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0" windowHeight="5190" firstSheet="1" activeTab="3"/>
  </bookViews>
  <sheets>
    <sheet name="CONSUNIV-DOC. HUMANIDADES" sheetId="1" r:id="rId1"/>
    <sheet name="CONS. UNIV. C. DA NAT." sheetId="2" r:id="rId2"/>
    <sheet name="CDMU - MORADORES" sheetId="3" r:id="rId3"/>
    <sheet name="CONS. UNV.DOC.C. DA VIDA" sheetId="4" r:id="rId4"/>
  </sheets>
  <definedNames>
    <definedName name="_xlnm.Print_Area" localSheetId="2">'CDMU - MORADORES'!$A$1:$H$24</definedName>
    <definedName name="_xlnm.Print_Area" localSheetId="1">'CONS. UNIV. C. DA NAT.'!$A$1:$I$61</definedName>
    <definedName name="_xlnm.Print_Area" localSheetId="3">'CONS. UNV.DOC.C. DA VIDA'!$A$1:$H$61</definedName>
    <definedName name="_xlnm.Print_Area" localSheetId="0">'CONSUNIV-DOC. HUMANIDADES'!$A$1:$I$64</definedName>
  </definedNames>
  <calcPr fullCalcOnLoad="1"/>
</workbook>
</file>

<file path=xl/sharedStrings.xml><?xml version="1.0" encoding="utf-8"?>
<sst xmlns="http://schemas.openxmlformats.org/spreadsheetml/2006/main" count="208" uniqueCount="88">
  <si>
    <t>UFMG - Comissão Eleitoral Central</t>
  </si>
  <si>
    <t>CONSELHO UNIVERSITÁRIO</t>
  </si>
  <si>
    <t>POSTOS DE VOTAÇÃO</t>
  </si>
  <si>
    <t>CAMPUS PAMPULHA</t>
  </si>
  <si>
    <t>CEU</t>
  </si>
  <si>
    <t>*</t>
  </si>
  <si>
    <t>CP</t>
  </si>
  <si>
    <t>EBA</t>
  </si>
  <si>
    <t>FAE</t>
  </si>
  <si>
    <t>FAFICH</t>
  </si>
  <si>
    <t>FALE</t>
  </si>
  <si>
    <t>IMPRENSA</t>
  </si>
  <si>
    <t>IGC</t>
  </si>
  <si>
    <t>FORA DO CAMPUS</t>
  </si>
  <si>
    <t xml:space="preserve"> </t>
  </si>
  <si>
    <t>E. ARQUITETURA</t>
  </si>
  <si>
    <t>E. ENFERMAGEM</t>
  </si>
  <si>
    <t>FACE</t>
  </si>
  <si>
    <t>Fac. DIREITO</t>
  </si>
  <si>
    <t>Fac. MEDICINA</t>
  </si>
  <si>
    <t>Hospital das Clínicas</t>
  </si>
  <si>
    <t>Teatro Universitário</t>
  </si>
  <si>
    <t>FORA DE BH</t>
  </si>
  <si>
    <t>Fazenda Igarapé (E. Vet.)</t>
  </si>
  <si>
    <t>Votos em Separado</t>
  </si>
  <si>
    <t>Total Geral</t>
  </si>
  <si>
    <t>Percentual (votantes)</t>
  </si>
  <si>
    <t>Percentual (votos válidos)</t>
  </si>
  <si>
    <t>Participação</t>
  </si>
  <si>
    <t>Brancos</t>
  </si>
  <si>
    <t>Nulos</t>
  </si>
  <si>
    <t>Eleitores</t>
  </si>
  <si>
    <t>Nº  DAS CHAPAS</t>
  </si>
  <si>
    <t>ICG (IGC)</t>
  </si>
  <si>
    <t>COLÉGIO TÉCNICO</t>
  </si>
  <si>
    <t>DPFO/DM</t>
  </si>
  <si>
    <t>EEFFTO</t>
  </si>
  <si>
    <t>UNID. ADM. II</t>
  </si>
  <si>
    <t>UNID. ADM. III</t>
  </si>
  <si>
    <t>Museu de Hist.Natural</t>
  </si>
  <si>
    <t>Total de Votantes</t>
  </si>
  <si>
    <t>DSG (Inclui DMP)</t>
  </si>
  <si>
    <t>ECI</t>
  </si>
  <si>
    <t>EMÚSICA</t>
  </si>
  <si>
    <t>EENGENHARIA</t>
  </si>
  <si>
    <t>FAFAR</t>
  </si>
  <si>
    <t>ICB (Inclui Estação Ecológica)</t>
  </si>
  <si>
    <t>ICEX (Inclui DepQui e LCC)</t>
  </si>
  <si>
    <t>CONSELHO DIRETOR DA MORADIA UNIVERSITÁRIA - CDMU</t>
  </si>
  <si>
    <t>Votos Computados</t>
  </si>
  <si>
    <t>Votos Compu tados</t>
  </si>
  <si>
    <t>EVETERINÁRIA</t>
  </si>
  <si>
    <t>F. ODONTOLOGIA</t>
  </si>
  <si>
    <t>ICA</t>
  </si>
  <si>
    <t>E.VETERINÁRIA</t>
  </si>
  <si>
    <t>FAC.ODONTOLOGIA</t>
  </si>
  <si>
    <t>UNID. ADM. I</t>
  </si>
  <si>
    <t>FAC. ODONTOLOGIA</t>
  </si>
  <si>
    <t>ICEX (Inclui D.Química e LCC)</t>
  </si>
  <si>
    <t>ICB (Inclui E. Ecológica)</t>
  </si>
  <si>
    <t>UNID. I</t>
  </si>
  <si>
    <t xml:space="preserve">CONSELHO UNIVERSITÁRIO </t>
  </si>
  <si>
    <t>SERVIDORES DOCENTES - CIÊNCIAS DA NATUREZA(01 vaga)</t>
  </si>
  <si>
    <t>SERVIDORES DOCENTES - CIÊNCIAS DA VIDA  (01 vaga)</t>
  </si>
  <si>
    <t>Adelina Martha dos Reis (ICB) - Titular</t>
  </si>
  <si>
    <t>Agnaldo Lopes da Silva Filho (Fac. Medicina) – Suplente</t>
  </si>
  <si>
    <t>SERVIDORES DOCENTES - HUMANIDADES (1 vaga)</t>
  </si>
  <si>
    <t>Vera Lúcia Menezes de O e Paiva (LETRAS)  - Titular</t>
  </si>
  <si>
    <t>Luiz Duarte H. Arnaut (FAFICH) - Suplente</t>
  </si>
  <si>
    <t>André Luiz Costa de Carvalho (E.ENG/Elétrica) - Titular</t>
  </si>
  <si>
    <t>Luanna Alves Lacerda (FAFICH/Psicologia) - Suplente</t>
  </si>
  <si>
    <t>ELEIÇÃO:31 de março de 2010</t>
  </si>
  <si>
    <t>REPRESENTANTE DOS MORADORES NO CONSELHO DIRETOR DA MORADIA UNIVERSITÁRIA (01 vaga)</t>
  </si>
  <si>
    <t>MORADIA O PRETO I</t>
  </si>
  <si>
    <t>MORADIA O PRETO II</t>
  </si>
  <si>
    <t>MORADIA C. DOS ANJOS</t>
  </si>
  <si>
    <t xml:space="preserve">ELEIÇÃO:30 (HC) e 31 de Março 2010 </t>
  </si>
  <si>
    <t>ELEIÇÃO: 31 de março de  2010</t>
  </si>
  <si>
    <t>ELEIÇÃO: 31 de Março de  2010</t>
  </si>
  <si>
    <t xml:space="preserve">                      </t>
  </si>
  <si>
    <t>CHAPA ELEITA:</t>
  </si>
  <si>
    <t xml:space="preserve">Com mandato de 1(um) ano, contado  a partir da homologação do resultado das eleições (12/04/10). </t>
  </si>
  <si>
    <t>Com mandato de 3(três) anos, contados a partir da homologação do resultado das eleições(12/04/10.)</t>
  </si>
  <si>
    <t>CHAPA ELEITA: 1</t>
  </si>
  <si>
    <t>CHAPA ELEITA:1</t>
  </si>
  <si>
    <t xml:space="preserve">                CHAPA ELEITA 2:</t>
  </si>
  <si>
    <t>José Lopes de Siqueira Neto (ICEX/DCC) - Titular</t>
  </si>
  <si>
    <t xml:space="preserve"> Carlos Barreira Martinez (E. Eng/H. Rec. Hid) - Suplente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</si>
</sst>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0.0%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4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10"/>
      <name val="MS Sans Serif"/>
      <family val="2"/>
    </font>
    <font>
      <sz val="10"/>
      <color indexed="48"/>
      <name val="MS Sans Serif"/>
      <family val="2"/>
    </font>
    <font>
      <sz val="10"/>
      <color indexed="56"/>
      <name val="MS Sans Serif"/>
      <family val="2"/>
    </font>
    <font>
      <sz val="12"/>
      <color indexed="12"/>
      <name val="Times New Roman"/>
      <family val="1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18"/>
      <name val="Arial"/>
      <family val="2"/>
    </font>
    <font>
      <sz val="10"/>
      <color indexed="10"/>
      <name val="MS Sans Serif"/>
      <family val="2"/>
    </font>
    <font>
      <b/>
      <sz val="10"/>
      <color indexed="48"/>
      <name val="MS Sans Serif"/>
      <family val="2"/>
    </font>
    <font>
      <b/>
      <sz val="10"/>
      <color indexed="10"/>
      <name val="MS Sans Serif"/>
      <family val="2"/>
    </font>
    <font>
      <b/>
      <i/>
      <sz val="10"/>
      <color indexed="10"/>
      <name val="MS Sans Serif"/>
      <family val="2"/>
    </font>
    <font>
      <b/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left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 quotePrefix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10" fontId="1" fillId="0" borderId="7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8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Continuous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49" fontId="14" fillId="0" borderId="0" xfId="0" applyNumberFormat="1" applyFont="1" applyFill="1" applyAlignment="1">
      <alignment horizontal="center" vertical="center" shrinkToFit="1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" fontId="0" fillId="2" borderId="0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" fontId="1" fillId="2" borderId="2" xfId="0" applyNumberFormat="1" applyFont="1" applyFill="1" applyBorder="1" applyAlignment="1">
      <alignment horizontal="center" vertical="center"/>
    </xf>
    <xf numFmtId="1" fontId="18" fillId="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Fill="1" applyAlignment="1">
      <alignment/>
    </xf>
    <xf numFmtId="1" fontId="18" fillId="3" borderId="7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workbookViewId="0" topLeftCell="A35">
      <selection activeCell="A3" sqref="A3:I3"/>
    </sheetView>
  </sheetViews>
  <sheetFormatPr defaultColWidth="9.140625" defaultRowHeight="12.75" outlineLevelRow="1" outlineLevelCol="1"/>
  <cols>
    <col min="1" max="1" width="23.28125" style="13" customWidth="1"/>
    <col min="2" max="2" width="9.00390625" style="13" customWidth="1"/>
    <col min="3" max="3" width="11.28125" style="13" customWidth="1" outlineLevel="1"/>
    <col min="4" max="4" width="10.7109375" style="13" customWidth="1" outlineLevel="1"/>
    <col min="5" max="5" width="9.7109375" style="13" customWidth="1" outlineLevel="1"/>
    <col min="6" max="7" width="10.8515625" style="13" bestFit="1" customWidth="1" outlineLevel="1"/>
    <col min="8" max="8" width="9.28125" style="13" customWidth="1"/>
    <col min="9" max="9" width="18.28125" style="13" customWidth="1"/>
    <col min="10" max="16384" width="9.140625" style="13" customWidth="1"/>
  </cols>
  <sheetData>
    <row r="1" spans="1:17" ht="30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12"/>
      <c r="K1" s="12"/>
      <c r="L1" s="12"/>
      <c r="M1" s="12"/>
      <c r="N1" s="12"/>
      <c r="O1" s="12"/>
      <c r="P1" s="12"/>
      <c r="Q1" s="12"/>
    </row>
    <row r="2" spans="1:17" ht="30">
      <c r="A2" s="78" t="s">
        <v>77</v>
      </c>
      <c r="B2" s="78"/>
      <c r="C2" s="78"/>
      <c r="D2" s="78"/>
      <c r="E2" s="78"/>
      <c r="F2" s="78"/>
      <c r="G2" s="78"/>
      <c r="H2" s="78"/>
      <c r="I2" s="78"/>
      <c r="J2" s="14"/>
      <c r="K2" s="14"/>
      <c r="L2" s="14"/>
      <c r="M2" s="14"/>
      <c r="N2" s="14"/>
      <c r="O2" s="14"/>
      <c r="P2" s="14"/>
      <c r="Q2" s="14"/>
    </row>
    <row r="3" spans="1:17" ht="15.75">
      <c r="A3" s="79"/>
      <c r="B3" s="79"/>
      <c r="C3" s="79"/>
      <c r="D3" s="79"/>
      <c r="E3" s="79"/>
      <c r="F3" s="79"/>
      <c r="G3" s="79"/>
      <c r="H3" s="79"/>
      <c r="I3" s="79"/>
      <c r="J3" s="15"/>
      <c r="K3" s="15"/>
      <c r="L3" s="15"/>
      <c r="M3" s="14"/>
      <c r="N3" s="14"/>
      <c r="O3" s="14"/>
      <c r="P3" s="14"/>
      <c r="Q3" s="14"/>
    </row>
    <row r="4" spans="1:9" ht="68.25" customHeight="1">
      <c r="A4" s="80" t="s">
        <v>1</v>
      </c>
      <c r="B4" s="80"/>
      <c r="C4" s="80"/>
      <c r="D4" s="80"/>
      <c r="E4" s="80"/>
      <c r="F4" s="80"/>
      <c r="G4" s="80"/>
      <c r="H4" s="80"/>
      <c r="I4" s="80"/>
    </row>
    <row r="5" spans="1:10" ht="61.5" customHeight="1">
      <c r="A5" s="77" t="s">
        <v>66</v>
      </c>
      <c r="B5" s="77"/>
      <c r="C5" s="77"/>
      <c r="D5" s="77"/>
      <c r="E5" s="77"/>
      <c r="F5" s="77"/>
      <c r="G5" s="77"/>
      <c r="H5" s="77"/>
      <c r="I5" s="77"/>
      <c r="J5" s="40"/>
    </row>
    <row r="6" spans="1:9" ht="13.5" thickBot="1">
      <c r="A6" s="17"/>
      <c r="B6" s="16"/>
      <c r="C6" s="18"/>
      <c r="D6" s="18"/>
      <c r="E6" s="18"/>
      <c r="F6" s="18"/>
      <c r="G6" s="18"/>
      <c r="H6" s="18"/>
      <c r="I6" s="19"/>
    </row>
    <row r="7" spans="1:9" ht="13.5" thickBot="1">
      <c r="A7" s="14"/>
      <c r="B7" s="14"/>
      <c r="C7" s="69" t="s">
        <v>32</v>
      </c>
      <c r="D7" s="70"/>
      <c r="E7" s="21"/>
      <c r="F7" s="14"/>
      <c r="H7" s="74" t="s">
        <v>50</v>
      </c>
      <c r="I7" s="71" t="s">
        <v>40</v>
      </c>
    </row>
    <row r="8" spans="1:9" ht="13.5" thickBot="1">
      <c r="A8" s="14"/>
      <c r="B8" s="14"/>
      <c r="C8" s="24"/>
      <c r="D8" s="21"/>
      <c r="E8" s="21"/>
      <c r="F8" s="14"/>
      <c r="H8" s="75"/>
      <c r="I8" s="72"/>
    </row>
    <row r="9" spans="1:9" ht="13.5" thickBot="1">
      <c r="A9" s="22" t="s">
        <v>2</v>
      </c>
      <c r="B9" s="23" t="s">
        <v>31</v>
      </c>
      <c r="C9" s="20">
        <v>1</v>
      </c>
      <c r="D9" s="20">
        <v>2</v>
      </c>
      <c r="E9" s="53">
        <v>3</v>
      </c>
      <c r="F9" s="20" t="s">
        <v>29</v>
      </c>
      <c r="G9" s="20" t="s">
        <v>30</v>
      </c>
      <c r="H9" s="76"/>
      <c r="I9" s="73"/>
    </row>
    <row r="10" spans="1:9" ht="12.75">
      <c r="A10" s="67" t="s">
        <v>3</v>
      </c>
      <c r="B10" s="67"/>
      <c r="C10" s="67"/>
      <c r="D10" s="67"/>
      <c r="E10" s="68"/>
      <c r="F10" s="67"/>
      <c r="G10" s="67"/>
      <c r="H10" s="67"/>
      <c r="I10" s="67"/>
    </row>
    <row r="11" spans="1:9" ht="12.75" outlineLevel="1">
      <c r="A11" s="35" t="s">
        <v>4</v>
      </c>
      <c r="B11" s="36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26">
        <v>0</v>
      </c>
    </row>
    <row r="12" spans="1:9" ht="12.75" outlineLevel="1">
      <c r="A12" s="45" t="s">
        <v>6</v>
      </c>
      <c r="B12" s="50">
        <v>3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5">
        <v>1</v>
      </c>
    </row>
    <row r="13" spans="1:9" ht="12.75" outlineLevel="1">
      <c r="A13" s="35" t="s">
        <v>35</v>
      </c>
      <c r="B13" s="37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>
        <v>0</v>
      </c>
    </row>
    <row r="14" spans="1:9" ht="12.75" outlineLevel="1">
      <c r="A14" s="45" t="s">
        <v>34</v>
      </c>
      <c r="B14" s="50">
        <v>7</v>
      </c>
      <c r="C14" s="3">
        <v>4</v>
      </c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5">
        <v>4</v>
      </c>
    </row>
    <row r="15" spans="1:9" ht="12.75" outlineLevel="1">
      <c r="A15" s="38" t="s">
        <v>41</v>
      </c>
      <c r="B15" s="3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</row>
    <row r="16" spans="1:9" ht="12.75" outlineLevel="1">
      <c r="A16" s="45" t="s">
        <v>7</v>
      </c>
      <c r="B16" s="50">
        <v>71</v>
      </c>
      <c r="C16" s="3">
        <v>12</v>
      </c>
      <c r="D16" s="3">
        <v>2</v>
      </c>
      <c r="E16" s="3">
        <v>3</v>
      </c>
      <c r="F16" s="3">
        <v>2</v>
      </c>
      <c r="G16" s="3">
        <v>3</v>
      </c>
      <c r="H16" s="3">
        <v>22</v>
      </c>
      <c r="I16" s="5">
        <v>22</v>
      </c>
    </row>
    <row r="17" spans="1:9" ht="12.75" outlineLevel="1">
      <c r="A17" s="38" t="s">
        <v>42</v>
      </c>
      <c r="B17" s="37">
        <v>29</v>
      </c>
      <c r="C17" s="8">
        <v>3</v>
      </c>
      <c r="D17" s="8">
        <v>5</v>
      </c>
      <c r="E17" s="8">
        <v>0</v>
      </c>
      <c r="F17" s="8">
        <v>0</v>
      </c>
      <c r="G17" s="8">
        <v>1</v>
      </c>
      <c r="H17" s="8">
        <v>9</v>
      </c>
      <c r="I17" s="9">
        <v>9</v>
      </c>
    </row>
    <row r="18" spans="1:9" ht="12.75" outlineLevel="1">
      <c r="A18" s="46" t="s">
        <v>36</v>
      </c>
      <c r="B18" s="50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5">
        <v>0</v>
      </c>
    </row>
    <row r="19" spans="1:9" ht="12.75" outlineLevel="1">
      <c r="A19" s="38" t="s">
        <v>44</v>
      </c>
      <c r="B19" s="37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v>0</v>
      </c>
    </row>
    <row r="20" spans="1:9" ht="12.75" outlineLevel="1">
      <c r="A20" s="45" t="s">
        <v>43</v>
      </c>
      <c r="B20" s="50">
        <v>52</v>
      </c>
      <c r="C20" s="3">
        <v>14</v>
      </c>
      <c r="D20" s="3">
        <v>3</v>
      </c>
      <c r="E20" s="3">
        <v>10</v>
      </c>
      <c r="F20" s="3">
        <v>5</v>
      </c>
      <c r="G20" s="3">
        <v>0</v>
      </c>
      <c r="H20" s="3">
        <v>32</v>
      </c>
      <c r="I20" s="5">
        <v>32</v>
      </c>
    </row>
    <row r="21" spans="1:9" ht="12.75" outlineLevel="1">
      <c r="A21" s="38" t="s">
        <v>54</v>
      </c>
      <c r="B21" s="37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9">
        <v>0</v>
      </c>
    </row>
    <row r="22" spans="1:9" ht="12.75" outlineLevel="1">
      <c r="A22" s="45" t="s">
        <v>17</v>
      </c>
      <c r="B22" s="50">
        <v>89</v>
      </c>
      <c r="C22" s="3">
        <v>31</v>
      </c>
      <c r="D22" s="3">
        <v>2</v>
      </c>
      <c r="E22" s="3">
        <v>1</v>
      </c>
      <c r="F22" s="3">
        <v>1</v>
      </c>
      <c r="G22" s="3">
        <v>0</v>
      </c>
      <c r="H22" s="3">
        <v>35</v>
      </c>
      <c r="I22" s="5">
        <v>35</v>
      </c>
    </row>
    <row r="23" spans="1:9" ht="12.75" outlineLevel="1">
      <c r="A23" s="35" t="s">
        <v>8</v>
      </c>
      <c r="B23" s="37">
        <v>93</v>
      </c>
      <c r="C23" s="8">
        <v>6</v>
      </c>
      <c r="D23" s="8">
        <v>14</v>
      </c>
      <c r="E23" s="8">
        <v>1</v>
      </c>
      <c r="F23" s="8">
        <v>0</v>
      </c>
      <c r="G23" s="8">
        <v>2</v>
      </c>
      <c r="H23" s="8">
        <v>23</v>
      </c>
      <c r="I23" s="9">
        <v>23</v>
      </c>
    </row>
    <row r="24" spans="1:9" ht="12.75" outlineLevel="1">
      <c r="A24" s="46" t="s">
        <v>45</v>
      </c>
      <c r="B24" s="5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5">
        <v>0</v>
      </c>
    </row>
    <row r="25" spans="1:9" ht="12.75" outlineLevel="1">
      <c r="A25" s="35" t="s">
        <v>9</v>
      </c>
      <c r="B25" s="37">
        <v>146</v>
      </c>
      <c r="C25" s="8">
        <v>25</v>
      </c>
      <c r="D25" s="8">
        <v>2</v>
      </c>
      <c r="E25" s="8">
        <v>1</v>
      </c>
      <c r="F25" s="8">
        <v>0</v>
      </c>
      <c r="G25" s="8">
        <v>0</v>
      </c>
      <c r="H25" s="8">
        <v>28</v>
      </c>
      <c r="I25" s="9">
        <v>28</v>
      </c>
    </row>
    <row r="26" spans="1:9" ht="12.75" outlineLevel="1">
      <c r="A26" s="45" t="s">
        <v>10</v>
      </c>
      <c r="B26" s="50">
        <v>39</v>
      </c>
      <c r="C26" s="3">
        <v>20</v>
      </c>
      <c r="D26" s="3">
        <v>3</v>
      </c>
      <c r="E26" s="3">
        <v>15</v>
      </c>
      <c r="F26" s="3">
        <v>1</v>
      </c>
      <c r="G26" s="3">
        <v>0</v>
      </c>
      <c r="H26" s="3">
        <v>39</v>
      </c>
      <c r="I26" s="5">
        <v>39</v>
      </c>
    </row>
    <row r="27" spans="1:9" ht="12.75" outlineLevel="1">
      <c r="A27" s="35" t="s">
        <v>57</v>
      </c>
      <c r="B27" s="3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</row>
    <row r="28" spans="1:9" ht="12.75" outlineLevel="1">
      <c r="A28" s="46" t="s">
        <v>11</v>
      </c>
      <c r="B28" s="5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5">
        <v>0</v>
      </c>
    </row>
    <row r="29" spans="1:9" ht="12.75" outlineLevel="1">
      <c r="A29" s="35" t="s">
        <v>59</v>
      </c>
      <c r="B29" s="37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0</v>
      </c>
    </row>
    <row r="30" spans="1:9" ht="12.75" outlineLevel="1">
      <c r="A30" s="45" t="s">
        <v>58</v>
      </c>
      <c r="B30" s="5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5">
        <v>0</v>
      </c>
    </row>
    <row r="31" spans="1:9" ht="12.75" outlineLevel="1">
      <c r="A31" s="35" t="s">
        <v>12</v>
      </c>
      <c r="B31" s="3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v>0</v>
      </c>
    </row>
    <row r="32" spans="1:9" ht="12.75" outlineLevel="1">
      <c r="A32" s="46" t="s">
        <v>56</v>
      </c>
      <c r="B32" s="50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5">
        <v>0</v>
      </c>
    </row>
    <row r="33" spans="1:9" ht="12.75" outlineLevel="1">
      <c r="A33" s="38" t="s">
        <v>37</v>
      </c>
      <c r="B33" s="3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0</v>
      </c>
    </row>
    <row r="34" spans="1:9" ht="12.75" outlineLevel="1">
      <c r="A34" s="46" t="s">
        <v>38</v>
      </c>
      <c r="B34" s="50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5">
        <v>0</v>
      </c>
    </row>
    <row r="35" spans="1:9" ht="12.75" outlineLevel="1">
      <c r="A35" s="10"/>
      <c r="B35" s="9"/>
      <c r="C35" s="8"/>
      <c r="D35" s="8"/>
      <c r="E35" s="8"/>
      <c r="F35" s="8"/>
      <c r="G35" s="8"/>
      <c r="H35" s="8"/>
      <c r="I35" s="9"/>
    </row>
    <row r="36" spans="1:9" ht="12.75" outlineLevel="1">
      <c r="A36" s="67" t="s">
        <v>13</v>
      </c>
      <c r="B36" s="67"/>
      <c r="C36" s="67"/>
      <c r="D36" s="67"/>
      <c r="E36" s="67"/>
      <c r="F36" s="67"/>
      <c r="G36" s="67"/>
      <c r="H36" s="67" t="s">
        <v>14</v>
      </c>
      <c r="I36" s="67"/>
    </row>
    <row r="37" spans="1:9" ht="12.75" outlineLevel="1">
      <c r="A37" s="34"/>
      <c r="B37" s="37"/>
      <c r="C37" s="8"/>
      <c r="D37" s="8"/>
      <c r="E37" s="8"/>
      <c r="F37" s="8"/>
      <c r="G37" s="8"/>
      <c r="H37" s="8"/>
      <c r="I37" s="9"/>
    </row>
    <row r="38" spans="1:10" ht="12.75" outlineLevel="1">
      <c r="A38" s="45" t="s">
        <v>15</v>
      </c>
      <c r="B38" s="50">
        <v>46</v>
      </c>
      <c r="C38" s="3">
        <v>7</v>
      </c>
      <c r="D38" s="3">
        <v>1</v>
      </c>
      <c r="E38" s="3">
        <v>1</v>
      </c>
      <c r="F38" s="3">
        <v>2</v>
      </c>
      <c r="G38" s="3">
        <v>0</v>
      </c>
      <c r="H38" s="3">
        <v>11</v>
      </c>
      <c r="I38" s="5">
        <v>11</v>
      </c>
      <c r="J38" s="52"/>
    </row>
    <row r="39" spans="1:9" ht="12.75" outlineLevel="1">
      <c r="A39" s="35" t="s">
        <v>16</v>
      </c>
      <c r="B39" s="37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9">
        <v>0</v>
      </c>
    </row>
    <row r="40" spans="1:9" ht="12.75" outlineLevel="1">
      <c r="A40" s="46" t="s">
        <v>18</v>
      </c>
      <c r="B40" s="50">
        <v>68</v>
      </c>
      <c r="C40" s="3">
        <v>13</v>
      </c>
      <c r="D40" s="3">
        <v>0</v>
      </c>
      <c r="E40" s="3">
        <v>0</v>
      </c>
      <c r="F40" s="3">
        <v>1</v>
      </c>
      <c r="G40" s="3">
        <v>2</v>
      </c>
      <c r="H40" s="3">
        <v>16</v>
      </c>
      <c r="I40" s="5">
        <v>16</v>
      </c>
    </row>
    <row r="41" spans="1:9" ht="12.75" outlineLevel="1">
      <c r="A41" s="38" t="s">
        <v>19</v>
      </c>
      <c r="B41" s="37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9">
        <v>0</v>
      </c>
    </row>
    <row r="42" spans="1:9" ht="12.75" outlineLevel="1">
      <c r="A42" s="46" t="s">
        <v>20</v>
      </c>
      <c r="B42" s="50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5">
        <v>0</v>
      </c>
    </row>
    <row r="43" spans="1:9" ht="12.75" outlineLevel="1">
      <c r="A43" s="35" t="s">
        <v>39</v>
      </c>
      <c r="B43" s="37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9">
        <v>0</v>
      </c>
    </row>
    <row r="44" spans="1:9" ht="12.75" outlineLevel="1">
      <c r="A44" s="1" t="s">
        <v>21</v>
      </c>
      <c r="B44" s="50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5">
        <v>0</v>
      </c>
    </row>
    <row r="45" spans="1:9" ht="12.75" outlineLevel="1">
      <c r="A45" s="6"/>
      <c r="B45" s="9"/>
      <c r="C45" s="8"/>
      <c r="D45" s="8"/>
      <c r="E45" s="8"/>
      <c r="F45" s="8"/>
      <c r="G45" s="8"/>
      <c r="H45" s="8"/>
      <c r="I45" s="9"/>
    </row>
    <row r="46" spans="1:9" ht="12.75" outlineLevel="1">
      <c r="A46" s="67" t="s">
        <v>22</v>
      </c>
      <c r="B46" s="67"/>
      <c r="C46" s="67"/>
      <c r="D46" s="67"/>
      <c r="E46" s="67"/>
      <c r="F46" s="67"/>
      <c r="G46" s="67"/>
      <c r="H46" s="67"/>
      <c r="I46" s="67"/>
    </row>
    <row r="47" spans="1:9" ht="12.75" outlineLevel="1">
      <c r="A47" s="10" t="s">
        <v>33</v>
      </c>
      <c r="B47" s="37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9">
        <v>0</v>
      </c>
    </row>
    <row r="48" spans="1:9" ht="12.75" outlineLevel="1">
      <c r="A48" s="4" t="s">
        <v>23</v>
      </c>
      <c r="B48" s="50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5">
        <v>0</v>
      </c>
    </row>
    <row r="49" spans="1:9" ht="12.75" outlineLevel="1">
      <c r="A49" s="51" t="s">
        <v>53</v>
      </c>
      <c r="B49" s="37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9">
        <v>0</v>
      </c>
    </row>
    <row r="50" spans="1:9" ht="12.75" outlineLevel="1">
      <c r="A50" s="27" t="s">
        <v>24</v>
      </c>
      <c r="B50" s="7"/>
      <c r="C50" s="8"/>
      <c r="D50" s="8"/>
      <c r="E50" s="8"/>
      <c r="F50" s="8"/>
      <c r="G50" s="8"/>
      <c r="H50" s="8"/>
      <c r="I50" s="9"/>
    </row>
    <row r="51" spans="1:9" ht="12.75">
      <c r="A51" s="47" t="s">
        <v>25</v>
      </c>
      <c r="B51" s="48">
        <f>SUM(B11:B34,B37:B44,B47:B49)</f>
        <v>643</v>
      </c>
      <c r="C51" s="60">
        <f aca="true" t="shared" si="0" ref="C51:H51">SUM(C11:C33,C37:C44,C47:C50)</f>
        <v>135</v>
      </c>
      <c r="D51" s="49">
        <f t="shared" si="0"/>
        <v>32</v>
      </c>
      <c r="E51" s="49">
        <f t="shared" si="0"/>
        <v>33</v>
      </c>
      <c r="F51" s="49">
        <f t="shared" si="0"/>
        <v>12</v>
      </c>
      <c r="G51" s="49">
        <f t="shared" si="0"/>
        <v>8</v>
      </c>
      <c r="H51" s="49">
        <f t="shared" si="0"/>
        <v>220</v>
      </c>
      <c r="I51" s="49">
        <f>SUM(I47:I50,I37:I44,I11:I33)</f>
        <v>220</v>
      </c>
    </row>
    <row r="52" spans="1:9" ht="12.75">
      <c r="A52" s="14"/>
      <c r="B52" s="25"/>
      <c r="C52" s="14"/>
      <c r="D52" s="14"/>
      <c r="E52" s="14"/>
      <c r="F52" s="14"/>
      <c r="G52" s="14"/>
      <c r="H52" s="14"/>
      <c r="I52" s="14"/>
    </row>
    <row r="53" spans="1:9" ht="12.75">
      <c r="A53" s="28" t="s">
        <v>26</v>
      </c>
      <c r="B53" s="29"/>
      <c r="C53" s="30">
        <f>C51/$I$51/3</f>
        <v>0.20454545454545456</v>
      </c>
      <c r="D53" s="30">
        <f>D51/$I$51/3</f>
        <v>0.048484848484848485</v>
      </c>
      <c r="E53" s="30">
        <f>E51/$I$51/3</f>
        <v>0.049999999999999996</v>
      </c>
      <c r="F53" s="30">
        <f>F51/$I$51/2</f>
        <v>0.02727272727272727</v>
      </c>
      <c r="G53" s="30">
        <f>G51/$I$51/2</f>
        <v>0.01818181818181818</v>
      </c>
      <c r="H53" s="30">
        <f>SUM(C53:G53)</f>
        <v>0.3484848484848485</v>
      </c>
      <c r="I53" s="30"/>
    </row>
    <row r="54" spans="1:9" ht="12.75">
      <c r="A54" s="28" t="s">
        <v>27</v>
      </c>
      <c r="B54" s="25"/>
      <c r="C54" s="30"/>
      <c r="D54" s="30"/>
      <c r="E54" s="30"/>
      <c r="F54" s="31" t="s">
        <v>5</v>
      </c>
      <c r="G54" s="31" t="s">
        <v>5</v>
      </c>
      <c r="H54" s="30"/>
      <c r="I54" s="31"/>
    </row>
    <row r="55" spans="1:2" ht="12.75">
      <c r="A55" s="32" t="s">
        <v>28</v>
      </c>
      <c r="B55" s="29">
        <f>$I$51/$B$51</f>
        <v>0.3421461897356143</v>
      </c>
    </row>
    <row r="56" spans="1:8" ht="12.75">
      <c r="A56" s="41"/>
      <c r="B56" s="41"/>
      <c r="C56" s="41"/>
      <c r="D56" s="41"/>
      <c r="E56" s="41"/>
      <c r="F56" s="41"/>
      <c r="G56" s="41"/>
      <c r="H56" s="41"/>
    </row>
    <row r="57" spans="1:8" ht="15.75">
      <c r="A57" s="42" t="s">
        <v>83</v>
      </c>
      <c r="B57" s="39" t="s">
        <v>67</v>
      </c>
      <c r="C57" s="41"/>
      <c r="D57" s="41"/>
      <c r="E57" s="41"/>
      <c r="F57" s="41"/>
      <c r="G57" s="41"/>
      <c r="H57" s="41"/>
    </row>
    <row r="58" spans="1:8" ht="15.75">
      <c r="A58" s="44"/>
      <c r="B58" s="39" t="s">
        <v>68</v>
      </c>
      <c r="C58" s="33"/>
      <c r="D58" s="33"/>
      <c r="E58" s="33"/>
      <c r="F58" s="33"/>
      <c r="G58" s="33"/>
      <c r="H58" s="33"/>
    </row>
    <row r="59" spans="1:8" ht="15.75">
      <c r="A59" s="44"/>
      <c r="B59" s="39"/>
      <c r="C59" s="33"/>
      <c r="D59" s="33"/>
      <c r="E59" s="33"/>
      <c r="F59" s="33"/>
      <c r="G59" s="33"/>
      <c r="H59" s="33"/>
    </row>
    <row r="60" spans="1:9" ht="15.75">
      <c r="A60" s="42"/>
      <c r="B60" s="64" t="s">
        <v>82</v>
      </c>
      <c r="C60" s="62"/>
      <c r="D60" s="62"/>
      <c r="E60" s="62"/>
      <c r="F60" s="62"/>
      <c r="G60" s="62"/>
      <c r="H60" s="62"/>
      <c r="I60" s="65"/>
    </row>
    <row r="61" spans="1:8" ht="15.75">
      <c r="A61" s="44"/>
      <c r="B61" s="39"/>
      <c r="C61" s="33"/>
      <c r="D61" s="33"/>
      <c r="E61" s="33"/>
      <c r="F61" s="33"/>
      <c r="G61" s="33"/>
      <c r="H61" s="33"/>
    </row>
    <row r="62" spans="1:8" ht="12.75">
      <c r="A62" s="33"/>
      <c r="B62" s="33"/>
      <c r="C62" s="33"/>
      <c r="D62" s="33"/>
      <c r="E62" s="33"/>
      <c r="F62" s="33"/>
      <c r="G62" s="33"/>
      <c r="H62" s="33"/>
    </row>
    <row r="63" spans="1:8" ht="15.75">
      <c r="A63" s="44"/>
      <c r="B63" s="58"/>
      <c r="C63" s="58"/>
      <c r="D63" s="58"/>
      <c r="E63" s="58"/>
      <c r="F63" s="33"/>
      <c r="G63" s="33"/>
      <c r="H63" s="33"/>
    </row>
    <row r="64" spans="1:8" ht="15.75">
      <c r="A64" s="44"/>
      <c r="B64" s="58"/>
      <c r="C64" s="58"/>
      <c r="D64" s="58"/>
      <c r="E64" s="58"/>
      <c r="F64" s="33"/>
      <c r="G64" s="33"/>
      <c r="H64" s="33"/>
    </row>
    <row r="65" spans="1:8" ht="12.75">
      <c r="A65" s="33"/>
      <c r="B65" s="33"/>
      <c r="C65" s="33"/>
      <c r="D65" s="33"/>
      <c r="E65" s="33"/>
      <c r="F65" s="33"/>
      <c r="G65" s="33"/>
      <c r="H65" s="33"/>
    </row>
    <row r="66" spans="1:8" ht="12.75">
      <c r="A66" s="33"/>
      <c r="B66" s="33"/>
      <c r="C66" s="33"/>
      <c r="D66" s="33"/>
      <c r="E66" s="33"/>
      <c r="F66" s="33"/>
      <c r="G66" s="33"/>
      <c r="H66" s="33"/>
    </row>
    <row r="67" spans="1:8" ht="12.75">
      <c r="A67" s="33"/>
      <c r="B67" s="33"/>
      <c r="C67" s="33"/>
      <c r="D67" s="33"/>
      <c r="E67" s="33"/>
      <c r="F67" s="33"/>
      <c r="G67" s="33"/>
      <c r="H67" s="33"/>
    </row>
    <row r="68" spans="1:8" ht="12.75">
      <c r="A68" s="33"/>
      <c r="B68" s="33"/>
      <c r="C68" s="33"/>
      <c r="D68" s="33"/>
      <c r="E68" s="33"/>
      <c r="F68" s="33"/>
      <c r="G68" s="33"/>
      <c r="H68" s="33"/>
    </row>
    <row r="69" spans="1:8" ht="12.75">
      <c r="A69" s="33"/>
      <c r="B69" s="33"/>
      <c r="C69" s="33"/>
      <c r="D69" s="33"/>
      <c r="E69" s="33"/>
      <c r="F69" s="33"/>
      <c r="G69" s="33"/>
      <c r="H69" s="33"/>
    </row>
    <row r="70" spans="1:8" ht="12.75">
      <c r="A70" s="33"/>
      <c r="B70" s="33"/>
      <c r="C70" s="33"/>
      <c r="D70" s="33"/>
      <c r="E70" s="33"/>
      <c r="F70" s="33"/>
      <c r="G70" s="33"/>
      <c r="H70" s="33"/>
    </row>
    <row r="71" spans="1:8" ht="12.75">
      <c r="A71" s="33"/>
      <c r="B71" s="33"/>
      <c r="C71" s="33"/>
      <c r="D71" s="33"/>
      <c r="E71" s="33"/>
      <c r="F71" s="33"/>
      <c r="G71" s="33"/>
      <c r="H71" s="33"/>
    </row>
    <row r="72" spans="1:8" ht="12.75">
      <c r="A72" s="33"/>
      <c r="B72" s="33"/>
      <c r="C72" s="33"/>
      <c r="D72" s="33"/>
      <c r="E72" s="33"/>
      <c r="F72" s="33"/>
      <c r="G72" s="33"/>
      <c r="H72" s="33"/>
    </row>
    <row r="73" ht="12.75">
      <c r="A73" s="34"/>
    </row>
  </sheetData>
  <mergeCells count="11">
    <mergeCell ref="A5:I5"/>
    <mergeCell ref="A1:I1"/>
    <mergeCell ref="A2:I2"/>
    <mergeCell ref="A3:I3"/>
    <mergeCell ref="A4:I4"/>
    <mergeCell ref="A10:I10"/>
    <mergeCell ref="A36:I36"/>
    <mergeCell ref="A46:I46"/>
    <mergeCell ref="C7:D7"/>
    <mergeCell ref="I7:I9"/>
    <mergeCell ref="H7:H9"/>
  </mergeCells>
  <printOptions horizontalCentered="1" verticalCentered="1"/>
  <pageMargins left="0.7874015748031497" right="0.7874015748031497" top="0.5" bottom="0.47" header="0.5118110236220472" footer="0.5118110236220472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workbookViewId="0" topLeftCell="A1">
      <selection activeCell="A3" sqref="A3:I3"/>
    </sheetView>
  </sheetViews>
  <sheetFormatPr defaultColWidth="9.140625" defaultRowHeight="12.75" outlineLevelRow="1" outlineLevelCol="1"/>
  <cols>
    <col min="1" max="1" width="23.28125" style="13" customWidth="1"/>
    <col min="2" max="2" width="9.00390625" style="13" customWidth="1"/>
    <col min="3" max="3" width="8.28125" style="13" customWidth="1" outlineLevel="1"/>
    <col min="4" max="4" width="9.140625" style="13" customWidth="1" outlineLevel="1"/>
    <col min="5" max="5" width="7.28125" style="13" customWidth="1" outlineLevel="1"/>
    <col min="6" max="6" width="9.421875" style="13" bestFit="1" customWidth="1" outlineLevel="1"/>
    <col min="7" max="7" width="9.28125" style="13" bestFit="1" customWidth="1" outlineLevel="1"/>
    <col min="8" max="8" width="9.28125" style="13" customWidth="1"/>
    <col min="9" max="9" width="18.28125" style="13" customWidth="1"/>
    <col min="10" max="16384" width="9.140625" style="13" customWidth="1"/>
  </cols>
  <sheetData>
    <row r="1" spans="1:17" ht="30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12"/>
      <c r="K1" s="12"/>
      <c r="L1" s="12"/>
      <c r="M1" s="12"/>
      <c r="N1" s="12"/>
      <c r="O1" s="12"/>
      <c r="P1" s="12"/>
      <c r="Q1" s="12"/>
    </row>
    <row r="2" spans="1:17" ht="30">
      <c r="A2" s="78" t="s">
        <v>78</v>
      </c>
      <c r="B2" s="78"/>
      <c r="C2" s="78"/>
      <c r="D2" s="78"/>
      <c r="E2" s="78"/>
      <c r="F2" s="78"/>
      <c r="G2" s="78"/>
      <c r="H2" s="78"/>
      <c r="I2" s="78"/>
      <c r="J2" s="14"/>
      <c r="K2" s="14"/>
      <c r="L2" s="14"/>
      <c r="M2" s="14"/>
      <c r="N2" s="14"/>
      <c r="O2" s="14"/>
      <c r="P2" s="14"/>
      <c r="Q2" s="14"/>
    </row>
    <row r="3" spans="1:17" ht="33.75" customHeight="1">
      <c r="A3" s="89"/>
      <c r="B3" s="89"/>
      <c r="C3" s="89"/>
      <c r="D3" s="89"/>
      <c r="E3" s="89"/>
      <c r="F3" s="89"/>
      <c r="G3" s="89"/>
      <c r="H3" s="89"/>
      <c r="I3" s="89"/>
      <c r="J3" s="15"/>
      <c r="K3" s="15"/>
      <c r="L3" s="15"/>
      <c r="M3" s="14"/>
      <c r="N3" s="14"/>
      <c r="O3" s="14"/>
      <c r="P3" s="14"/>
      <c r="Q3" s="14"/>
    </row>
    <row r="4" spans="1:9" ht="68.25" customHeight="1">
      <c r="A4" s="80" t="s">
        <v>61</v>
      </c>
      <c r="B4" s="80"/>
      <c r="C4" s="80"/>
      <c r="D4" s="80"/>
      <c r="E4" s="80"/>
      <c r="F4" s="80"/>
      <c r="G4" s="80"/>
      <c r="H4" s="80"/>
      <c r="I4" s="80"/>
    </row>
    <row r="5" spans="1:10" ht="61.5" customHeight="1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40"/>
    </row>
    <row r="6" spans="1:9" ht="13.5" thickBot="1">
      <c r="A6" s="17"/>
      <c r="B6" s="16"/>
      <c r="C6" s="18"/>
      <c r="D6" s="18"/>
      <c r="E6" s="18"/>
      <c r="F6" s="18"/>
      <c r="G6" s="18"/>
      <c r="H6" s="18"/>
      <c r="I6" s="19"/>
    </row>
    <row r="7" spans="1:9" ht="26.25" customHeight="1" thickBot="1">
      <c r="A7" s="14"/>
      <c r="B7" s="14"/>
      <c r="C7" s="81" t="s">
        <v>32</v>
      </c>
      <c r="D7" s="82"/>
      <c r="E7" s="54"/>
      <c r="F7" s="14"/>
      <c r="H7" s="86" t="s">
        <v>50</v>
      </c>
      <c r="I7" s="83" t="s">
        <v>40</v>
      </c>
    </row>
    <row r="8" spans="1:9" ht="13.5" thickBot="1">
      <c r="A8" s="14"/>
      <c r="B8" s="14"/>
      <c r="C8" s="24"/>
      <c r="D8" s="21"/>
      <c r="E8" s="21"/>
      <c r="F8" s="14"/>
      <c r="H8" s="87"/>
      <c r="I8" s="84"/>
    </row>
    <row r="9" spans="1:9" ht="13.5" thickBot="1">
      <c r="A9" s="22" t="s">
        <v>2</v>
      </c>
      <c r="B9" s="23" t="s">
        <v>31</v>
      </c>
      <c r="C9" s="20">
        <v>1</v>
      </c>
      <c r="D9" s="20">
        <v>2</v>
      </c>
      <c r="E9" s="53">
        <v>3</v>
      </c>
      <c r="F9" s="20" t="s">
        <v>29</v>
      </c>
      <c r="G9" s="20" t="s">
        <v>30</v>
      </c>
      <c r="H9" s="88"/>
      <c r="I9" s="85"/>
    </row>
    <row r="10" spans="1:9" ht="12.75">
      <c r="A10" s="67" t="s">
        <v>3</v>
      </c>
      <c r="B10" s="67"/>
      <c r="C10" s="67"/>
      <c r="D10" s="67"/>
      <c r="E10" s="68"/>
      <c r="F10" s="67"/>
      <c r="G10" s="67"/>
      <c r="H10" s="67"/>
      <c r="I10" s="67"/>
    </row>
    <row r="11" spans="1:9" ht="12.75" outlineLevel="1">
      <c r="A11" s="35" t="s">
        <v>4</v>
      </c>
      <c r="B11" s="25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26">
        <v>0</v>
      </c>
    </row>
    <row r="12" spans="1:9" ht="12.75" outlineLevel="1">
      <c r="A12" s="45" t="s">
        <v>6</v>
      </c>
      <c r="B12" s="2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5">
        <v>0</v>
      </c>
    </row>
    <row r="13" spans="1:9" ht="12.75" outlineLevel="1">
      <c r="A13" s="35" t="s">
        <v>35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>
        <v>0</v>
      </c>
    </row>
    <row r="14" spans="1:9" ht="12.75" outlineLevel="1">
      <c r="A14" s="45" t="s">
        <v>34</v>
      </c>
      <c r="B14" s="2">
        <v>15</v>
      </c>
      <c r="C14" s="3">
        <v>1</v>
      </c>
      <c r="D14" s="3">
        <v>3</v>
      </c>
      <c r="E14" s="3">
        <v>0</v>
      </c>
      <c r="F14" s="3">
        <v>1</v>
      </c>
      <c r="G14" s="3">
        <v>0</v>
      </c>
      <c r="H14" s="3">
        <v>5</v>
      </c>
      <c r="I14" s="5">
        <v>5</v>
      </c>
    </row>
    <row r="15" spans="1:9" ht="12.75" outlineLevel="1">
      <c r="A15" s="38" t="s">
        <v>41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</row>
    <row r="16" spans="1:9" ht="12.75" outlineLevel="1">
      <c r="A16" s="45" t="s">
        <v>7</v>
      </c>
      <c r="B16" s="2">
        <v>0</v>
      </c>
      <c r="C16" s="3">
        <v>0</v>
      </c>
      <c r="D16" s="3">
        <v>0</v>
      </c>
      <c r="E16" s="3"/>
      <c r="F16" s="3">
        <v>0</v>
      </c>
      <c r="G16" s="3">
        <v>0</v>
      </c>
      <c r="H16" s="3">
        <v>0</v>
      </c>
      <c r="I16" s="5">
        <v>0</v>
      </c>
    </row>
    <row r="17" spans="1:9" ht="12.75" outlineLevel="1">
      <c r="A17" s="38" t="s">
        <v>42</v>
      </c>
      <c r="B17" s="7">
        <v>0</v>
      </c>
      <c r="C17" s="8">
        <v>0</v>
      </c>
      <c r="D17" s="8">
        <v>0</v>
      </c>
      <c r="E17" s="8"/>
      <c r="F17" s="8">
        <v>0</v>
      </c>
      <c r="G17" s="8">
        <v>0</v>
      </c>
      <c r="H17" s="8">
        <v>0</v>
      </c>
      <c r="I17" s="9">
        <v>0</v>
      </c>
    </row>
    <row r="18" spans="1:9" ht="12.75" outlineLevel="1">
      <c r="A18" s="46" t="s">
        <v>36</v>
      </c>
      <c r="B18" s="2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5">
        <v>0</v>
      </c>
    </row>
    <row r="19" spans="1:9" ht="12.75" outlineLevel="1">
      <c r="A19" s="38" t="s">
        <v>44</v>
      </c>
      <c r="B19" s="7">
        <v>277</v>
      </c>
      <c r="C19" s="8">
        <v>28</v>
      </c>
      <c r="D19" s="8">
        <v>70</v>
      </c>
      <c r="E19" s="8">
        <v>4</v>
      </c>
      <c r="F19" s="8">
        <v>1</v>
      </c>
      <c r="G19" s="8">
        <v>1</v>
      </c>
      <c r="H19" s="8">
        <v>104</v>
      </c>
      <c r="I19" s="9">
        <v>104</v>
      </c>
    </row>
    <row r="20" spans="1:9" ht="12.75" outlineLevel="1">
      <c r="A20" s="45" t="s">
        <v>43</v>
      </c>
      <c r="B20" s="2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5">
        <v>0</v>
      </c>
    </row>
    <row r="21" spans="1:9" ht="12.75" outlineLevel="1">
      <c r="A21" s="38" t="s">
        <v>51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9">
        <v>0</v>
      </c>
    </row>
    <row r="22" spans="1:9" ht="12.75" outlineLevel="1">
      <c r="A22" s="45" t="s">
        <v>17</v>
      </c>
      <c r="B22" s="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5">
        <v>0</v>
      </c>
    </row>
    <row r="23" spans="1:9" ht="12.75" outlineLevel="1">
      <c r="A23" s="35" t="s">
        <v>8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v>0</v>
      </c>
    </row>
    <row r="24" spans="1:9" ht="12.75" outlineLevel="1">
      <c r="A24" s="46" t="s">
        <v>45</v>
      </c>
      <c r="B24" s="59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5">
        <v>0</v>
      </c>
    </row>
    <row r="25" spans="1:9" ht="12.75" outlineLevel="1">
      <c r="A25" s="35" t="s">
        <v>9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">
        <v>0</v>
      </c>
    </row>
    <row r="26" spans="1:9" ht="12.75" outlineLevel="1">
      <c r="A26" s="45" t="s">
        <v>10</v>
      </c>
      <c r="B26" s="2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5">
        <v>0</v>
      </c>
    </row>
    <row r="27" spans="1:9" ht="12.75" outlineLevel="1">
      <c r="A27" s="35" t="s">
        <v>52</v>
      </c>
      <c r="B27" s="55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</row>
    <row r="28" spans="1:9" ht="12.75" outlineLevel="1">
      <c r="A28" s="46" t="s">
        <v>11</v>
      </c>
      <c r="B28" s="2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5">
        <v>0</v>
      </c>
    </row>
    <row r="29" spans="1:9" ht="12.75" outlineLevel="1">
      <c r="A29" s="35" t="s">
        <v>46</v>
      </c>
      <c r="B29" s="7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0</v>
      </c>
    </row>
    <row r="30" spans="1:9" ht="12.75" outlineLevel="1">
      <c r="A30" s="45" t="s">
        <v>47</v>
      </c>
      <c r="B30" s="2">
        <v>288</v>
      </c>
      <c r="C30" s="3">
        <v>45</v>
      </c>
      <c r="D30" s="3">
        <v>57</v>
      </c>
      <c r="E30" s="3">
        <v>14</v>
      </c>
      <c r="F30" s="3">
        <v>1</v>
      </c>
      <c r="G30" s="3">
        <v>1</v>
      </c>
      <c r="H30" s="3">
        <v>118</v>
      </c>
      <c r="I30" s="5">
        <v>118</v>
      </c>
    </row>
    <row r="31" spans="1:9" ht="12.75" outlineLevel="1">
      <c r="A31" s="35" t="s">
        <v>12</v>
      </c>
      <c r="B31" s="7">
        <v>73</v>
      </c>
      <c r="C31" s="8">
        <v>0</v>
      </c>
      <c r="D31" s="8">
        <v>2</v>
      </c>
      <c r="E31" s="8">
        <v>40</v>
      </c>
      <c r="F31" s="8">
        <v>1</v>
      </c>
      <c r="G31" s="8">
        <v>0</v>
      </c>
      <c r="H31" s="8">
        <v>43</v>
      </c>
      <c r="I31" s="9">
        <v>43</v>
      </c>
    </row>
    <row r="32" spans="1:9" ht="12.75" outlineLevel="1">
      <c r="A32" s="46" t="s">
        <v>60</v>
      </c>
      <c r="B32" s="2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5">
        <v>0</v>
      </c>
    </row>
    <row r="33" spans="1:9" ht="12.75" outlineLevel="1">
      <c r="A33" s="38" t="s">
        <v>37</v>
      </c>
      <c r="B33" s="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0</v>
      </c>
    </row>
    <row r="34" spans="1:9" ht="12.75" outlineLevel="1">
      <c r="A34" s="46" t="s">
        <v>38</v>
      </c>
      <c r="B34" s="5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5">
        <v>0</v>
      </c>
    </row>
    <row r="35" spans="1:9" ht="12.75" outlineLevel="1">
      <c r="A35" s="10"/>
      <c r="B35" s="9"/>
      <c r="C35" s="8"/>
      <c r="D35" s="8"/>
      <c r="E35" s="8"/>
      <c r="F35" s="8"/>
      <c r="G35" s="8"/>
      <c r="H35" s="8"/>
      <c r="I35" s="9"/>
    </row>
    <row r="36" spans="1:9" ht="12.75" outlineLevel="1">
      <c r="A36" s="67" t="s">
        <v>13</v>
      </c>
      <c r="B36" s="67"/>
      <c r="C36" s="67"/>
      <c r="D36" s="67"/>
      <c r="E36" s="67"/>
      <c r="F36" s="67"/>
      <c r="G36" s="67"/>
      <c r="H36" s="67" t="s">
        <v>14</v>
      </c>
      <c r="I36" s="67"/>
    </row>
    <row r="37" spans="1:9" ht="12.75" outlineLevel="1">
      <c r="A37" s="34"/>
      <c r="B37" s="7"/>
      <c r="C37" s="8"/>
      <c r="D37" s="8"/>
      <c r="E37" s="8"/>
      <c r="F37" s="8"/>
      <c r="G37" s="8"/>
      <c r="H37" s="8"/>
      <c r="I37" s="9"/>
    </row>
    <row r="38" spans="1:9" ht="12.75" outlineLevel="1">
      <c r="A38" s="45" t="s">
        <v>15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5">
        <v>0</v>
      </c>
    </row>
    <row r="39" spans="1:9" ht="12.75" outlineLevel="1">
      <c r="A39" s="35" t="s">
        <v>16</v>
      </c>
      <c r="B39" s="7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9">
        <v>0</v>
      </c>
    </row>
    <row r="40" spans="1:9" ht="12.75" outlineLevel="1">
      <c r="A40" s="46" t="s">
        <v>18</v>
      </c>
      <c r="B40" s="2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5">
        <v>0</v>
      </c>
    </row>
    <row r="41" spans="1:9" ht="12.75" outlineLevel="1">
      <c r="A41" s="38" t="s">
        <v>19</v>
      </c>
      <c r="B41" s="7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9">
        <v>0</v>
      </c>
    </row>
    <row r="42" spans="1:9" ht="12.75" outlineLevel="1">
      <c r="A42" s="46" t="s">
        <v>20</v>
      </c>
      <c r="B42" s="2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5">
        <v>0</v>
      </c>
    </row>
    <row r="43" spans="1:9" ht="12.75" outlineLevel="1">
      <c r="A43" s="35" t="s">
        <v>39</v>
      </c>
      <c r="B43" s="7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9">
        <v>0</v>
      </c>
    </row>
    <row r="44" spans="1:9" ht="12.75" outlineLevel="1">
      <c r="A44" s="1" t="s">
        <v>21</v>
      </c>
      <c r="B44" s="2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5">
        <v>0</v>
      </c>
    </row>
    <row r="45" spans="1:9" ht="12.75" outlineLevel="1">
      <c r="A45" s="6"/>
      <c r="B45" s="9"/>
      <c r="C45" s="8"/>
      <c r="D45" s="8"/>
      <c r="E45" s="8"/>
      <c r="F45" s="8"/>
      <c r="G45" s="8"/>
      <c r="H45" s="8"/>
      <c r="I45" s="9"/>
    </row>
    <row r="46" spans="1:9" ht="12.75" outlineLevel="1">
      <c r="A46" s="67" t="s">
        <v>22</v>
      </c>
      <c r="B46" s="67"/>
      <c r="C46" s="67"/>
      <c r="D46" s="67"/>
      <c r="E46" s="67"/>
      <c r="F46" s="67"/>
      <c r="G46" s="67"/>
      <c r="H46" s="67"/>
      <c r="I46" s="67"/>
    </row>
    <row r="47" spans="1:9" ht="12.75" outlineLevel="1">
      <c r="A47" s="10" t="s">
        <v>33</v>
      </c>
      <c r="B47" s="7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9">
        <v>0</v>
      </c>
    </row>
    <row r="48" spans="1:9" ht="12.75" outlineLevel="1">
      <c r="A48" s="4" t="s">
        <v>23</v>
      </c>
      <c r="B48" s="2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5">
        <v>0</v>
      </c>
    </row>
    <row r="49" spans="1:9" ht="12.75" outlineLevel="1">
      <c r="A49" s="51" t="s">
        <v>53</v>
      </c>
      <c r="B49" s="7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9">
        <v>0</v>
      </c>
    </row>
    <row r="50" spans="1:9" ht="12.75" outlineLevel="1">
      <c r="A50" s="27" t="s">
        <v>24</v>
      </c>
      <c r="B50" s="7"/>
      <c r="C50" s="8"/>
      <c r="D50" s="8"/>
      <c r="E50" s="8"/>
      <c r="F50" s="8"/>
      <c r="G50" s="8"/>
      <c r="H50" s="8"/>
      <c r="I50" s="9"/>
    </row>
    <row r="51" spans="1:9" ht="12.75">
      <c r="A51" s="47" t="s">
        <v>25</v>
      </c>
      <c r="B51" s="48">
        <f>SUM(B11:B34,B37:B44,B47:B49)</f>
        <v>654</v>
      </c>
      <c r="C51" s="49">
        <f aca="true" t="shared" si="0" ref="C51:H51">SUM(C11:C33,C37:C44,C47:C50)</f>
        <v>74</v>
      </c>
      <c r="D51" s="60">
        <f t="shared" si="0"/>
        <v>132</v>
      </c>
      <c r="E51" s="49">
        <f t="shared" si="0"/>
        <v>58</v>
      </c>
      <c r="F51" s="49">
        <f t="shared" si="0"/>
        <v>4</v>
      </c>
      <c r="G51" s="49">
        <f t="shared" si="0"/>
        <v>2</v>
      </c>
      <c r="H51" s="49">
        <f t="shared" si="0"/>
        <v>270</v>
      </c>
      <c r="I51" s="49">
        <f>SUM(I47:I50,I37:I44,I11:I33)</f>
        <v>270</v>
      </c>
    </row>
    <row r="52" spans="1:9" ht="12.75">
      <c r="A52" s="14"/>
      <c r="B52" s="25"/>
      <c r="C52" s="14"/>
      <c r="D52" s="14"/>
      <c r="E52" s="14"/>
      <c r="F52" s="14"/>
      <c r="G52" s="14"/>
      <c r="H52" s="14"/>
      <c r="I52" s="14"/>
    </row>
    <row r="53" spans="1:9" ht="12.75">
      <c r="A53" s="28" t="s">
        <v>26</v>
      </c>
      <c r="B53" s="29"/>
      <c r="C53" s="30">
        <f>C51/$I$51/3</f>
        <v>0.09135802469135802</v>
      </c>
      <c r="D53" s="30">
        <f>D51/$I$51/3</f>
        <v>0.16296296296296295</v>
      </c>
      <c r="E53" s="30">
        <f>E51/$I$51/3</f>
        <v>0.07160493827160494</v>
      </c>
      <c r="F53" s="30">
        <f>F51/$I$51/2</f>
        <v>0.007407407407407408</v>
      </c>
      <c r="G53" s="30">
        <f>G51/$I$51/2</f>
        <v>0.003703703703703704</v>
      </c>
      <c r="H53" s="30">
        <f>SUM(C53:G53)</f>
        <v>0.3370370370370371</v>
      </c>
      <c r="I53" s="30"/>
    </row>
    <row r="54" spans="1:9" ht="12.75">
      <c r="A54" s="28" t="s">
        <v>27</v>
      </c>
      <c r="B54" s="25"/>
      <c r="C54" s="30"/>
      <c r="D54" s="30"/>
      <c r="E54" s="30"/>
      <c r="F54" s="31" t="s">
        <v>5</v>
      </c>
      <c r="G54" s="31" t="s">
        <v>5</v>
      </c>
      <c r="H54" s="30"/>
      <c r="I54" s="31"/>
    </row>
    <row r="55" spans="1:2" ht="12.75">
      <c r="A55" s="32" t="s">
        <v>28</v>
      </c>
      <c r="B55" s="29">
        <f>$I$51/$B$51</f>
        <v>0.41284403669724773</v>
      </c>
    </row>
    <row r="56" spans="1:8" ht="12.75">
      <c r="A56" s="41"/>
      <c r="B56" s="41"/>
      <c r="C56" s="41"/>
      <c r="D56" s="41"/>
      <c r="E56" s="41"/>
      <c r="F56" s="41"/>
      <c r="G56" s="41"/>
      <c r="H56" s="41"/>
    </row>
    <row r="57" spans="1:8" ht="15.75">
      <c r="A57" s="42"/>
      <c r="B57" s="39"/>
      <c r="C57" s="41"/>
      <c r="D57" s="41"/>
      <c r="E57" s="41"/>
      <c r="F57" s="41"/>
      <c r="G57" s="41"/>
      <c r="H57" s="41"/>
    </row>
    <row r="58" spans="1:8" ht="15.75">
      <c r="A58" s="44"/>
      <c r="B58" s="39"/>
      <c r="C58" s="33"/>
      <c r="D58" s="33"/>
      <c r="E58" s="33"/>
      <c r="F58" s="33"/>
      <c r="G58" s="33"/>
      <c r="H58" s="33"/>
    </row>
    <row r="59" spans="1:8" ht="15.75">
      <c r="A59" s="44"/>
      <c r="B59" s="39"/>
      <c r="C59" s="33"/>
      <c r="D59" s="33"/>
      <c r="E59" s="33"/>
      <c r="F59" s="33"/>
      <c r="G59" s="33"/>
      <c r="H59" s="33"/>
    </row>
    <row r="60" spans="1:8" ht="15.75">
      <c r="A60" s="44" t="s">
        <v>85</v>
      </c>
      <c r="B60" s="39" t="s">
        <v>86</v>
      </c>
      <c r="C60" s="63"/>
      <c r="D60" s="63"/>
      <c r="E60" s="63"/>
      <c r="F60" s="63"/>
      <c r="G60" s="63"/>
      <c r="H60" s="63"/>
    </row>
    <row r="61" spans="1:8" ht="15.75">
      <c r="A61" s="63"/>
      <c r="B61" s="39" t="s">
        <v>87</v>
      </c>
      <c r="C61" s="63"/>
      <c r="D61" s="63"/>
      <c r="E61" s="63"/>
      <c r="F61" s="63"/>
      <c r="G61" s="63"/>
      <c r="H61" s="63"/>
    </row>
    <row r="62" spans="1:8" ht="15.75">
      <c r="A62" s="33"/>
      <c r="B62" s="39"/>
      <c r="C62" s="33"/>
      <c r="D62" s="33"/>
      <c r="E62" s="33"/>
      <c r="F62" s="33"/>
      <c r="G62" s="33"/>
      <c r="H62" s="33"/>
    </row>
    <row r="63" spans="1:11" ht="15.75">
      <c r="A63" s="56"/>
      <c r="B63" s="43"/>
      <c r="C63" s="64" t="s">
        <v>82</v>
      </c>
      <c r="D63" s="62"/>
      <c r="E63" s="62"/>
      <c r="F63" s="62"/>
      <c r="G63" s="62"/>
      <c r="H63" s="62"/>
      <c r="I63" s="62"/>
      <c r="J63" s="65"/>
      <c r="K63" s="65"/>
    </row>
    <row r="64" spans="1:9" ht="15.75">
      <c r="A64" s="33"/>
      <c r="B64" s="33"/>
      <c r="C64" s="57"/>
      <c r="D64" s="33"/>
      <c r="E64" s="33"/>
      <c r="F64" s="33"/>
      <c r="G64" s="33"/>
      <c r="H64" s="33"/>
      <c r="I64" s="33"/>
    </row>
    <row r="65" spans="1:8" ht="12.75">
      <c r="A65" s="33"/>
      <c r="B65" s="33"/>
      <c r="C65" s="33"/>
      <c r="D65" s="33"/>
      <c r="E65" s="33"/>
      <c r="F65" s="33"/>
      <c r="G65" s="33"/>
      <c r="H65" s="33"/>
    </row>
    <row r="66" spans="1:8" ht="12.75">
      <c r="A66" s="33"/>
      <c r="B66" s="33"/>
      <c r="C66" s="33"/>
      <c r="D66" s="33"/>
      <c r="E66" s="33"/>
      <c r="F66" s="33"/>
      <c r="G66" s="33"/>
      <c r="H66" s="33"/>
    </row>
    <row r="67" spans="1:8" ht="12.75">
      <c r="A67" s="33"/>
      <c r="B67" s="33"/>
      <c r="C67" s="33"/>
      <c r="D67" s="33"/>
      <c r="E67" s="33"/>
      <c r="F67" s="33"/>
      <c r="G67" s="33"/>
      <c r="H67" s="33"/>
    </row>
    <row r="68" spans="1:8" ht="12.75">
      <c r="A68" s="33"/>
      <c r="B68" s="33"/>
      <c r="C68" s="33"/>
      <c r="D68" s="33"/>
      <c r="E68" s="33"/>
      <c r="F68" s="33"/>
      <c r="G68" s="33"/>
      <c r="H68" s="33"/>
    </row>
    <row r="69" spans="1:8" ht="12.75">
      <c r="A69" s="33"/>
      <c r="B69" s="33"/>
      <c r="C69" s="33"/>
      <c r="D69" s="33"/>
      <c r="E69" s="33"/>
      <c r="F69" s="33"/>
      <c r="G69" s="33"/>
      <c r="H69" s="33"/>
    </row>
    <row r="70" spans="1:8" ht="12.75">
      <c r="A70" s="33"/>
      <c r="B70" s="33"/>
      <c r="C70" s="33"/>
      <c r="D70" s="33"/>
      <c r="E70" s="33"/>
      <c r="F70" s="33"/>
      <c r="G70" s="33"/>
      <c r="H70" s="33"/>
    </row>
    <row r="71" ht="12.75">
      <c r="A71" s="34"/>
    </row>
  </sheetData>
  <mergeCells count="11">
    <mergeCell ref="A1:I1"/>
    <mergeCell ref="A2:I2"/>
    <mergeCell ref="A3:I3"/>
    <mergeCell ref="A4:I4"/>
    <mergeCell ref="A5:I5"/>
    <mergeCell ref="A10:I10"/>
    <mergeCell ref="A36:I36"/>
    <mergeCell ref="A46:I46"/>
    <mergeCell ref="C7:D7"/>
    <mergeCell ref="I7:I9"/>
    <mergeCell ref="H7:H9"/>
  </mergeCells>
  <printOptions horizontalCentered="1" verticalCentered="1"/>
  <pageMargins left="0.7874015748031497" right="0.7874015748031497" top="0.47" bottom="0.54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9">
      <selection activeCell="C17" sqref="C17"/>
    </sheetView>
  </sheetViews>
  <sheetFormatPr defaultColWidth="9.140625" defaultRowHeight="12.75" outlineLevelRow="1" outlineLevelCol="1"/>
  <cols>
    <col min="1" max="1" width="23.28125" style="13" customWidth="1"/>
    <col min="2" max="2" width="12.28125" style="13" customWidth="1"/>
    <col min="3" max="3" width="11.00390625" style="13" customWidth="1" outlineLevel="1"/>
    <col min="4" max="4" width="11.28125" style="13" hidden="1" customWidth="1" outlineLevel="1"/>
    <col min="5" max="6" width="10.8515625" style="13" bestFit="1" customWidth="1" outlineLevel="1"/>
    <col min="7" max="7" width="7.8515625" style="13" customWidth="1"/>
    <col min="8" max="8" width="18.28125" style="13" customWidth="1"/>
    <col min="9" max="16384" width="9.140625" style="13" customWidth="1"/>
  </cols>
  <sheetData>
    <row r="1" spans="1:16" ht="30">
      <c r="A1" s="78" t="s">
        <v>0</v>
      </c>
      <c r="B1" s="78"/>
      <c r="C1" s="78"/>
      <c r="D1" s="78"/>
      <c r="E1" s="78"/>
      <c r="F1" s="78"/>
      <c r="G1" s="78"/>
      <c r="H1" s="78"/>
      <c r="I1" s="12"/>
      <c r="J1" s="12"/>
      <c r="K1" s="12"/>
      <c r="L1" s="12"/>
      <c r="M1" s="12"/>
      <c r="N1" s="12"/>
      <c r="O1" s="12"/>
      <c r="P1" s="12"/>
    </row>
    <row r="2" spans="1:16" ht="30">
      <c r="A2" s="78" t="s">
        <v>71</v>
      </c>
      <c r="B2" s="78"/>
      <c r="C2" s="78"/>
      <c r="D2" s="78"/>
      <c r="E2" s="78"/>
      <c r="F2" s="78"/>
      <c r="G2" s="78"/>
      <c r="H2" s="78"/>
      <c r="I2" s="14"/>
      <c r="J2" s="14"/>
      <c r="K2" s="14"/>
      <c r="L2" s="14"/>
      <c r="M2" s="14"/>
      <c r="N2" s="14"/>
      <c r="O2" s="14"/>
      <c r="P2" s="14"/>
    </row>
    <row r="3" spans="1:16" ht="33.75" customHeight="1">
      <c r="A3" s="89"/>
      <c r="B3" s="89"/>
      <c r="C3" s="89"/>
      <c r="D3" s="89"/>
      <c r="E3" s="89"/>
      <c r="F3" s="89"/>
      <c r="G3" s="89"/>
      <c r="H3" s="89"/>
      <c r="I3" s="15"/>
      <c r="J3" s="15"/>
      <c r="K3" s="15"/>
      <c r="L3" s="14"/>
      <c r="M3" s="14"/>
      <c r="N3" s="14"/>
      <c r="O3" s="14"/>
      <c r="P3" s="14"/>
    </row>
    <row r="4" spans="1:8" ht="68.25" customHeight="1">
      <c r="A4" s="80" t="s">
        <v>48</v>
      </c>
      <c r="B4" s="80"/>
      <c r="C4" s="80"/>
      <c r="D4" s="80"/>
      <c r="E4" s="80"/>
      <c r="F4" s="80"/>
      <c r="G4" s="80"/>
      <c r="H4" s="80"/>
    </row>
    <row r="5" spans="1:9" ht="61.5" customHeight="1">
      <c r="A5" s="77" t="s">
        <v>72</v>
      </c>
      <c r="B5" s="77"/>
      <c r="C5" s="77"/>
      <c r="D5" s="77"/>
      <c r="E5" s="77"/>
      <c r="F5" s="77"/>
      <c r="G5" s="77"/>
      <c r="H5" s="77"/>
      <c r="I5" s="40"/>
    </row>
    <row r="6" spans="1:8" ht="13.5" thickBot="1">
      <c r="A6" s="17"/>
      <c r="B6" s="16"/>
      <c r="C6" s="18"/>
      <c r="D6" s="18"/>
      <c r="E6" s="18"/>
      <c r="F6" s="18"/>
      <c r="G6" s="18"/>
      <c r="H6" s="19"/>
    </row>
    <row r="7" spans="1:8" ht="26.25" customHeight="1" thickBot="1">
      <c r="A7" s="14"/>
      <c r="B7" s="14"/>
      <c r="C7" s="90" t="s">
        <v>32</v>
      </c>
      <c r="D7" s="87"/>
      <c r="E7" s="14"/>
      <c r="G7" s="74" t="s">
        <v>49</v>
      </c>
      <c r="H7" s="71" t="s">
        <v>40</v>
      </c>
    </row>
    <row r="8" spans="1:8" ht="13.5" thickBot="1">
      <c r="A8" s="14"/>
      <c r="B8" s="14"/>
      <c r="C8" s="20"/>
      <c r="D8" s="21"/>
      <c r="E8" s="14"/>
      <c r="G8" s="75"/>
      <c r="H8" s="72"/>
    </row>
    <row r="9" spans="1:8" ht="13.5" thickBot="1">
      <c r="A9" s="22" t="s">
        <v>2</v>
      </c>
      <c r="B9" s="23" t="s">
        <v>31</v>
      </c>
      <c r="C9" s="20">
        <v>1</v>
      </c>
      <c r="D9" s="20">
        <v>2</v>
      </c>
      <c r="E9" s="20" t="s">
        <v>29</v>
      </c>
      <c r="F9" s="20" t="s">
        <v>30</v>
      </c>
      <c r="G9" s="76"/>
      <c r="H9" s="73"/>
    </row>
    <row r="10" spans="1:8" ht="12.75">
      <c r="A10" s="67" t="s">
        <v>3</v>
      </c>
      <c r="B10" s="67"/>
      <c r="C10" s="67"/>
      <c r="D10" s="67"/>
      <c r="E10" s="67"/>
      <c r="F10" s="67"/>
      <c r="G10" s="67"/>
      <c r="H10" s="67"/>
    </row>
    <row r="11" spans="1:8" ht="12.75" outlineLevel="1">
      <c r="A11" s="35" t="s">
        <v>73</v>
      </c>
      <c r="B11" s="36">
        <v>218</v>
      </c>
      <c r="C11" s="11">
        <v>40</v>
      </c>
      <c r="D11" s="11"/>
      <c r="E11" s="11">
        <v>0</v>
      </c>
      <c r="F11" s="11">
        <v>1</v>
      </c>
      <c r="G11" s="11">
        <v>41</v>
      </c>
      <c r="H11" s="26">
        <v>41</v>
      </c>
    </row>
    <row r="12" spans="1:8" ht="12.75" outlineLevel="1">
      <c r="A12" s="45" t="s">
        <v>74</v>
      </c>
      <c r="B12" s="50">
        <v>297</v>
      </c>
      <c r="C12" s="3">
        <v>14</v>
      </c>
      <c r="D12" s="3"/>
      <c r="E12" s="3">
        <v>0</v>
      </c>
      <c r="F12" s="3">
        <v>0</v>
      </c>
      <c r="G12" s="3">
        <v>14</v>
      </c>
      <c r="H12" s="5">
        <v>14</v>
      </c>
    </row>
    <row r="13" spans="1:8" ht="12.75" outlineLevel="1">
      <c r="A13" s="35"/>
      <c r="B13" s="37"/>
      <c r="C13" s="8"/>
      <c r="D13" s="8"/>
      <c r="E13" s="8"/>
      <c r="F13" s="8"/>
      <c r="G13" s="8"/>
      <c r="H13" s="9"/>
    </row>
    <row r="14" spans="1:8" ht="12.75" outlineLevel="1">
      <c r="A14" s="45"/>
      <c r="B14" s="50" t="s">
        <v>22</v>
      </c>
      <c r="C14" s="3"/>
      <c r="D14" s="3"/>
      <c r="E14" s="3"/>
      <c r="F14" s="3"/>
      <c r="G14" s="3"/>
      <c r="H14" s="5"/>
    </row>
    <row r="15" spans="1:8" ht="12.75" outlineLevel="1">
      <c r="A15" s="38" t="s">
        <v>75</v>
      </c>
      <c r="B15" s="37">
        <v>28</v>
      </c>
      <c r="C15" s="8">
        <v>2</v>
      </c>
      <c r="D15" s="8"/>
      <c r="E15" s="8">
        <v>0</v>
      </c>
      <c r="F15" s="8">
        <v>0</v>
      </c>
      <c r="G15" s="8">
        <v>2</v>
      </c>
      <c r="H15" s="9">
        <v>2</v>
      </c>
    </row>
    <row r="16" spans="1:8" ht="12.75" outlineLevel="1">
      <c r="A16" s="27" t="s">
        <v>24</v>
      </c>
      <c r="B16" s="7"/>
      <c r="C16" s="8"/>
      <c r="D16" s="8"/>
      <c r="E16" s="8"/>
      <c r="F16" s="8"/>
      <c r="G16" s="8"/>
      <c r="H16" s="9"/>
    </row>
    <row r="17" spans="1:8" ht="12.75">
      <c r="A17" s="47" t="s">
        <v>25</v>
      </c>
      <c r="B17" s="48">
        <f aca="true" t="shared" si="0" ref="B17:H17">SUM(B11:B15)</f>
        <v>543</v>
      </c>
      <c r="C17" s="66">
        <f t="shared" si="0"/>
        <v>56</v>
      </c>
      <c r="D17" s="48">
        <f t="shared" si="0"/>
        <v>0</v>
      </c>
      <c r="E17" s="48">
        <f t="shared" si="0"/>
        <v>0</v>
      </c>
      <c r="F17" s="48">
        <f t="shared" si="0"/>
        <v>1</v>
      </c>
      <c r="G17" s="48">
        <f t="shared" si="0"/>
        <v>57</v>
      </c>
      <c r="H17" s="48">
        <f t="shared" si="0"/>
        <v>57</v>
      </c>
    </row>
    <row r="18" spans="1:8" ht="12.75">
      <c r="A18" s="14"/>
      <c r="B18" s="25"/>
      <c r="C18" s="14"/>
      <c r="D18" s="14"/>
      <c r="E18" s="14"/>
      <c r="F18" s="14"/>
      <c r="G18" s="14"/>
      <c r="H18" s="14"/>
    </row>
    <row r="19" spans="1:8" ht="12.75">
      <c r="A19" s="28" t="s">
        <v>26</v>
      </c>
      <c r="B19" s="29"/>
      <c r="C19" s="30">
        <f>C17/$H$17/3</f>
        <v>0.32748538011695905</v>
      </c>
      <c r="D19" s="30">
        <f>D17/$H$17/3</f>
        <v>0</v>
      </c>
      <c r="E19" s="30">
        <f>E17/$H$17/2</f>
        <v>0</v>
      </c>
      <c r="F19" s="30">
        <f>F17/$H$17/2</f>
        <v>0.008771929824561403</v>
      </c>
      <c r="G19" s="30">
        <f>SUM(C19:F19)</f>
        <v>0.3362573099415205</v>
      </c>
      <c r="H19" s="30"/>
    </row>
    <row r="20" spans="1:8" ht="12.75">
      <c r="A20" s="28" t="s">
        <v>27</v>
      </c>
      <c r="B20" s="25"/>
      <c r="C20" s="30"/>
      <c r="D20" s="30"/>
      <c r="E20" s="31" t="s">
        <v>5</v>
      </c>
      <c r="F20" s="31" t="s">
        <v>5</v>
      </c>
      <c r="G20" s="30"/>
      <c r="H20" s="31"/>
    </row>
    <row r="21" spans="1:2" ht="12.75">
      <c r="A21" s="32" t="s">
        <v>28</v>
      </c>
      <c r="B21" s="29">
        <f>$H$17/$B$17</f>
        <v>0.10497237569060773</v>
      </c>
    </row>
    <row r="22" spans="1:7" ht="12.75">
      <c r="A22" s="41"/>
      <c r="B22" s="41"/>
      <c r="C22" s="41"/>
      <c r="D22" s="41"/>
      <c r="E22" s="41"/>
      <c r="F22" s="41"/>
      <c r="G22" s="41"/>
    </row>
    <row r="23" spans="1:7" ht="15.75">
      <c r="A23" s="42" t="s">
        <v>80</v>
      </c>
      <c r="B23" s="39" t="s">
        <v>69</v>
      </c>
      <c r="C23" s="41"/>
      <c r="D23" s="41"/>
      <c r="E23" s="41"/>
      <c r="F23" s="41"/>
      <c r="G23" s="41"/>
    </row>
    <row r="24" spans="1:7" ht="15.75">
      <c r="A24" s="44"/>
      <c r="B24" s="39" t="s">
        <v>70</v>
      </c>
      <c r="C24" s="33"/>
      <c r="D24" s="33"/>
      <c r="E24" s="33"/>
      <c r="F24" s="33"/>
      <c r="G24" s="33"/>
    </row>
    <row r="25" spans="1:7" ht="12.75">
      <c r="A25" s="43" t="s">
        <v>79</v>
      </c>
      <c r="C25" s="33"/>
      <c r="D25" s="33"/>
      <c r="E25" s="33"/>
      <c r="F25" s="33"/>
      <c r="G25" s="33"/>
    </row>
    <row r="26" spans="1:7" ht="15.75">
      <c r="A26" s="33"/>
      <c r="B26" s="39"/>
      <c r="C26" s="33"/>
      <c r="D26" s="33"/>
      <c r="E26" s="33"/>
      <c r="F26" s="33"/>
      <c r="G26" s="33"/>
    </row>
    <row r="27" spans="1:7" ht="15.75">
      <c r="A27" s="33"/>
      <c r="B27" s="61" t="s">
        <v>81</v>
      </c>
      <c r="C27" s="62"/>
      <c r="D27" s="62"/>
      <c r="E27" s="62"/>
      <c r="F27" s="62"/>
      <c r="G27" s="62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ht="12.75">
      <c r="A35" s="34"/>
    </row>
  </sheetData>
  <mergeCells count="9">
    <mergeCell ref="A5:H5"/>
    <mergeCell ref="C7:D7"/>
    <mergeCell ref="A10:H10"/>
    <mergeCell ref="A1:H1"/>
    <mergeCell ref="A2:H2"/>
    <mergeCell ref="A3:H3"/>
    <mergeCell ref="A4:H4"/>
    <mergeCell ref="H7:H9"/>
    <mergeCell ref="G7:G9"/>
  </mergeCells>
  <printOptions horizontalCentered="1"/>
  <pageMargins left="0.3937007874015748" right="0.3937007874015748" top="0.52" bottom="0.3" header="0.5118110236220472" footer="0.31496062992125984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">
      <selection activeCell="A58" sqref="A58"/>
    </sheetView>
  </sheetViews>
  <sheetFormatPr defaultColWidth="9.140625" defaultRowHeight="12.75" outlineLevelRow="1" outlineLevelCol="1"/>
  <cols>
    <col min="1" max="1" width="23.28125" style="13" customWidth="1"/>
    <col min="2" max="2" width="9.00390625" style="13" customWidth="1"/>
    <col min="3" max="3" width="11.00390625" style="13" customWidth="1" outlineLevel="1"/>
    <col min="4" max="4" width="11.28125" style="13" customWidth="1" outlineLevel="1"/>
    <col min="5" max="6" width="10.8515625" style="13" bestFit="1" customWidth="1" outlineLevel="1"/>
    <col min="7" max="7" width="8.140625" style="13" customWidth="1"/>
    <col min="8" max="8" width="18.28125" style="13" customWidth="1"/>
    <col min="9" max="16384" width="9.140625" style="13" customWidth="1"/>
  </cols>
  <sheetData>
    <row r="1" spans="1:16" ht="30">
      <c r="A1" s="78" t="s">
        <v>0</v>
      </c>
      <c r="B1" s="78"/>
      <c r="C1" s="78"/>
      <c r="D1" s="78"/>
      <c r="E1" s="78"/>
      <c r="F1" s="78"/>
      <c r="G1" s="78"/>
      <c r="H1" s="78"/>
      <c r="I1" s="12"/>
      <c r="J1" s="12"/>
      <c r="K1" s="12"/>
      <c r="L1" s="12"/>
      <c r="M1" s="12"/>
      <c r="N1" s="12"/>
      <c r="O1" s="12"/>
      <c r="P1" s="12"/>
    </row>
    <row r="2" spans="1:16" ht="30">
      <c r="A2" s="78" t="s">
        <v>76</v>
      </c>
      <c r="B2" s="78"/>
      <c r="C2" s="78"/>
      <c r="D2" s="78"/>
      <c r="E2" s="78"/>
      <c r="F2" s="78"/>
      <c r="G2" s="78"/>
      <c r="H2" s="78"/>
      <c r="I2" s="14"/>
      <c r="J2" s="14"/>
      <c r="K2" s="14"/>
      <c r="L2" s="14"/>
      <c r="M2" s="14"/>
      <c r="N2" s="14"/>
      <c r="O2" s="14"/>
      <c r="P2" s="14"/>
    </row>
    <row r="3" spans="1:16" ht="33.75" customHeight="1">
      <c r="A3" s="89"/>
      <c r="B3" s="89"/>
      <c r="C3" s="89"/>
      <c r="D3" s="89"/>
      <c r="E3" s="89"/>
      <c r="F3" s="89"/>
      <c r="G3" s="89"/>
      <c r="H3" s="89"/>
      <c r="I3" s="15"/>
      <c r="J3" s="15"/>
      <c r="K3" s="15"/>
      <c r="L3" s="14"/>
      <c r="M3" s="14"/>
      <c r="N3" s="14"/>
      <c r="O3" s="14"/>
      <c r="P3" s="14"/>
    </row>
    <row r="4" spans="1:8" ht="68.25" customHeight="1">
      <c r="A4" s="80" t="s">
        <v>1</v>
      </c>
      <c r="B4" s="80"/>
      <c r="C4" s="80"/>
      <c r="D4" s="80"/>
      <c r="E4" s="80"/>
      <c r="F4" s="80"/>
      <c r="G4" s="80"/>
      <c r="H4" s="80"/>
    </row>
    <row r="5" spans="1:9" ht="61.5" customHeight="1">
      <c r="A5" s="77" t="s">
        <v>63</v>
      </c>
      <c r="B5" s="77"/>
      <c r="C5" s="77"/>
      <c r="D5" s="77"/>
      <c r="E5" s="77"/>
      <c r="F5" s="77"/>
      <c r="G5" s="77"/>
      <c r="H5" s="77"/>
      <c r="I5" s="40"/>
    </row>
    <row r="6" spans="1:8" ht="13.5" thickBot="1">
      <c r="A6" s="17"/>
      <c r="B6" s="16"/>
      <c r="C6" s="18"/>
      <c r="D6" s="18"/>
      <c r="E6" s="18"/>
      <c r="F6" s="18"/>
      <c r="G6" s="18"/>
      <c r="H6" s="19"/>
    </row>
    <row r="7" spans="1:8" ht="26.25" customHeight="1">
      <c r="A7" s="14"/>
      <c r="B7" s="14"/>
      <c r="C7" s="91" t="s">
        <v>32</v>
      </c>
      <c r="D7" s="92"/>
      <c r="E7" s="14"/>
      <c r="G7" s="86" t="s">
        <v>49</v>
      </c>
      <c r="H7" s="83" t="s">
        <v>40</v>
      </c>
    </row>
    <row r="8" spans="1:8" ht="13.5" thickBot="1">
      <c r="A8" s="14"/>
      <c r="B8" s="14"/>
      <c r="C8" s="24"/>
      <c r="D8" s="21"/>
      <c r="E8" s="14"/>
      <c r="G8" s="87"/>
      <c r="H8" s="84"/>
    </row>
    <row r="9" spans="1:8" ht="13.5" thickBot="1">
      <c r="A9" s="22" t="s">
        <v>2</v>
      </c>
      <c r="B9" s="23" t="s">
        <v>31</v>
      </c>
      <c r="C9" s="20">
        <v>1</v>
      </c>
      <c r="D9" s="20">
        <v>2</v>
      </c>
      <c r="E9" s="20" t="s">
        <v>29</v>
      </c>
      <c r="F9" s="20" t="s">
        <v>30</v>
      </c>
      <c r="G9" s="88"/>
      <c r="H9" s="85"/>
    </row>
    <row r="10" spans="1:8" ht="12.75">
      <c r="A10" s="67" t="s">
        <v>3</v>
      </c>
      <c r="B10" s="67"/>
      <c r="C10" s="67"/>
      <c r="D10" s="67"/>
      <c r="E10" s="67"/>
      <c r="F10" s="67"/>
      <c r="G10" s="67"/>
      <c r="H10" s="67"/>
    </row>
    <row r="11" spans="1:8" ht="12.75" outlineLevel="1">
      <c r="A11" s="35" t="s">
        <v>4</v>
      </c>
      <c r="B11" s="36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26">
        <v>0</v>
      </c>
    </row>
    <row r="12" spans="1:8" ht="12.75" outlineLevel="1">
      <c r="A12" s="45" t="s">
        <v>6</v>
      </c>
      <c r="B12" s="50">
        <v>3</v>
      </c>
      <c r="C12" s="3">
        <v>2</v>
      </c>
      <c r="D12" s="3">
        <v>0</v>
      </c>
      <c r="E12" s="3">
        <v>0</v>
      </c>
      <c r="F12" s="3">
        <v>1</v>
      </c>
      <c r="G12" s="3">
        <v>2</v>
      </c>
      <c r="H12" s="5">
        <v>2</v>
      </c>
    </row>
    <row r="13" spans="1:8" ht="12.75" outlineLevel="1">
      <c r="A13" s="35" t="s">
        <v>35</v>
      </c>
      <c r="B13" s="37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">
        <v>0</v>
      </c>
    </row>
    <row r="14" spans="1:8" ht="12.75" outlineLevel="1">
      <c r="A14" s="45" t="s">
        <v>34</v>
      </c>
      <c r="B14" s="50">
        <v>5</v>
      </c>
      <c r="C14" s="3">
        <v>5</v>
      </c>
      <c r="D14" s="3">
        <v>0</v>
      </c>
      <c r="E14" s="3">
        <v>0</v>
      </c>
      <c r="F14" s="3">
        <v>0</v>
      </c>
      <c r="G14" s="3">
        <v>5</v>
      </c>
      <c r="H14" s="5">
        <v>5</v>
      </c>
    </row>
    <row r="15" spans="1:8" ht="12.75" outlineLevel="1">
      <c r="A15" s="38" t="s">
        <v>41</v>
      </c>
      <c r="B15" s="3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</row>
    <row r="16" spans="1:8" ht="12.75" outlineLevel="1">
      <c r="A16" s="45" t="s">
        <v>7</v>
      </c>
      <c r="B16" s="50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5">
        <v>0</v>
      </c>
    </row>
    <row r="17" spans="1:8" ht="12.75" outlineLevel="1">
      <c r="A17" s="38" t="s">
        <v>42</v>
      </c>
      <c r="B17" s="37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9">
        <v>0</v>
      </c>
    </row>
    <row r="18" spans="1:8" ht="12.75" outlineLevel="1">
      <c r="A18" s="46" t="s">
        <v>36</v>
      </c>
      <c r="B18" s="50">
        <v>73</v>
      </c>
      <c r="C18" s="3">
        <v>11</v>
      </c>
      <c r="D18" s="3">
        <v>3</v>
      </c>
      <c r="E18" s="3">
        <v>1</v>
      </c>
      <c r="F18" s="3">
        <v>0</v>
      </c>
      <c r="G18" s="3">
        <v>15</v>
      </c>
      <c r="H18" s="5">
        <v>15</v>
      </c>
    </row>
    <row r="19" spans="1:8" ht="12.75" outlineLevel="1">
      <c r="A19" s="38" t="s">
        <v>44</v>
      </c>
      <c r="B19" s="37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9">
        <v>0</v>
      </c>
    </row>
    <row r="20" spans="1:8" ht="12.75" outlineLevel="1">
      <c r="A20" s="45" t="s">
        <v>43</v>
      </c>
      <c r="B20" s="50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5">
        <v>0</v>
      </c>
    </row>
    <row r="21" spans="1:8" ht="12.75" outlineLevel="1">
      <c r="A21" s="38" t="s">
        <v>51</v>
      </c>
      <c r="B21" s="37">
        <v>96</v>
      </c>
      <c r="C21" s="8">
        <v>13</v>
      </c>
      <c r="D21" s="8">
        <v>2</v>
      </c>
      <c r="E21" s="8">
        <v>2</v>
      </c>
      <c r="F21" s="8">
        <v>6</v>
      </c>
      <c r="G21" s="8">
        <v>23</v>
      </c>
      <c r="H21" s="9">
        <v>23</v>
      </c>
    </row>
    <row r="22" spans="1:8" ht="12.75" outlineLevel="1">
      <c r="A22" s="45" t="s">
        <v>17</v>
      </c>
      <c r="B22" s="50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5">
        <v>0</v>
      </c>
    </row>
    <row r="23" spans="1:8" ht="12.75" outlineLevel="1">
      <c r="A23" s="35" t="s">
        <v>8</v>
      </c>
      <c r="B23" s="3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</row>
    <row r="24" spans="1:8" ht="12.75" outlineLevel="1">
      <c r="A24" s="46" t="s">
        <v>45</v>
      </c>
      <c r="B24" s="50">
        <v>57</v>
      </c>
      <c r="C24" s="3">
        <v>22</v>
      </c>
      <c r="D24" s="3">
        <v>4</v>
      </c>
      <c r="E24" s="3">
        <v>1</v>
      </c>
      <c r="F24" s="3">
        <v>0</v>
      </c>
      <c r="G24" s="3">
        <v>27</v>
      </c>
      <c r="H24" s="5">
        <v>27</v>
      </c>
    </row>
    <row r="25" spans="1:8" ht="12.75" outlineLevel="1">
      <c r="A25" s="35" t="s">
        <v>9</v>
      </c>
      <c r="B25" s="3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</row>
    <row r="26" spans="1:8" ht="12.75" outlineLevel="1">
      <c r="A26" s="45" t="s">
        <v>10</v>
      </c>
      <c r="B26" s="5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5">
        <v>0</v>
      </c>
    </row>
    <row r="27" spans="1:8" ht="12.75" outlineLevel="1">
      <c r="A27" s="35" t="s">
        <v>55</v>
      </c>
      <c r="B27" s="37">
        <v>104</v>
      </c>
      <c r="C27" s="8">
        <v>32</v>
      </c>
      <c r="D27" s="8">
        <v>10</v>
      </c>
      <c r="E27" s="8">
        <v>4</v>
      </c>
      <c r="F27" s="8">
        <v>4</v>
      </c>
      <c r="G27" s="8">
        <v>50</v>
      </c>
      <c r="H27" s="9">
        <v>50</v>
      </c>
    </row>
    <row r="28" spans="1:8" ht="12.75" outlineLevel="1">
      <c r="A28" s="46" t="s">
        <v>11</v>
      </c>
      <c r="B28" s="5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5">
        <v>0</v>
      </c>
    </row>
    <row r="29" spans="1:8" ht="12.75" outlineLevel="1">
      <c r="A29" s="35" t="s">
        <v>46</v>
      </c>
      <c r="B29" s="37">
        <v>214</v>
      </c>
      <c r="C29" s="8">
        <v>86</v>
      </c>
      <c r="D29" s="8">
        <v>4</v>
      </c>
      <c r="E29" s="8">
        <v>2</v>
      </c>
      <c r="F29" s="8">
        <v>0</v>
      </c>
      <c r="G29" s="8">
        <v>92</v>
      </c>
      <c r="H29" s="9">
        <v>92</v>
      </c>
    </row>
    <row r="30" spans="1:8" ht="12.75" outlineLevel="1">
      <c r="A30" s="45" t="s">
        <v>47</v>
      </c>
      <c r="B30" s="5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5">
        <v>0</v>
      </c>
    </row>
    <row r="31" spans="1:8" ht="12.75" outlineLevel="1">
      <c r="A31" s="35" t="s">
        <v>12</v>
      </c>
      <c r="B31" s="3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9">
        <v>0</v>
      </c>
    </row>
    <row r="32" spans="1:8" ht="12.75" outlineLevel="1">
      <c r="A32" s="46" t="s">
        <v>56</v>
      </c>
      <c r="B32" s="50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5">
        <v>0</v>
      </c>
    </row>
    <row r="33" spans="1:8" ht="12.75" outlineLevel="1">
      <c r="A33" s="38" t="s">
        <v>37</v>
      </c>
      <c r="B33" s="3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9">
        <v>0</v>
      </c>
    </row>
    <row r="34" spans="1:8" ht="12.75" outlineLevel="1">
      <c r="A34" s="46" t="s">
        <v>38</v>
      </c>
      <c r="B34" s="50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5">
        <v>0</v>
      </c>
    </row>
    <row r="35" spans="1:8" ht="12.75" outlineLevel="1">
      <c r="A35" s="10"/>
      <c r="B35" s="9"/>
      <c r="C35" s="8"/>
      <c r="D35" s="8"/>
      <c r="E35" s="8"/>
      <c r="F35" s="8"/>
      <c r="G35" s="8"/>
      <c r="H35" s="9"/>
    </row>
    <row r="36" spans="1:8" ht="12.75" outlineLevel="1">
      <c r="A36" s="67" t="s">
        <v>13</v>
      </c>
      <c r="B36" s="67"/>
      <c r="C36" s="67"/>
      <c r="D36" s="67"/>
      <c r="E36" s="67"/>
      <c r="F36" s="67"/>
      <c r="G36" s="67" t="s">
        <v>14</v>
      </c>
      <c r="H36" s="67"/>
    </row>
    <row r="37" spans="1:8" ht="12.75" outlineLevel="1">
      <c r="A37" s="34"/>
      <c r="B37" s="37"/>
      <c r="C37" s="8"/>
      <c r="D37" s="8"/>
      <c r="E37" s="8"/>
      <c r="F37" s="8"/>
      <c r="G37" s="8"/>
      <c r="H37" s="9"/>
    </row>
    <row r="38" spans="1:8" ht="12.75" outlineLevel="1">
      <c r="A38" s="45" t="s">
        <v>15</v>
      </c>
      <c r="B38" s="50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5">
        <v>0</v>
      </c>
    </row>
    <row r="39" spans="1:8" ht="12.75" outlineLevel="1">
      <c r="A39" s="35" t="s">
        <v>16</v>
      </c>
      <c r="B39" s="37">
        <v>75</v>
      </c>
      <c r="C39" s="8">
        <v>9</v>
      </c>
      <c r="D39" s="8">
        <v>38</v>
      </c>
      <c r="E39" s="8">
        <v>1</v>
      </c>
      <c r="F39" s="8">
        <v>3</v>
      </c>
      <c r="G39" s="8">
        <v>51</v>
      </c>
      <c r="H39" s="9">
        <v>51</v>
      </c>
    </row>
    <row r="40" spans="1:8" ht="12.75" outlineLevel="1">
      <c r="A40" s="46" t="s">
        <v>18</v>
      </c>
      <c r="B40" s="50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5">
        <v>0</v>
      </c>
    </row>
    <row r="41" spans="1:8" ht="12.75" outlineLevel="1">
      <c r="A41" s="38" t="s">
        <v>19</v>
      </c>
      <c r="B41" s="37">
        <v>352</v>
      </c>
      <c r="C41" s="8">
        <v>34</v>
      </c>
      <c r="D41" s="8">
        <v>1</v>
      </c>
      <c r="E41" s="8">
        <v>3</v>
      </c>
      <c r="F41" s="8">
        <v>0</v>
      </c>
      <c r="G41" s="8">
        <v>38</v>
      </c>
      <c r="H41" s="9">
        <v>38</v>
      </c>
    </row>
    <row r="42" spans="1:8" ht="12.75" outlineLevel="1">
      <c r="A42" s="46" t="s">
        <v>20</v>
      </c>
      <c r="B42" s="50">
        <v>14</v>
      </c>
      <c r="C42" s="3">
        <v>8</v>
      </c>
      <c r="D42" s="3">
        <v>1</v>
      </c>
      <c r="E42" s="3">
        <v>1</v>
      </c>
      <c r="F42" s="3">
        <v>0</v>
      </c>
      <c r="G42" s="3">
        <v>10</v>
      </c>
      <c r="H42" s="5">
        <v>10</v>
      </c>
    </row>
    <row r="43" spans="1:8" ht="12.75" outlineLevel="1">
      <c r="A43" s="35" t="s">
        <v>39</v>
      </c>
      <c r="B43" s="37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9">
        <v>0</v>
      </c>
    </row>
    <row r="44" spans="1:8" ht="12.75" outlineLevel="1">
      <c r="A44" s="1" t="s">
        <v>21</v>
      </c>
      <c r="B44" s="50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5">
        <v>0</v>
      </c>
    </row>
    <row r="45" spans="1:8" ht="12.75" outlineLevel="1">
      <c r="A45" s="6"/>
      <c r="B45" s="9"/>
      <c r="C45" s="8"/>
      <c r="D45" s="8"/>
      <c r="E45" s="8"/>
      <c r="F45" s="8"/>
      <c r="G45" s="8"/>
      <c r="H45" s="9"/>
    </row>
    <row r="46" spans="1:8" ht="12.75" outlineLevel="1">
      <c r="A46" s="67" t="s">
        <v>22</v>
      </c>
      <c r="B46" s="67"/>
      <c r="C46" s="67"/>
      <c r="D46" s="67"/>
      <c r="E46" s="67"/>
      <c r="F46" s="67"/>
      <c r="G46" s="67"/>
      <c r="H46" s="67"/>
    </row>
    <row r="47" spans="1:8" ht="12.75" outlineLevel="1">
      <c r="A47" s="10" t="s">
        <v>33</v>
      </c>
      <c r="B47" s="37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9">
        <v>0</v>
      </c>
    </row>
    <row r="48" spans="1:8" ht="12.75" outlineLevel="1">
      <c r="A48" s="4" t="s">
        <v>23</v>
      </c>
      <c r="B48" s="50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5">
        <v>0</v>
      </c>
    </row>
    <row r="49" spans="1:8" ht="12.75" outlineLevel="1">
      <c r="A49" s="51" t="s">
        <v>53</v>
      </c>
      <c r="B49" s="37">
        <v>36</v>
      </c>
      <c r="C49" s="8">
        <v>2</v>
      </c>
      <c r="D49" s="8">
        <v>10</v>
      </c>
      <c r="E49" s="8">
        <v>0</v>
      </c>
      <c r="F49" s="8">
        <v>0</v>
      </c>
      <c r="G49" s="8">
        <v>12</v>
      </c>
      <c r="H49" s="9">
        <v>12</v>
      </c>
    </row>
    <row r="50" spans="1:8" ht="12.75" outlineLevel="1">
      <c r="A50" s="27" t="s">
        <v>24</v>
      </c>
      <c r="B50" s="7"/>
      <c r="C50" s="8"/>
      <c r="D50" s="8"/>
      <c r="E50" s="8"/>
      <c r="F50" s="8"/>
      <c r="G50" s="8"/>
      <c r="H50" s="9"/>
    </row>
    <row r="51" spans="1:8" ht="12.75">
      <c r="A51" s="47" t="s">
        <v>25</v>
      </c>
      <c r="B51" s="48">
        <f>SUM(B11:B34,B37:B44,B47:B49)</f>
        <v>1029</v>
      </c>
      <c r="C51" s="60">
        <f>SUM(C11:C33,C37:C44,C47:C50)</f>
        <v>224</v>
      </c>
      <c r="D51" s="49">
        <f>SUM(D11:D33,D37:D44,D47:D50)</f>
        <v>73</v>
      </c>
      <c r="E51" s="49">
        <f>SUM(E11:E33,E37:E44,E47:E50)</f>
        <v>15</v>
      </c>
      <c r="F51" s="49">
        <f>SUM(F11:F33,F37:F44,F47:F50)</f>
        <v>14</v>
      </c>
      <c r="G51" s="49">
        <f>SUM(G11:G33,G37:G44,G47:G50)</f>
        <v>325</v>
      </c>
      <c r="H51" s="49">
        <f>SUM(H47:H50,H37:H44,H11:H33)</f>
        <v>325</v>
      </c>
    </row>
    <row r="52" spans="1:8" ht="12.75">
      <c r="A52" s="14"/>
      <c r="B52" s="25"/>
      <c r="C52" s="14"/>
      <c r="D52" s="14"/>
      <c r="E52" s="14"/>
      <c r="F52" s="14"/>
      <c r="G52" s="14"/>
      <c r="H52" s="14"/>
    </row>
    <row r="53" spans="1:8" ht="12.75">
      <c r="A53" s="28" t="s">
        <v>26</v>
      </c>
      <c r="B53" s="29"/>
      <c r="C53" s="30">
        <f>C51/$H$51/3</f>
        <v>0.22974358974358974</v>
      </c>
      <c r="D53" s="30">
        <f>D51/$H$51/3</f>
        <v>0.07487179487179486</v>
      </c>
      <c r="E53" s="30">
        <f>E51/$H$51/2</f>
        <v>0.023076923076923078</v>
      </c>
      <c r="F53" s="30">
        <f>F51/$H$51/2</f>
        <v>0.021538461538461538</v>
      </c>
      <c r="G53" s="30">
        <f>SUM(C53:F53)</f>
        <v>0.3492307692307693</v>
      </c>
      <c r="H53" s="30"/>
    </row>
    <row r="54" spans="1:8" ht="12.75">
      <c r="A54" s="28" t="s">
        <v>27</v>
      </c>
      <c r="B54" s="25"/>
      <c r="C54" s="30"/>
      <c r="D54" s="30"/>
      <c r="E54" s="31" t="s">
        <v>5</v>
      </c>
      <c r="F54" s="31" t="s">
        <v>5</v>
      </c>
      <c r="G54" s="30"/>
      <c r="H54" s="31"/>
    </row>
    <row r="55" spans="1:2" ht="12.75">
      <c r="A55" s="32" t="s">
        <v>28</v>
      </c>
      <c r="B55" s="29">
        <f>$H$51/$B$51</f>
        <v>0.31584062196307094</v>
      </c>
    </row>
    <row r="56" spans="1:7" ht="12.75">
      <c r="A56" s="41"/>
      <c r="B56" s="41"/>
      <c r="C56" s="41"/>
      <c r="D56" s="41"/>
      <c r="E56" s="41"/>
      <c r="F56" s="41"/>
      <c r="G56" s="41"/>
    </row>
    <row r="57" spans="1:7" ht="15.75">
      <c r="A57" s="42" t="s">
        <v>84</v>
      </c>
      <c r="B57" s="39" t="s">
        <v>64</v>
      </c>
      <c r="C57" s="41"/>
      <c r="D57" s="41"/>
      <c r="E57" s="41"/>
      <c r="F57" s="41"/>
      <c r="G57" s="41"/>
    </row>
    <row r="58" spans="1:7" ht="15.75">
      <c r="A58" s="44"/>
      <c r="B58" s="39" t="s">
        <v>65</v>
      </c>
      <c r="C58" s="33"/>
      <c r="D58" s="33"/>
      <c r="E58" s="33"/>
      <c r="F58" s="33"/>
      <c r="G58" s="33"/>
    </row>
    <row r="59" spans="1:7" ht="15.75">
      <c r="A59" s="44"/>
      <c r="B59" s="39"/>
      <c r="C59" s="33"/>
      <c r="D59" s="33"/>
      <c r="E59" s="33"/>
      <c r="F59" s="33"/>
      <c r="G59" s="33"/>
    </row>
    <row r="60" spans="1:7" ht="15.75">
      <c r="A60" s="43"/>
      <c r="B60" s="39"/>
      <c r="C60" s="33"/>
      <c r="D60" s="33"/>
      <c r="E60" s="33"/>
      <c r="F60" s="33"/>
      <c r="G60" s="33"/>
    </row>
    <row r="61" spans="1:10" ht="15.75">
      <c r="A61" s="33"/>
      <c r="B61" s="64" t="s">
        <v>82</v>
      </c>
      <c r="C61" s="62"/>
      <c r="D61" s="62"/>
      <c r="E61" s="62"/>
      <c r="F61" s="62"/>
      <c r="G61" s="62"/>
      <c r="H61" s="62"/>
      <c r="I61" s="65"/>
      <c r="J61" s="65"/>
    </row>
    <row r="62" spans="1:7" ht="12.75">
      <c r="A62" s="33"/>
      <c r="B62" s="33"/>
      <c r="C62" s="33"/>
      <c r="D62" s="33"/>
      <c r="E62" s="33"/>
      <c r="F62" s="33"/>
      <c r="G62" s="33"/>
    </row>
    <row r="63" spans="1:7" ht="12.75">
      <c r="A63" s="33"/>
      <c r="B63" s="33"/>
      <c r="C63" s="33"/>
      <c r="D63" s="33"/>
      <c r="E63" s="33"/>
      <c r="F63" s="33"/>
      <c r="G63" s="33"/>
    </row>
    <row r="64" spans="1:7" ht="12.75">
      <c r="A64" s="33"/>
      <c r="B64" s="33"/>
      <c r="C64" s="33"/>
      <c r="D64" s="33"/>
      <c r="E64" s="33"/>
      <c r="F64" s="33"/>
      <c r="G64" s="33"/>
    </row>
    <row r="65" spans="1:7" ht="12.75">
      <c r="A65" s="33"/>
      <c r="B65" s="33"/>
      <c r="C65" s="33"/>
      <c r="D65" s="33"/>
      <c r="E65" s="33"/>
      <c r="F65" s="33"/>
      <c r="G65" s="33"/>
    </row>
    <row r="66" spans="1:7" ht="12.75">
      <c r="A66" s="33"/>
      <c r="B66" s="33"/>
      <c r="C66" s="33"/>
      <c r="D66" s="33"/>
      <c r="E66" s="33"/>
      <c r="F66" s="33"/>
      <c r="G66" s="33"/>
    </row>
    <row r="67" spans="1:7" ht="12.75">
      <c r="A67" s="33"/>
      <c r="B67" s="33"/>
      <c r="C67" s="33"/>
      <c r="D67" s="33"/>
      <c r="E67" s="33"/>
      <c r="F67" s="33"/>
      <c r="G67" s="33"/>
    </row>
    <row r="68" spans="1:7" ht="12.75">
      <c r="A68" s="33"/>
      <c r="B68" s="33"/>
      <c r="C68" s="33"/>
      <c r="D68" s="33"/>
      <c r="E68" s="33"/>
      <c r="F68" s="33"/>
      <c r="G68" s="33"/>
    </row>
    <row r="69" ht="12.75">
      <c r="A69" s="34"/>
    </row>
  </sheetData>
  <mergeCells count="11">
    <mergeCell ref="A5:H5"/>
    <mergeCell ref="C7:D7"/>
    <mergeCell ref="A10:H10"/>
    <mergeCell ref="A1:H1"/>
    <mergeCell ref="A2:H2"/>
    <mergeCell ref="A3:H3"/>
    <mergeCell ref="A4:H4"/>
    <mergeCell ref="A36:H36"/>
    <mergeCell ref="G7:G9"/>
    <mergeCell ref="H7:H9"/>
    <mergeCell ref="A46:H46"/>
  </mergeCells>
  <printOptions horizontalCentered="1" verticalCentered="1"/>
  <pageMargins left="0.7874015748031497" right="0.7874015748031497" top="0.49" bottom="0.5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Eleições para os Órgãos Colegiados - 2009</dc:title>
  <dc:subject>Eleições para os Órgãos Colegiados - 2009</dc:subject>
  <dc:creator>Comissão Eleitoral Central - CAC</dc:creator>
  <cp:keywords/>
  <dc:description/>
  <cp:lastModifiedBy>cedecom</cp:lastModifiedBy>
  <cp:lastPrinted>2010-04-01T18:28:20Z</cp:lastPrinted>
  <dcterms:created xsi:type="dcterms:W3CDTF">1998-09-01T16:11:43Z</dcterms:created>
  <dcterms:modified xsi:type="dcterms:W3CDTF">2010-04-13T11:36:04Z</dcterms:modified>
  <cp:category/>
  <cp:version/>
  <cp:contentType/>
  <cp:contentStatus/>
</cp:coreProperties>
</file>