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" windowHeight="5190" firstSheet="2" activeTab="5"/>
  </bookViews>
  <sheets>
    <sheet name="DIR-TAE" sheetId="1" r:id="rId1"/>
    <sheet name="CONUNIV.XLS" sheetId="2" r:id="rId2"/>
    <sheet name="COEP-TAE" sheetId="3" r:id="rId3"/>
    <sheet name="COEP-DOCVida" sheetId="4" r:id="rId4"/>
    <sheet name="CPPD-DOCHumanidades" sheetId="5" r:id="rId5"/>
    <sheet name="CPPD-DOCSUPLENTESNatureza" sheetId="6" r:id="rId6"/>
    <sheet name="CPPD-DOCNatureza" sheetId="7" r:id="rId7"/>
    <sheet name="CPPD-DOCVida" sheetId="8" r:id="rId8"/>
  </sheets>
  <definedNames>
    <definedName name="_xlnm.Print_Area" localSheetId="3">'COEP-DOCVida'!$A$1:$O$60</definedName>
    <definedName name="_xlnm.Print_Area" localSheetId="4">'CPPD-DOCHumanidades'!$A$1:$I$58</definedName>
    <definedName name="_xlnm.Print_Area" localSheetId="5">'CPPD-DOCSUPLENTESNatureza'!$A$1:$G$59</definedName>
  </definedNames>
  <calcPr fullCalcOnLoad="1"/>
</workbook>
</file>

<file path=xl/sharedStrings.xml><?xml version="1.0" encoding="utf-8"?>
<sst xmlns="http://schemas.openxmlformats.org/spreadsheetml/2006/main" count="511" uniqueCount="104">
  <si>
    <t>UFMG - Comissão Eleitoral Central</t>
  </si>
  <si>
    <t>CONSELHO UNIVERSITÁRIO</t>
  </si>
  <si>
    <t>POSTOS DE VOTAÇÃO</t>
  </si>
  <si>
    <t>CAMPUS PAMPULHA</t>
  </si>
  <si>
    <t>CEU</t>
  </si>
  <si>
    <t>*</t>
  </si>
  <si>
    <t>CP</t>
  </si>
  <si>
    <t>EBA</t>
  </si>
  <si>
    <t>E. MÚSICA</t>
  </si>
  <si>
    <t>E. VETERINÁRIA</t>
  </si>
  <si>
    <t>FAE</t>
  </si>
  <si>
    <t>FAFICH</t>
  </si>
  <si>
    <t>FALE</t>
  </si>
  <si>
    <t>IMPRENSA</t>
  </si>
  <si>
    <t>ICB</t>
  </si>
  <si>
    <t>ICEX</t>
  </si>
  <si>
    <t>IGC</t>
  </si>
  <si>
    <t>FORA DO CAMPUS</t>
  </si>
  <si>
    <t xml:space="preserve"> </t>
  </si>
  <si>
    <t>E. ARQUITETURA</t>
  </si>
  <si>
    <t>E. ENFERMAGEM</t>
  </si>
  <si>
    <t>E. ENGENHARIA</t>
  </si>
  <si>
    <t>FACE</t>
  </si>
  <si>
    <t>Fac. DIREITO</t>
  </si>
  <si>
    <t>Fac. MEDICINA</t>
  </si>
  <si>
    <t>Hospital das Clínicas</t>
  </si>
  <si>
    <t>Teatro Universitário</t>
  </si>
  <si>
    <t>FORA DE BH</t>
  </si>
  <si>
    <t>Fazenda Igarapé (E. Vet.)</t>
  </si>
  <si>
    <t>Votos em Separado</t>
  </si>
  <si>
    <t>Total Geral</t>
  </si>
  <si>
    <t>Percentual (votantes)</t>
  </si>
  <si>
    <t>Percentual (votos válidos)</t>
  </si>
  <si>
    <t>Participação</t>
  </si>
  <si>
    <t>NCA</t>
  </si>
  <si>
    <t>Computados</t>
  </si>
  <si>
    <t>Votos</t>
  </si>
  <si>
    <t>Votantes</t>
  </si>
  <si>
    <t>Total</t>
  </si>
  <si>
    <t>Brancos</t>
  </si>
  <si>
    <t>Nulos</t>
  </si>
  <si>
    <t>Eleitores</t>
  </si>
  <si>
    <t>E.de C. da informação</t>
  </si>
  <si>
    <t xml:space="preserve">DSG(inclui DMP) </t>
  </si>
  <si>
    <t>Nº  DAS CHAPAS</t>
  </si>
  <si>
    <t>ICG (IGC)</t>
  </si>
  <si>
    <t>COLÉGIO TÉCNICO</t>
  </si>
  <si>
    <t>DPFO/DM</t>
  </si>
  <si>
    <t>EEFFTO</t>
  </si>
  <si>
    <t>FAC. FARMÁCIA</t>
  </si>
  <si>
    <t>FAC.ODONTOLOGIA</t>
  </si>
  <si>
    <t>TÉCNICO-ADMINISTRATIVOS EM EDUCAÇÃO(03 vagas)</t>
  </si>
  <si>
    <t>UNID. ADM I</t>
  </si>
  <si>
    <t xml:space="preserve">PCA-Eng.( campus) </t>
  </si>
  <si>
    <t>UNID. ADM. II</t>
  </si>
  <si>
    <t>UNID. ADM. III</t>
  </si>
  <si>
    <t>Museu de Hist.Natural</t>
  </si>
  <si>
    <t>ELEIÇÃO:16 e 17/06/09</t>
  </si>
  <si>
    <t>5. Ronan Araújo Gontijo(Reitoria/CAC)-Titular</t>
  </si>
  <si>
    <t>8. Leonor Gonçalves(HC/VDTE)-Titular</t>
  </si>
  <si>
    <t xml:space="preserve">    Isabel Cristina Leroy Alves (PRORH/DRH)-Suplente</t>
  </si>
  <si>
    <t>9. Jonas Rodrigues Fróis(MHNJB/Dir)-Titular</t>
  </si>
  <si>
    <t xml:space="preserve">    Arthur Schlunder Valle (FAE/Dir)-Suplente</t>
  </si>
  <si>
    <t>COMITÊ DE ÉTICA EM PESQUISA</t>
  </si>
  <si>
    <t>TÉCNICO-ADMINISTRATIVOS EM EDUCAÇÃO(01 vaga)</t>
  </si>
  <si>
    <t xml:space="preserve">1. Gláucia Valverde Caetano(DRCA/DRA) - Titular </t>
  </si>
  <si>
    <t xml:space="preserve">    Caroline de Azevedo Serapião (FAFICH/Bib) - Suplente</t>
  </si>
  <si>
    <t xml:space="preserve">1. Egléa Maria da Cunha Melo(MED/Ped) - Titular </t>
  </si>
  <si>
    <t xml:space="preserve">    Zilda Maria Alves de Meira  (MED/Ped) - Suplente</t>
  </si>
  <si>
    <t xml:space="preserve">2.  Fernando Silva Neves (MED/S.M) - Titular </t>
  </si>
  <si>
    <t xml:space="preserve">    Luiz Armando de Marco (MED/Cir) - Suplente           </t>
  </si>
  <si>
    <t>DOCENTES - CIÊNCIAS DA VIDA (02 vagas)</t>
  </si>
  <si>
    <t>DOCENTES - HUMANIDADES (02 vagas)</t>
  </si>
  <si>
    <t xml:space="preserve">1. Andréa Franco Pereira (ARQ/TAU) - Titular </t>
  </si>
  <si>
    <t xml:space="preserve">    Maria da Conceição Pereira Bicalho (EBA/Des) - Suplente</t>
  </si>
  <si>
    <t xml:space="preserve">2.  José Luiz Borges Horta (DIR/DT e IED) - Titular </t>
  </si>
  <si>
    <t xml:space="preserve">    Marcelo Andrade Cattoni de Oliveira (DIR/DP) - Suplente           </t>
  </si>
  <si>
    <t>COMISSÃO PERMANENTE DE PESSOAL DOCENTE</t>
  </si>
  <si>
    <t>DOCENTES EM CIÊNCIAS DA NATUREZA (01 vaga)</t>
  </si>
  <si>
    <t>1. Meinhard Sesselmann (ENG/DEMEC) - Titular</t>
  </si>
  <si>
    <t xml:space="preserve">   Jair Nascimento Filho (ENG/DEMEC) - Suplente</t>
  </si>
  <si>
    <t>DOCENTES EM CIÊNCIAS DA VIDA (01 vaga)</t>
  </si>
  <si>
    <t>1. Antônio de Pinho Marques Júnior (VET/Cir) - Titular</t>
  </si>
  <si>
    <t xml:space="preserve">   Audrey Heloísa Ivanenko Salgado (ICB/FBio) - Suplente</t>
  </si>
  <si>
    <t xml:space="preserve">   Geraldo Magela Perpétuo(Reitoria/CEDECOM)-Suplente</t>
  </si>
  <si>
    <t>CONSELHO DE DIRETORES</t>
  </si>
  <si>
    <t>SUPLENTE DOS DOCENTES - CIÊNCIAS DA NATUREZA (01 vaga)</t>
  </si>
  <si>
    <t>Recursos: NÃO HOUVE RECURSO      Homologação:24/06/09</t>
  </si>
  <si>
    <t>Recursos: NÃO HOUVE RECURSOS     Homologação:24/06/09</t>
  </si>
  <si>
    <t>Recursos: NÃO HOUVE RECURSOS    Homologação:24/06/09</t>
  </si>
  <si>
    <t>Recursos: NÃO HOUVE RECURSO     Homologação:24/06/09</t>
  </si>
  <si>
    <t>Recursos: NÃO HOUVE RECURSOS      Homologação:24/06/09</t>
  </si>
  <si>
    <t>Recursos:NÃO HOUVE RECURSOS    Homologação:24/06/09</t>
  </si>
  <si>
    <t>CHAPA ELEITA com mandato de 3(três) anos a partir da homologação do resultado das Eleições ( 24/06/09).</t>
  </si>
  <si>
    <t xml:space="preserve">CHAPA ELEITA com mandato de 3(três) anos, contados a partir do resultado das Eleições (24/06/09).  </t>
  </si>
  <si>
    <t xml:space="preserve">Adrian Pablo Hinojosa Luna (ICEX/Est) - Suplente </t>
  </si>
  <si>
    <r>
      <t>Candidato Eleito com mandato vinculado ao do Titular até o dia 12 de novembro de 2010.</t>
    </r>
    <r>
      <rPr>
        <sz val="10"/>
        <color indexed="56"/>
        <rFont val="MS Sans Serif"/>
        <family val="2"/>
      </rPr>
      <t xml:space="preserve"> </t>
    </r>
  </si>
  <si>
    <t xml:space="preserve">CHAPAS ELEITAS com mandatos de 3(três) anos, contados a partir do dia da homologação do resultado das Eleições (24/06/09). </t>
  </si>
  <si>
    <t xml:space="preserve">CHAPA ELEITA com mandato de 3 (três) anos, contados a partir da homologação do resultado das Eleições (24/06/09). </t>
  </si>
  <si>
    <t xml:space="preserve">                                      João Fernandes da Silva (João Bolinha) (ICEX/Pat) - Titular </t>
  </si>
  <si>
    <t xml:space="preserve">                                      Itamar Costa Alkimin (HC/Lab) - Suplente</t>
  </si>
  <si>
    <t xml:space="preserve">   CHAPA ELEITA com  mandato de 3(três) anos, contados a partir da homologação do resultado das Eleições (24/06/09).</t>
  </si>
  <si>
    <t>CHAPAS ELEITAS com mandato de 3 (três) anos a partir da homologação do resultado das Eleições (24/06/09).</t>
  </si>
  <si>
    <t xml:space="preserve">CHAPAS ELEITAS com mandatos de 3(três) anos, contados a partir da homologação do resultado das Eleições(24/06/09).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</si>
</sst>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.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9"/>
      <name val="MS Sans Serif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MS Sans Serif"/>
      <family val="2"/>
    </font>
    <font>
      <sz val="10"/>
      <color indexed="48"/>
      <name val="MS Sans Serif"/>
      <family val="2"/>
    </font>
    <font>
      <sz val="10"/>
      <color indexed="18"/>
      <name val="MS Sans Serif"/>
      <family val="2"/>
    </font>
    <font>
      <sz val="10"/>
      <color indexed="56"/>
      <name val="MS Sans Serif"/>
      <family val="2"/>
    </font>
    <font>
      <b/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b/>
      <sz val="10"/>
      <color indexed="1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 quotePrefix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1" xfId="0" applyFont="1" applyBorder="1" applyAlignment="1" quotePrefix="1">
      <alignment horizontal="left"/>
    </xf>
    <xf numFmtId="1" fontId="1" fillId="0" borderId="2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" fontId="1" fillId="2" borderId="2" xfId="0" applyNumberFormat="1" applyFont="1" applyFill="1" applyBorder="1" applyAlignment="1">
      <alignment horizontal="centerContinuous" vertical="center"/>
    </xf>
    <xf numFmtId="1" fontId="0" fillId="2" borderId="0" xfId="0" applyNumberFormat="1" applyFill="1" applyAlignment="1">
      <alignment horizontal="center" vertical="center"/>
    </xf>
    <xf numFmtId="0" fontId="1" fillId="2" borderId="4" xfId="0" applyFont="1" applyFill="1" applyBorder="1" applyAlignment="1" quotePrefix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Continuous" vertical="center" wrapText="1"/>
    </xf>
    <xf numFmtId="49" fontId="7" fillId="0" borderId="0" xfId="0" applyNumberFormat="1" applyFont="1" applyAlignment="1">
      <alignment horizontal="centerContinuous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2" borderId="0" xfId="0" applyFont="1" applyFill="1" applyAlignment="1" quotePrefix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quotePrefix="1">
      <alignment horizontal="left"/>
    </xf>
    <xf numFmtId="0" fontId="1" fillId="2" borderId="7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1" fontId="1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center"/>
    </xf>
    <xf numFmtId="10" fontId="1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10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0" fontId="1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3">
      <selection activeCell="A54" sqref="A54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11.28125" style="0" customWidth="1" outlineLevel="1"/>
    <col min="4" max="4" width="9.421875" style="0" bestFit="1" customWidth="1" outlineLevel="1"/>
    <col min="5" max="5" width="9.28125" style="0" bestFit="1" customWidth="1" outlineLevel="1"/>
    <col min="6" max="6" width="9.28125" style="0" customWidth="1"/>
    <col min="7" max="7" width="18.28125" style="0" customWidth="1"/>
  </cols>
  <sheetData>
    <row r="1" spans="1:6" ht="30">
      <c r="A1" s="30" t="s">
        <v>0</v>
      </c>
      <c r="B1" s="1"/>
      <c r="C1" s="2"/>
      <c r="D1" s="2"/>
      <c r="E1" s="2"/>
      <c r="F1" s="2"/>
    </row>
    <row r="2" spans="1:6" ht="30">
      <c r="A2" s="31" t="s">
        <v>57</v>
      </c>
      <c r="B2" s="3"/>
      <c r="C2" s="4"/>
      <c r="D2" s="4"/>
      <c r="E2" s="4"/>
      <c r="F2" s="4"/>
    </row>
    <row r="3" spans="1:6" ht="15.75">
      <c r="A3" s="50" t="s">
        <v>87</v>
      </c>
      <c r="B3" s="51"/>
      <c r="C3" s="52"/>
      <c r="D3" s="4"/>
      <c r="E3" s="4"/>
      <c r="F3" s="4"/>
    </row>
    <row r="4" spans="1:6" ht="30">
      <c r="A4" s="28" t="s">
        <v>85</v>
      </c>
      <c r="B4" s="2"/>
      <c r="C4" s="2"/>
      <c r="D4" s="2"/>
      <c r="E4" s="2"/>
      <c r="F4" s="2"/>
    </row>
    <row r="5" spans="1:8" ht="61.5" customHeight="1">
      <c r="A5" s="82" t="s">
        <v>64</v>
      </c>
      <c r="B5" s="82"/>
      <c r="C5" s="82"/>
      <c r="D5" s="82"/>
      <c r="E5" s="82"/>
      <c r="F5" s="82"/>
      <c r="G5" s="82"/>
      <c r="H5" s="82"/>
    </row>
    <row r="6" spans="1:7" ht="13.5" thickBot="1">
      <c r="A6" s="44"/>
      <c r="B6" s="8"/>
      <c r="C6" s="45"/>
      <c r="D6" s="45"/>
      <c r="E6" s="45"/>
      <c r="F6" s="45"/>
      <c r="G6" s="43"/>
    </row>
    <row r="7" spans="1:7" ht="13.5" thickBot="1">
      <c r="A7" s="4"/>
      <c r="B7" s="4"/>
      <c r="C7" s="47" t="s">
        <v>44</v>
      </c>
      <c r="D7" s="4"/>
      <c r="F7" s="41" t="s">
        <v>36</v>
      </c>
      <c r="G7" s="42" t="s">
        <v>38</v>
      </c>
    </row>
    <row r="8" spans="1:7" ht="13.5" thickBot="1">
      <c r="A8" s="4"/>
      <c r="B8" s="4"/>
      <c r="C8" s="18"/>
      <c r="D8" s="4"/>
      <c r="F8" s="23"/>
      <c r="G8" s="23"/>
    </row>
    <row r="9" spans="1:7" ht="13.5" thickBot="1">
      <c r="A9" s="16" t="s">
        <v>2</v>
      </c>
      <c r="B9" s="17" t="s">
        <v>41</v>
      </c>
      <c r="C9" s="18">
        <v>1</v>
      </c>
      <c r="D9" s="18" t="s">
        <v>39</v>
      </c>
      <c r="E9" s="18" t="s">
        <v>40</v>
      </c>
      <c r="F9" s="37" t="s">
        <v>35</v>
      </c>
      <c r="G9" s="37" t="s">
        <v>37</v>
      </c>
    </row>
    <row r="10" spans="1:7" ht="12.75">
      <c r="A10" s="83" t="s">
        <v>3</v>
      </c>
      <c r="B10" s="83"/>
      <c r="C10" s="83"/>
      <c r="D10" s="83"/>
      <c r="E10" s="83"/>
      <c r="F10" s="83"/>
      <c r="G10" s="83"/>
    </row>
    <row r="11" spans="1:7" ht="12.75" outlineLevel="1">
      <c r="A11" s="13" t="s">
        <v>4</v>
      </c>
      <c r="B11" s="14">
        <v>13</v>
      </c>
      <c r="C11" s="15">
        <v>6</v>
      </c>
      <c r="D11" s="15">
        <v>5</v>
      </c>
      <c r="E11" s="15">
        <v>1</v>
      </c>
      <c r="F11" s="15">
        <v>12</v>
      </c>
      <c r="G11" s="38">
        <v>12</v>
      </c>
    </row>
    <row r="12" spans="1:7" ht="12.75" outlineLevel="1">
      <c r="A12" s="5" t="s">
        <v>6</v>
      </c>
      <c r="B12" s="12">
        <v>32</v>
      </c>
      <c r="C12" s="7">
        <v>9</v>
      </c>
      <c r="D12" s="7">
        <v>9</v>
      </c>
      <c r="E12" s="7">
        <v>2</v>
      </c>
      <c r="F12" s="7">
        <f aca="true" t="shared" si="0" ref="F12:F34">SUM(C12:E12)</f>
        <v>20</v>
      </c>
      <c r="G12" s="39">
        <v>20</v>
      </c>
    </row>
    <row r="13" spans="1:7" ht="12.75" outlineLevel="1">
      <c r="A13" s="19" t="s">
        <v>47</v>
      </c>
      <c r="B13" s="20">
        <v>84</v>
      </c>
      <c r="C13" s="21">
        <v>25</v>
      </c>
      <c r="D13" s="21">
        <v>31</v>
      </c>
      <c r="E13" s="21">
        <v>0</v>
      </c>
      <c r="F13" s="21">
        <v>0</v>
      </c>
      <c r="G13" s="40">
        <v>56</v>
      </c>
    </row>
    <row r="14" spans="1:7" ht="12.75" outlineLevel="1">
      <c r="A14" s="5" t="s">
        <v>46</v>
      </c>
      <c r="B14" s="12">
        <v>42</v>
      </c>
      <c r="C14" s="7">
        <v>14</v>
      </c>
      <c r="D14" s="7">
        <v>13</v>
      </c>
      <c r="E14" s="7">
        <v>1</v>
      </c>
      <c r="F14" s="7">
        <f t="shared" si="0"/>
        <v>28</v>
      </c>
      <c r="G14" s="39">
        <v>28</v>
      </c>
    </row>
    <row r="15" spans="1:7" ht="12.75" outlineLevel="1">
      <c r="A15" s="22" t="s">
        <v>43</v>
      </c>
      <c r="B15" s="20">
        <v>104</v>
      </c>
      <c r="C15" s="21">
        <v>17</v>
      </c>
      <c r="D15" s="21">
        <v>39</v>
      </c>
      <c r="E15" s="21">
        <v>1</v>
      </c>
      <c r="F15" s="21">
        <f t="shared" si="0"/>
        <v>57</v>
      </c>
      <c r="G15" s="40">
        <v>57</v>
      </c>
    </row>
    <row r="16" spans="1:7" ht="12.75" outlineLevel="1">
      <c r="A16" s="55" t="s">
        <v>7</v>
      </c>
      <c r="B16" s="56">
        <v>50</v>
      </c>
      <c r="C16" s="57">
        <v>19</v>
      </c>
      <c r="D16" s="57">
        <v>17</v>
      </c>
      <c r="E16" s="57">
        <v>2</v>
      </c>
      <c r="F16" s="57">
        <f t="shared" si="0"/>
        <v>38</v>
      </c>
      <c r="G16" s="58">
        <v>38</v>
      </c>
    </row>
    <row r="17" spans="1:7" ht="12.75" outlineLevel="1">
      <c r="A17" s="22" t="s">
        <v>42</v>
      </c>
      <c r="B17" s="20">
        <v>40</v>
      </c>
      <c r="C17" s="21">
        <v>12</v>
      </c>
      <c r="D17" s="21">
        <v>13</v>
      </c>
      <c r="E17" s="21">
        <v>2</v>
      </c>
      <c r="F17" s="21">
        <f t="shared" si="0"/>
        <v>27</v>
      </c>
      <c r="G17" s="40">
        <v>27</v>
      </c>
    </row>
    <row r="18" spans="1:7" ht="12.75" outlineLevel="1">
      <c r="A18" s="60" t="s">
        <v>48</v>
      </c>
      <c r="B18" s="56">
        <v>58</v>
      </c>
      <c r="C18" s="57">
        <v>14</v>
      </c>
      <c r="D18" s="57">
        <v>35</v>
      </c>
      <c r="E18" s="57">
        <v>0</v>
      </c>
      <c r="F18" s="57">
        <f t="shared" si="0"/>
        <v>49</v>
      </c>
      <c r="G18" s="58">
        <v>49</v>
      </c>
    </row>
    <row r="19" spans="1:7" ht="12.75" outlineLevel="1">
      <c r="A19" s="22" t="s">
        <v>8</v>
      </c>
      <c r="B19" s="20">
        <v>46</v>
      </c>
      <c r="C19" s="21">
        <v>17</v>
      </c>
      <c r="D19" s="21">
        <v>13</v>
      </c>
      <c r="E19" s="21">
        <v>0</v>
      </c>
      <c r="F19" s="21">
        <f t="shared" si="0"/>
        <v>30</v>
      </c>
      <c r="G19" s="40">
        <v>30</v>
      </c>
    </row>
    <row r="20" spans="1:7" ht="12.75" outlineLevel="1">
      <c r="A20" s="59" t="s">
        <v>9</v>
      </c>
      <c r="B20" s="56">
        <v>99</v>
      </c>
      <c r="C20" s="57">
        <v>23</v>
      </c>
      <c r="D20" s="57">
        <v>22</v>
      </c>
      <c r="E20" s="57">
        <v>0</v>
      </c>
      <c r="F20" s="57">
        <f t="shared" si="0"/>
        <v>45</v>
      </c>
      <c r="G20" s="58">
        <v>45</v>
      </c>
    </row>
    <row r="21" spans="1:7" ht="12.75" outlineLevel="1">
      <c r="A21" s="49" t="s">
        <v>22</v>
      </c>
      <c r="B21" s="20">
        <v>72</v>
      </c>
      <c r="C21" s="21">
        <v>15</v>
      </c>
      <c r="D21" s="21">
        <v>23</v>
      </c>
      <c r="E21" s="21">
        <v>0</v>
      </c>
      <c r="F21" s="21">
        <f t="shared" si="0"/>
        <v>38</v>
      </c>
      <c r="G21" s="40">
        <v>38</v>
      </c>
    </row>
    <row r="22" spans="1:7" ht="12.75" outlineLevel="1">
      <c r="A22" s="5" t="s">
        <v>10</v>
      </c>
      <c r="B22" s="12">
        <v>53</v>
      </c>
      <c r="C22" s="7">
        <v>11</v>
      </c>
      <c r="D22" s="7">
        <v>20</v>
      </c>
      <c r="E22" s="7">
        <v>2</v>
      </c>
      <c r="F22" s="7">
        <f t="shared" si="0"/>
        <v>33</v>
      </c>
      <c r="G22" s="39">
        <v>33</v>
      </c>
    </row>
    <row r="23" spans="1:7" ht="12.75" outlineLevel="1">
      <c r="A23" s="19" t="s">
        <v>49</v>
      </c>
      <c r="B23" s="20">
        <v>83</v>
      </c>
      <c r="C23" s="21">
        <v>28</v>
      </c>
      <c r="D23" s="21">
        <v>9</v>
      </c>
      <c r="E23" s="21">
        <v>0</v>
      </c>
      <c r="F23" s="21">
        <v>37</v>
      </c>
      <c r="G23" s="40">
        <v>37</v>
      </c>
    </row>
    <row r="24" spans="1:7" ht="12.75" outlineLevel="1">
      <c r="A24" s="55" t="s">
        <v>11</v>
      </c>
      <c r="B24" s="56">
        <v>94</v>
      </c>
      <c r="C24" s="57">
        <v>23</v>
      </c>
      <c r="D24" s="57">
        <v>34</v>
      </c>
      <c r="E24" s="57">
        <v>1</v>
      </c>
      <c r="F24" s="57">
        <f t="shared" si="0"/>
        <v>58</v>
      </c>
      <c r="G24" s="58">
        <v>58</v>
      </c>
    </row>
    <row r="25" spans="1:7" ht="12.75" outlineLevel="1">
      <c r="A25" s="19" t="s">
        <v>12</v>
      </c>
      <c r="B25" s="20">
        <v>58</v>
      </c>
      <c r="C25" s="21">
        <v>15</v>
      </c>
      <c r="D25" s="21">
        <v>8</v>
      </c>
      <c r="E25" s="21">
        <v>0</v>
      </c>
      <c r="F25" s="21">
        <f t="shared" si="0"/>
        <v>23</v>
      </c>
      <c r="G25" s="40">
        <v>23</v>
      </c>
    </row>
    <row r="26" spans="1:7" ht="12.75" outlineLevel="1">
      <c r="A26" s="5" t="s">
        <v>50</v>
      </c>
      <c r="B26" s="12">
        <v>85</v>
      </c>
      <c r="C26" s="7">
        <v>18</v>
      </c>
      <c r="D26" s="7">
        <v>35</v>
      </c>
      <c r="E26" s="7">
        <v>0</v>
      </c>
      <c r="F26" s="7">
        <f>SUM(C26:E26)</f>
        <v>53</v>
      </c>
      <c r="G26" s="39">
        <v>53</v>
      </c>
    </row>
    <row r="27" spans="1:7" ht="12.75" outlineLevel="1">
      <c r="A27" s="19" t="s">
        <v>13</v>
      </c>
      <c r="B27" s="20">
        <v>16</v>
      </c>
      <c r="C27" s="21">
        <v>3</v>
      </c>
      <c r="D27" s="21">
        <v>11</v>
      </c>
      <c r="E27" s="21">
        <v>2</v>
      </c>
      <c r="F27" s="21">
        <f t="shared" si="0"/>
        <v>16</v>
      </c>
      <c r="G27" s="40">
        <v>16</v>
      </c>
    </row>
    <row r="28" spans="1:7" ht="12.75" outlineLevel="1">
      <c r="A28" s="6" t="s">
        <v>14</v>
      </c>
      <c r="B28" s="12">
        <v>197</v>
      </c>
      <c r="C28" s="7">
        <v>37</v>
      </c>
      <c r="D28" s="7">
        <v>48</v>
      </c>
      <c r="E28" s="7">
        <v>2</v>
      </c>
      <c r="F28" s="7">
        <f t="shared" si="0"/>
        <v>87</v>
      </c>
      <c r="G28" s="39">
        <v>87</v>
      </c>
    </row>
    <row r="29" spans="1:7" ht="12.75" outlineLevel="1">
      <c r="A29" s="19" t="s">
        <v>15</v>
      </c>
      <c r="B29" s="20">
        <v>136</v>
      </c>
      <c r="C29" s="21">
        <v>36</v>
      </c>
      <c r="D29" s="21">
        <v>14</v>
      </c>
      <c r="E29" s="21">
        <v>0</v>
      </c>
      <c r="F29" s="21">
        <f t="shared" si="0"/>
        <v>50</v>
      </c>
      <c r="G29" s="40">
        <v>50</v>
      </c>
    </row>
    <row r="30" spans="1:7" ht="12.75" outlineLevel="1">
      <c r="A30" s="55" t="s">
        <v>16</v>
      </c>
      <c r="B30" s="56">
        <v>43</v>
      </c>
      <c r="C30" s="57">
        <v>6</v>
      </c>
      <c r="D30" s="57">
        <v>15</v>
      </c>
      <c r="E30" s="57">
        <v>1</v>
      </c>
      <c r="F30" s="57">
        <f>SUM(C30:E30)</f>
        <v>22</v>
      </c>
      <c r="G30" s="58">
        <v>22</v>
      </c>
    </row>
    <row r="31" spans="1:7" ht="12.75" outlineLevel="1">
      <c r="A31" s="19" t="s">
        <v>53</v>
      </c>
      <c r="B31" s="20">
        <v>50</v>
      </c>
      <c r="C31" s="21">
        <v>7</v>
      </c>
      <c r="D31" s="21">
        <v>16</v>
      </c>
      <c r="E31" s="21">
        <v>0</v>
      </c>
      <c r="F31" s="21">
        <f t="shared" si="0"/>
        <v>23</v>
      </c>
      <c r="G31" s="40">
        <v>23</v>
      </c>
    </row>
    <row r="32" spans="1:7" ht="12.75" outlineLevel="1">
      <c r="A32" s="48" t="s">
        <v>52</v>
      </c>
      <c r="B32" s="12">
        <v>334</v>
      </c>
      <c r="C32" s="7">
        <v>68</v>
      </c>
      <c r="D32" s="7">
        <v>55</v>
      </c>
      <c r="E32" s="7">
        <v>3</v>
      </c>
      <c r="F32" s="7">
        <f t="shared" si="0"/>
        <v>126</v>
      </c>
      <c r="G32" s="39">
        <v>126</v>
      </c>
    </row>
    <row r="33" spans="1:7" ht="12.75" outlineLevel="1">
      <c r="A33" s="49" t="s">
        <v>54</v>
      </c>
      <c r="B33" s="20">
        <v>31</v>
      </c>
      <c r="C33" s="21">
        <v>11</v>
      </c>
      <c r="D33" s="21">
        <v>8</v>
      </c>
      <c r="E33" s="21">
        <v>0</v>
      </c>
      <c r="F33" s="21">
        <f t="shared" si="0"/>
        <v>19</v>
      </c>
      <c r="G33" s="40">
        <v>19</v>
      </c>
    </row>
    <row r="34" spans="1:7" ht="12.75" outlineLevel="1">
      <c r="A34" s="48" t="s">
        <v>55</v>
      </c>
      <c r="B34" s="12">
        <v>104</v>
      </c>
      <c r="C34" s="7">
        <v>12</v>
      </c>
      <c r="D34" s="7">
        <v>48</v>
      </c>
      <c r="E34" s="7">
        <v>0</v>
      </c>
      <c r="F34" s="7">
        <f t="shared" si="0"/>
        <v>60</v>
      </c>
      <c r="G34" s="39">
        <v>60</v>
      </c>
    </row>
    <row r="35" spans="1:7" ht="12.75" outlineLevel="1">
      <c r="A35" s="83" t="s">
        <v>17</v>
      </c>
      <c r="B35" s="83"/>
      <c r="C35" s="83"/>
      <c r="D35" s="83"/>
      <c r="E35" s="83"/>
      <c r="F35" s="83" t="s">
        <v>18</v>
      </c>
      <c r="G35" s="83"/>
    </row>
    <row r="36" spans="1:7" ht="12.75" outlineLevel="1">
      <c r="A36" s="5" t="s">
        <v>19</v>
      </c>
      <c r="B36" s="12">
        <v>43</v>
      </c>
      <c r="C36" s="7">
        <v>10</v>
      </c>
      <c r="D36" s="7">
        <v>25</v>
      </c>
      <c r="E36" s="7">
        <v>0</v>
      </c>
      <c r="F36" s="7">
        <f aca="true" t="shared" si="1" ref="F36:F43">SUM(C36:E36)</f>
        <v>35</v>
      </c>
      <c r="G36" s="39">
        <v>35</v>
      </c>
    </row>
    <row r="37" spans="1:7" ht="12.75" outlineLevel="1">
      <c r="A37" s="19" t="s">
        <v>20</v>
      </c>
      <c r="B37" s="20">
        <v>44</v>
      </c>
      <c r="C37" s="21">
        <v>15</v>
      </c>
      <c r="D37" s="21">
        <v>21</v>
      </c>
      <c r="E37" s="21">
        <v>0</v>
      </c>
      <c r="F37" s="21">
        <f t="shared" si="1"/>
        <v>36</v>
      </c>
      <c r="G37" s="40">
        <v>36</v>
      </c>
    </row>
    <row r="38" spans="1:7" ht="12.75" outlineLevel="1">
      <c r="A38" s="46" t="s">
        <v>21</v>
      </c>
      <c r="B38" s="12">
        <v>118</v>
      </c>
      <c r="C38" s="7">
        <v>23</v>
      </c>
      <c r="D38" s="7">
        <v>37</v>
      </c>
      <c r="E38" s="7">
        <v>1</v>
      </c>
      <c r="F38" s="7">
        <f t="shared" si="1"/>
        <v>61</v>
      </c>
      <c r="G38" s="39">
        <v>61</v>
      </c>
    </row>
    <row r="39" spans="1:7" ht="12.75" outlineLevel="1">
      <c r="A39" s="22" t="s">
        <v>23</v>
      </c>
      <c r="B39" s="20">
        <v>50</v>
      </c>
      <c r="C39" s="21">
        <v>5</v>
      </c>
      <c r="D39" s="21">
        <v>13</v>
      </c>
      <c r="E39" s="21">
        <v>0</v>
      </c>
      <c r="F39" s="21">
        <v>18</v>
      </c>
      <c r="G39" s="40">
        <v>18</v>
      </c>
    </row>
    <row r="40" spans="1:7" ht="12.75" outlineLevel="1">
      <c r="A40" s="6" t="s">
        <v>24</v>
      </c>
      <c r="B40" s="12">
        <v>119</v>
      </c>
      <c r="C40" s="7">
        <v>10</v>
      </c>
      <c r="D40" s="7">
        <v>22</v>
      </c>
      <c r="E40" s="7">
        <v>1</v>
      </c>
      <c r="F40" s="7">
        <f t="shared" si="1"/>
        <v>33</v>
      </c>
      <c r="G40" s="39">
        <v>33</v>
      </c>
    </row>
    <row r="41" spans="1:7" ht="12.75" outlineLevel="1">
      <c r="A41" s="22" t="s">
        <v>25</v>
      </c>
      <c r="B41" s="20">
        <v>1829</v>
      </c>
      <c r="C41" s="21">
        <v>195</v>
      </c>
      <c r="D41" s="21">
        <v>218</v>
      </c>
      <c r="E41" s="21">
        <v>10</v>
      </c>
      <c r="F41" s="21">
        <f t="shared" si="1"/>
        <v>423</v>
      </c>
      <c r="G41" s="40">
        <v>423</v>
      </c>
    </row>
    <row r="42" spans="1:7" ht="12.75" outlineLevel="1">
      <c r="A42" s="55" t="s">
        <v>56</v>
      </c>
      <c r="B42" s="56">
        <v>48</v>
      </c>
      <c r="C42" s="57">
        <v>13</v>
      </c>
      <c r="D42" s="57">
        <v>17</v>
      </c>
      <c r="E42" s="57">
        <v>1</v>
      </c>
      <c r="F42" s="57">
        <f t="shared" si="1"/>
        <v>31</v>
      </c>
      <c r="G42" s="58">
        <v>31</v>
      </c>
    </row>
    <row r="43" spans="1:7" ht="12.75" outlineLevel="1">
      <c r="A43" s="19" t="s">
        <v>26</v>
      </c>
      <c r="B43" s="20">
        <v>4</v>
      </c>
      <c r="C43" s="21">
        <v>0</v>
      </c>
      <c r="D43" s="21">
        <v>3</v>
      </c>
      <c r="E43" s="21">
        <v>1</v>
      </c>
      <c r="F43" s="21">
        <f t="shared" si="1"/>
        <v>4</v>
      </c>
      <c r="G43" s="40">
        <v>4</v>
      </c>
    </row>
    <row r="44" spans="1:7" ht="12.75" outlineLevel="1">
      <c r="A44" s="83" t="s">
        <v>27</v>
      </c>
      <c r="B44" s="83"/>
      <c r="C44" s="83"/>
      <c r="D44" s="83"/>
      <c r="E44" s="83"/>
      <c r="F44" s="83"/>
      <c r="G44" s="83"/>
    </row>
    <row r="45" spans="1:7" ht="12.75" outlineLevel="1">
      <c r="A45" s="49" t="s">
        <v>45</v>
      </c>
      <c r="B45" s="20">
        <v>12</v>
      </c>
      <c r="C45" s="21">
        <v>6</v>
      </c>
      <c r="D45" s="21">
        <v>1</v>
      </c>
      <c r="E45" s="21">
        <v>0</v>
      </c>
      <c r="F45" s="21">
        <f>SUM(C45:E45)</f>
        <v>7</v>
      </c>
      <c r="G45" s="40">
        <v>7</v>
      </c>
    </row>
    <row r="46" spans="1:7" ht="12.75" outlineLevel="1">
      <c r="A46" s="10" t="s">
        <v>28</v>
      </c>
      <c r="B46" s="12">
        <v>11</v>
      </c>
      <c r="C46" s="7">
        <v>6</v>
      </c>
      <c r="D46" s="7">
        <v>0</v>
      </c>
      <c r="E46" s="7">
        <v>0</v>
      </c>
      <c r="F46" s="7">
        <f>SUM(C46:E46)</f>
        <v>6</v>
      </c>
      <c r="G46" s="39">
        <v>6</v>
      </c>
    </row>
    <row r="47" spans="1:7" ht="12.75" outlineLevel="1">
      <c r="A47" s="36" t="s">
        <v>34</v>
      </c>
      <c r="B47" s="20">
        <v>54</v>
      </c>
      <c r="C47" s="21">
        <v>23</v>
      </c>
      <c r="D47" s="21">
        <v>11</v>
      </c>
      <c r="E47" s="21">
        <v>2</v>
      </c>
      <c r="F47" s="21">
        <f>SUM(C47:E47)</f>
        <v>36</v>
      </c>
      <c r="G47" s="40">
        <v>36</v>
      </c>
    </row>
    <row r="48" spans="1:7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f>SUM(C48:E48)</f>
        <v>0</v>
      </c>
      <c r="G48" s="39">
        <f>F48/2</f>
        <v>0</v>
      </c>
    </row>
    <row r="49" spans="1:7" ht="12.75">
      <c r="A49" s="23" t="s">
        <v>30</v>
      </c>
      <c r="B49" s="24">
        <f>SUM(B11:B34,B36:B43,B45:B47)</f>
        <v>4256</v>
      </c>
      <c r="C49" s="25">
        <f>SUM(C11:C34,C36:C43,C45:C48)</f>
        <v>752</v>
      </c>
      <c r="D49" s="25">
        <f>SUM(D11:D34,D36:D43,D45:D48)</f>
        <v>909</v>
      </c>
      <c r="E49" s="25">
        <f>SUM(E11:E34,E36:E43,E45:E48)</f>
        <v>36</v>
      </c>
      <c r="F49" s="25">
        <f>SUM(F11:F34,F36:F43,F45:F48)</f>
        <v>1641</v>
      </c>
      <c r="G49" s="25">
        <f>SUM(G45:G48,G36:G43,G11:G34)</f>
        <v>1697</v>
      </c>
    </row>
    <row r="50" spans="1:7" ht="12.75">
      <c r="A50" s="4"/>
      <c r="B50" s="11"/>
      <c r="C50" s="4"/>
      <c r="D50" s="4"/>
      <c r="E50" s="4"/>
      <c r="F50" s="4"/>
      <c r="G50" s="4"/>
    </row>
    <row r="51" spans="1:7" ht="12.75">
      <c r="A51" s="62" t="s">
        <v>31</v>
      </c>
      <c r="B51" s="26"/>
      <c r="C51" s="27">
        <f>C49/$G$49/3</f>
        <v>0.14771164800628558</v>
      </c>
      <c r="D51" s="27">
        <f>D49/$G$49/2</f>
        <v>0.26782557454331174</v>
      </c>
      <c r="E51" s="27">
        <f>E49/$G$49/2</f>
        <v>0.01060695344725987</v>
      </c>
      <c r="F51" s="27">
        <f>SUM(C51:E51)</f>
        <v>0.4261441759968572</v>
      </c>
      <c r="G51" s="27"/>
    </row>
    <row r="52" spans="1:7" ht="12.75">
      <c r="A52" s="61" t="s">
        <v>32</v>
      </c>
      <c r="B52" s="11"/>
      <c r="C52" s="35">
        <v>1</v>
      </c>
      <c r="D52" s="35" t="s">
        <v>5</v>
      </c>
      <c r="E52" s="35" t="s">
        <v>5</v>
      </c>
      <c r="F52" s="35"/>
      <c r="G52" s="32"/>
    </row>
    <row r="53" spans="1:2" ht="12.75">
      <c r="A53" s="34" t="s">
        <v>33</v>
      </c>
      <c r="B53" s="26">
        <f>$G$49/$B$49</f>
        <v>0.3987312030075188</v>
      </c>
    </row>
    <row r="54" spans="1:7" ht="12.75">
      <c r="A54" s="68" t="s">
        <v>101</v>
      </c>
      <c r="B54" s="65"/>
      <c r="C54" s="65"/>
      <c r="D54" s="65"/>
      <c r="E54" s="65"/>
      <c r="F54" s="65"/>
      <c r="G54" s="65"/>
    </row>
    <row r="55" spans="1:7" ht="12.75">
      <c r="A55" s="75"/>
      <c r="B55" s="65"/>
      <c r="C55" s="65"/>
      <c r="D55" s="65"/>
      <c r="E55" s="65"/>
      <c r="F55" s="65"/>
      <c r="G55" s="65"/>
    </row>
    <row r="56" ht="12.75">
      <c r="A56" s="80" t="s">
        <v>99</v>
      </c>
    </row>
    <row r="57" spans="1:6" ht="12.75">
      <c r="A57" s="81" t="s">
        <v>100</v>
      </c>
      <c r="B57" s="81"/>
      <c r="C57" s="81"/>
      <c r="D57" s="81"/>
      <c r="E57" s="81"/>
      <c r="F57" s="81"/>
    </row>
    <row r="58" spans="1:6" ht="12.75">
      <c r="A58" s="53"/>
      <c r="B58" s="53"/>
      <c r="C58" s="53"/>
      <c r="D58" s="53"/>
      <c r="E58" s="53"/>
      <c r="F58" s="53"/>
    </row>
    <row r="59" spans="1:6" ht="12.75">
      <c r="A59" s="53"/>
      <c r="B59" s="53"/>
      <c r="C59" s="53"/>
      <c r="D59" s="53"/>
      <c r="E59" s="53"/>
      <c r="F59" s="53"/>
    </row>
    <row r="60" spans="1:6" ht="12.75">
      <c r="A60" s="53"/>
      <c r="B60" s="53"/>
      <c r="C60" s="53"/>
      <c r="D60" s="53"/>
      <c r="E60" s="53"/>
      <c r="F60" s="53"/>
    </row>
    <row r="61" spans="1:6" ht="12.75">
      <c r="A61" s="53"/>
      <c r="B61" s="53"/>
      <c r="C61" s="53"/>
      <c r="D61" s="53"/>
      <c r="E61" s="53"/>
      <c r="F61" s="53"/>
    </row>
    <row r="62" spans="1:6" ht="12.75">
      <c r="A62" s="53"/>
      <c r="B62" s="53"/>
      <c r="C62" s="53"/>
      <c r="D62" s="53"/>
      <c r="E62" s="53"/>
      <c r="F62" s="53"/>
    </row>
    <row r="63" spans="1:6" ht="12.75">
      <c r="A63" s="53"/>
      <c r="B63" s="53"/>
      <c r="C63" s="53"/>
      <c r="D63" s="53"/>
      <c r="E63" s="53"/>
      <c r="F63" s="53"/>
    </row>
    <row r="64" spans="1:6" ht="12.75">
      <c r="A64" s="53"/>
      <c r="B64" s="53"/>
      <c r="C64" s="53"/>
      <c r="D64" s="53"/>
      <c r="E64" s="53"/>
      <c r="F64" s="53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spans="1:6" ht="12.75">
      <c r="A68" s="53"/>
      <c r="B68" s="53"/>
      <c r="C68" s="53"/>
      <c r="D68" s="53"/>
      <c r="E68" s="53"/>
      <c r="F68" s="53"/>
    </row>
    <row r="69" spans="1:6" ht="12.75">
      <c r="A69" s="53"/>
      <c r="B69" s="53"/>
      <c r="C69" s="53"/>
      <c r="D69" s="53"/>
      <c r="E69" s="53"/>
      <c r="F69" s="53"/>
    </row>
    <row r="70" spans="1:6" ht="12.75">
      <c r="A70" s="53"/>
      <c r="B70" s="53"/>
      <c r="C70" s="53"/>
      <c r="D70" s="53"/>
      <c r="E70" s="53"/>
      <c r="F70" s="53"/>
    </row>
    <row r="71" spans="1:6" ht="12.75">
      <c r="A71" s="53"/>
      <c r="B71" s="53"/>
      <c r="C71" s="53"/>
      <c r="D71" s="53"/>
      <c r="E71" s="53"/>
      <c r="F71" s="53"/>
    </row>
    <row r="72" spans="1:6" ht="12.75">
      <c r="A72" s="53"/>
      <c r="B72" s="53"/>
      <c r="C72" s="53"/>
      <c r="D72" s="53"/>
      <c r="E72" s="53"/>
      <c r="F72" s="53"/>
    </row>
    <row r="73" ht="12.75">
      <c r="A73" s="54"/>
    </row>
  </sheetData>
  <mergeCells count="5">
    <mergeCell ref="A57:F57"/>
    <mergeCell ref="A5:H5"/>
    <mergeCell ref="A10:G10"/>
    <mergeCell ref="A35:G35"/>
    <mergeCell ref="A44:G44"/>
  </mergeCells>
  <printOptions/>
  <pageMargins left="0.75" right="0.75" top="1" bottom="1" header="0.492125985" footer="0.492125985"/>
  <pageSetup horizontalDpi="300" verticalDpi="300" orientation="portrait" paperSize="9" scale="87" r:id="rId1"/>
  <headerFooter alignWithMargins="0">
    <oddHeader>&amp;CRESULTADO FINAL  DAS ELEIÇÕES 2009&amp;RHomologação: 24/06/2009
</oddHeader>
    <oddFooter>&amp;CComissão Eleitoral Central  - CEC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workbookViewId="0" topLeftCell="A4">
      <pane ySplit="6" topLeftCell="BM35" activePane="bottomLeft" state="frozen"/>
      <selection pane="topLeft" activeCell="A4" sqref="A4"/>
      <selection pane="bottomLeft" activeCell="A55" sqref="A55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9.421875" style="0" bestFit="1" customWidth="1" outlineLevel="1"/>
    <col min="4" max="4" width="7.28125" style="0" customWidth="1" outlineLevel="1"/>
    <col min="5" max="5" width="7.00390625" style="0" customWidth="1" outlineLevel="1"/>
    <col min="6" max="6" width="8.00390625" style="0" customWidth="1" outlineLevel="1"/>
    <col min="7" max="7" width="9.28125" style="0" bestFit="1" customWidth="1" outlineLevel="1"/>
    <col min="8" max="8" width="8.140625" style="0" customWidth="1" outlineLevel="1"/>
    <col min="9" max="9" width="7.140625" style="0" customWidth="1" outlineLevel="1"/>
    <col min="10" max="10" width="8.421875" style="0" customWidth="1" outlineLevel="1"/>
    <col min="11" max="11" width="8.28125" style="0" customWidth="1" outlineLevel="1"/>
    <col min="12" max="12" width="9.8515625" style="0" bestFit="1" customWidth="1" outlineLevel="1"/>
    <col min="13" max="13" width="9.28125" style="0" bestFit="1" customWidth="1" outlineLevel="1"/>
    <col min="14" max="14" width="9.8515625" style="0" bestFit="1" customWidth="1"/>
    <col min="15" max="15" width="9.28125" style="0" bestFit="1" customWidth="1"/>
  </cols>
  <sheetData>
    <row r="1" spans="1:14" ht="30">
      <c r="A1" s="30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>
      <c r="A2" s="31" t="s">
        <v>57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50" t="s">
        <v>88</v>
      </c>
      <c r="B3" s="51"/>
      <c r="C3" s="52"/>
      <c r="D3" s="52"/>
      <c r="E3" s="52"/>
      <c r="F3" s="52"/>
      <c r="G3" s="52"/>
      <c r="H3" s="52"/>
      <c r="I3" s="52"/>
      <c r="J3" s="52"/>
      <c r="K3" s="4"/>
      <c r="L3" s="4"/>
      <c r="M3" s="4"/>
      <c r="N3" s="4"/>
    </row>
    <row r="4" spans="1:14" ht="30">
      <c r="A4" s="28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9" t="s">
        <v>51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"/>
    </row>
    <row r="6" spans="1:15" ht="13.5" thickBot="1">
      <c r="A6" s="44"/>
      <c r="B6" s="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3"/>
    </row>
    <row r="7" spans="1:15" ht="13.5" thickBot="1">
      <c r="A7" s="4"/>
      <c r="B7" s="4"/>
      <c r="C7" s="85" t="s">
        <v>44</v>
      </c>
      <c r="D7" s="86"/>
      <c r="E7" s="86"/>
      <c r="F7" s="86"/>
      <c r="G7" s="86"/>
      <c r="H7" s="86"/>
      <c r="I7" s="86"/>
      <c r="J7" s="86"/>
      <c r="K7" s="86"/>
      <c r="L7" s="4"/>
      <c r="N7" s="41" t="s">
        <v>36</v>
      </c>
      <c r="O7" s="42" t="s">
        <v>38</v>
      </c>
    </row>
    <row r="8" spans="1:15" ht="13.5" thickBot="1">
      <c r="A8" s="4"/>
      <c r="B8" s="4"/>
      <c r="C8" s="18"/>
      <c r="D8" s="18"/>
      <c r="E8" s="18"/>
      <c r="F8" s="18"/>
      <c r="G8" s="18"/>
      <c r="H8" s="18"/>
      <c r="I8" s="18"/>
      <c r="J8" s="18"/>
      <c r="K8" s="18"/>
      <c r="L8" s="4"/>
      <c r="N8" s="23"/>
      <c r="O8" s="23"/>
    </row>
    <row r="9" spans="1:15" ht="13.5" thickBot="1">
      <c r="A9" s="16" t="s">
        <v>2</v>
      </c>
      <c r="B9" s="17" t="s">
        <v>41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 t="s">
        <v>39</v>
      </c>
      <c r="M9" s="18" t="s">
        <v>40</v>
      </c>
      <c r="N9" s="37" t="s">
        <v>35</v>
      </c>
      <c r="O9" s="37" t="s">
        <v>37</v>
      </c>
    </row>
    <row r="10" spans="1:15" ht="12.75">
      <c r="A10" s="83" t="s">
        <v>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outlineLevel="1">
      <c r="A11" s="13" t="s">
        <v>4</v>
      </c>
      <c r="B11" s="14">
        <v>13</v>
      </c>
      <c r="C11" s="15">
        <v>3</v>
      </c>
      <c r="D11" s="15">
        <v>2</v>
      </c>
      <c r="E11" s="15">
        <v>1</v>
      </c>
      <c r="F11" s="15">
        <v>4</v>
      </c>
      <c r="G11" s="15">
        <v>2</v>
      </c>
      <c r="H11" s="15">
        <v>1</v>
      </c>
      <c r="I11" s="15">
        <v>1</v>
      </c>
      <c r="J11" s="15">
        <v>4</v>
      </c>
      <c r="K11" s="15">
        <v>3</v>
      </c>
      <c r="L11" s="15">
        <v>12</v>
      </c>
      <c r="M11" s="15">
        <v>3</v>
      </c>
      <c r="N11" s="15">
        <f aca="true" t="shared" si="0" ref="N11:N34">SUM(C11:M11)</f>
        <v>36</v>
      </c>
      <c r="O11" s="38">
        <v>12</v>
      </c>
    </row>
    <row r="12" spans="1:15" ht="12.75" outlineLevel="1">
      <c r="A12" s="5" t="s">
        <v>6</v>
      </c>
      <c r="B12" s="12">
        <v>32</v>
      </c>
      <c r="C12" s="7">
        <v>1</v>
      </c>
      <c r="D12" s="7">
        <v>1</v>
      </c>
      <c r="E12" s="7">
        <v>2</v>
      </c>
      <c r="F12" s="7">
        <v>6</v>
      </c>
      <c r="G12" s="7">
        <v>9</v>
      </c>
      <c r="H12" s="7">
        <v>4</v>
      </c>
      <c r="I12" s="7">
        <v>2</v>
      </c>
      <c r="J12" s="7">
        <v>8</v>
      </c>
      <c r="K12" s="7">
        <v>9</v>
      </c>
      <c r="L12" s="7">
        <v>18</v>
      </c>
      <c r="M12" s="7">
        <v>0</v>
      </c>
      <c r="N12" s="7">
        <f t="shared" si="0"/>
        <v>60</v>
      </c>
      <c r="O12" s="39">
        <v>20</v>
      </c>
    </row>
    <row r="13" spans="1:15" ht="12.75" outlineLevel="1">
      <c r="A13" s="19" t="s">
        <v>47</v>
      </c>
      <c r="B13" s="20">
        <v>84</v>
      </c>
      <c r="C13" s="21">
        <v>7</v>
      </c>
      <c r="D13" s="21">
        <v>20</v>
      </c>
      <c r="E13" s="21">
        <v>8</v>
      </c>
      <c r="F13" s="21">
        <v>8</v>
      </c>
      <c r="G13" s="21">
        <v>28</v>
      </c>
      <c r="H13" s="21">
        <v>1</v>
      </c>
      <c r="I13" s="21">
        <v>8</v>
      </c>
      <c r="J13" s="21">
        <v>9</v>
      </c>
      <c r="K13" s="21">
        <v>10</v>
      </c>
      <c r="L13" s="21">
        <v>60</v>
      </c>
      <c r="M13" s="21">
        <v>9</v>
      </c>
      <c r="N13" s="21">
        <f t="shared" si="0"/>
        <v>168</v>
      </c>
      <c r="O13" s="40">
        <v>56</v>
      </c>
    </row>
    <row r="14" spans="1:15" ht="12.75" outlineLevel="1">
      <c r="A14" s="5" t="s">
        <v>46</v>
      </c>
      <c r="B14" s="12">
        <v>42</v>
      </c>
      <c r="C14" s="7">
        <v>3</v>
      </c>
      <c r="D14" s="7">
        <v>7</v>
      </c>
      <c r="E14" s="7">
        <v>1</v>
      </c>
      <c r="F14" s="7">
        <v>10</v>
      </c>
      <c r="G14" s="7">
        <v>11</v>
      </c>
      <c r="H14" s="7">
        <v>1</v>
      </c>
      <c r="I14" s="7">
        <v>7</v>
      </c>
      <c r="J14" s="7">
        <v>8</v>
      </c>
      <c r="K14" s="7">
        <v>8</v>
      </c>
      <c r="L14" s="7">
        <v>22</v>
      </c>
      <c r="M14" s="7">
        <v>6</v>
      </c>
      <c r="N14" s="7">
        <v>84</v>
      </c>
      <c r="O14" s="39">
        <v>28</v>
      </c>
    </row>
    <row r="15" spans="1:15" ht="12.75" outlineLevel="1">
      <c r="A15" s="22" t="s">
        <v>43</v>
      </c>
      <c r="B15" s="20">
        <v>104</v>
      </c>
      <c r="C15" s="21">
        <v>4</v>
      </c>
      <c r="D15" s="21">
        <v>14</v>
      </c>
      <c r="E15" s="21">
        <v>6</v>
      </c>
      <c r="F15" s="21">
        <v>4</v>
      </c>
      <c r="G15" s="21">
        <v>24</v>
      </c>
      <c r="H15" s="21">
        <v>3</v>
      </c>
      <c r="I15" s="21">
        <v>14</v>
      </c>
      <c r="J15" s="21">
        <v>18</v>
      </c>
      <c r="K15" s="21">
        <v>20</v>
      </c>
      <c r="L15" s="21">
        <v>43</v>
      </c>
      <c r="M15" s="21">
        <v>21</v>
      </c>
      <c r="N15" s="21">
        <f t="shared" si="0"/>
        <v>171</v>
      </c>
      <c r="O15" s="40">
        <v>57</v>
      </c>
    </row>
    <row r="16" spans="1:15" ht="12.75" outlineLevel="1">
      <c r="A16" s="55" t="s">
        <v>7</v>
      </c>
      <c r="B16" s="56">
        <v>50</v>
      </c>
      <c r="C16" s="57">
        <v>6</v>
      </c>
      <c r="D16" s="57">
        <v>8</v>
      </c>
      <c r="E16" s="57">
        <v>12</v>
      </c>
      <c r="F16" s="57">
        <v>7</v>
      </c>
      <c r="G16" s="57">
        <v>11</v>
      </c>
      <c r="H16" s="57">
        <v>2</v>
      </c>
      <c r="I16" s="57">
        <v>9</v>
      </c>
      <c r="J16" s="57">
        <v>7</v>
      </c>
      <c r="K16" s="57">
        <v>7</v>
      </c>
      <c r="L16" s="57">
        <v>39</v>
      </c>
      <c r="M16" s="57">
        <v>6</v>
      </c>
      <c r="N16" s="57">
        <f t="shared" si="0"/>
        <v>114</v>
      </c>
      <c r="O16" s="58">
        <v>38</v>
      </c>
    </row>
    <row r="17" spans="1:15" ht="12.75" outlineLevel="1">
      <c r="A17" s="22" t="s">
        <v>42</v>
      </c>
      <c r="B17" s="20">
        <v>40</v>
      </c>
      <c r="C17" s="21">
        <v>0</v>
      </c>
      <c r="D17" s="21">
        <v>5</v>
      </c>
      <c r="E17" s="21">
        <v>11</v>
      </c>
      <c r="F17" s="21">
        <v>3</v>
      </c>
      <c r="G17" s="21">
        <v>12</v>
      </c>
      <c r="H17" s="21">
        <v>0</v>
      </c>
      <c r="I17" s="21">
        <v>6</v>
      </c>
      <c r="J17" s="21">
        <v>4</v>
      </c>
      <c r="K17" s="21">
        <v>15</v>
      </c>
      <c r="L17" s="21">
        <v>22</v>
      </c>
      <c r="M17" s="21">
        <v>3</v>
      </c>
      <c r="N17" s="21">
        <f t="shared" si="0"/>
        <v>81</v>
      </c>
      <c r="O17" s="40">
        <v>27</v>
      </c>
    </row>
    <row r="18" spans="1:15" ht="12.75" outlineLevel="1">
      <c r="A18" s="60" t="s">
        <v>48</v>
      </c>
      <c r="B18" s="56">
        <v>58</v>
      </c>
      <c r="C18" s="57">
        <v>2</v>
      </c>
      <c r="D18" s="57">
        <v>10</v>
      </c>
      <c r="E18" s="57">
        <v>6</v>
      </c>
      <c r="F18" s="57">
        <v>30</v>
      </c>
      <c r="G18" s="57">
        <v>11</v>
      </c>
      <c r="H18" s="57">
        <v>4</v>
      </c>
      <c r="I18" s="57">
        <v>2</v>
      </c>
      <c r="J18" s="57">
        <v>19</v>
      </c>
      <c r="K18" s="57">
        <v>6</v>
      </c>
      <c r="L18" s="57">
        <v>48</v>
      </c>
      <c r="M18" s="57">
        <v>9</v>
      </c>
      <c r="N18" s="57">
        <f t="shared" si="0"/>
        <v>147</v>
      </c>
      <c r="O18" s="58">
        <v>49</v>
      </c>
    </row>
    <row r="19" spans="1:15" ht="12.75" outlineLevel="1">
      <c r="A19" s="22" t="s">
        <v>8</v>
      </c>
      <c r="B19" s="20">
        <v>46</v>
      </c>
      <c r="C19" s="21">
        <v>0</v>
      </c>
      <c r="D19" s="21">
        <v>4</v>
      </c>
      <c r="E19" s="21">
        <v>0</v>
      </c>
      <c r="F19" s="21">
        <v>0</v>
      </c>
      <c r="G19" s="21">
        <v>21</v>
      </c>
      <c r="H19" s="21">
        <v>1</v>
      </c>
      <c r="I19" s="21">
        <v>7</v>
      </c>
      <c r="J19" s="21">
        <v>17</v>
      </c>
      <c r="K19" s="21">
        <v>22</v>
      </c>
      <c r="L19" s="21">
        <v>12</v>
      </c>
      <c r="M19" s="21">
        <v>6</v>
      </c>
      <c r="N19" s="21">
        <f t="shared" si="0"/>
        <v>90</v>
      </c>
      <c r="O19" s="40">
        <v>30</v>
      </c>
    </row>
    <row r="20" spans="1:15" ht="12.75" outlineLevel="1">
      <c r="A20" s="59" t="s">
        <v>9</v>
      </c>
      <c r="B20" s="56">
        <v>99</v>
      </c>
      <c r="C20" s="57">
        <v>8</v>
      </c>
      <c r="D20" s="57">
        <v>4</v>
      </c>
      <c r="E20" s="57">
        <v>9</v>
      </c>
      <c r="F20" s="57">
        <v>8</v>
      </c>
      <c r="G20" s="57">
        <v>19</v>
      </c>
      <c r="H20" s="57">
        <v>7</v>
      </c>
      <c r="I20" s="57">
        <v>7</v>
      </c>
      <c r="J20" s="57">
        <v>18</v>
      </c>
      <c r="K20" s="57">
        <v>14</v>
      </c>
      <c r="L20" s="57">
        <v>38</v>
      </c>
      <c r="M20" s="57">
        <v>3</v>
      </c>
      <c r="N20" s="57">
        <f t="shared" si="0"/>
        <v>135</v>
      </c>
      <c r="O20" s="58">
        <v>45</v>
      </c>
    </row>
    <row r="21" spans="1:15" ht="12.75" outlineLevel="1">
      <c r="A21" s="49" t="s">
        <v>22</v>
      </c>
      <c r="B21" s="20">
        <v>72</v>
      </c>
      <c r="C21" s="21">
        <v>16</v>
      </c>
      <c r="D21" s="21">
        <v>18</v>
      </c>
      <c r="E21" s="21">
        <v>17</v>
      </c>
      <c r="F21" s="21">
        <v>6</v>
      </c>
      <c r="G21" s="21">
        <v>8</v>
      </c>
      <c r="H21" s="21">
        <v>1</v>
      </c>
      <c r="I21" s="21">
        <v>6</v>
      </c>
      <c r="J21" s="21">
        <v>6</v>
      </c>
      <c r="K21" s="21">
        <v>5</v>
      </c>
      <c r="L21" s="21">
        <v>25</v>
      </c>
      <c r="M21" s="21">
        <v>6</v>
      </c>
      <c r="N21" s="21">
        <f t="shared" si="0"/>
        <v>114</v>
      </c>
      <c r="O21" s="40">
        <v>38</v>
      </c>
    </row>
    <row r="22" spans="1:15" ht="12.75" outlineLevel="1">
      <c r="A22" s="5" t="s">
        <v>10</v>
      </c>
      <c r="B22" s="12">
        <v>53</v>
      </c>
      <c r="C22" s="7">
        <v>7</v>
      </c>
      <c r="D22" s="7">
        <v>3</v>
      </c>
      <c r="E22" s="7">
        <v>6</v>
      </c>
      <c r="F22" s="7">
        <v>6</v>
      </c>
      <c r="G22" s="7">
        <v>13</v>
      </c>
      <c r="H22" s="7">
        <v>9</v>
      </c>
      <c r="I22" s="7">
        <v>10</v>
      </c>
      <c r="J22" s="7">
        <v>5</v>
      </c>
      <c r="K22" s="7">
        <v>13</v>
      </c>
      <c r="L22" s="7">
        <v>18</v>
      </c>
      <c r="M22" s="7">
        <v>9</v>
      </c>
      <c r="N22" s="7">
        <f t="shared" si="0"/>
        <v>99</v>
      </c>
      <c r="O22" s="39">
        <v>33</v>
      </c>
    </row>
    <row r="23" spans="1:15" ht="12.75" outlineLevel="1">
      <c r="A23" s="19" t="s">
        <v>49</v>
      </c>
      <c r="B23" s="20">
        <v>83</v>
      </c>
      <c r="C23" s="21">
        <v>3</v>
      </c>
      <c r="D23" s="21">
        <v>8</v>
      </c>
      <c r="E23" s="21">
        <v>2</v>
      </c>
      <c r="F23" s="21">
        <v>8</v>
      </c>
      <c r="G23" s="21">
        <v>4</v>
      </c>
      <c r="H23" s="21">
        <v>17</v>
      </c>
      <c r="I23" s="21">
        <v>9</v>
      </c>
      <c r="J23" s="21">
        <v>19</v>
      </c>
      <c r="K23" s="21">
        <v>13</v>
      </c>
      <c r="L23" s="21">
        <v>28</v>
      </c>
      <c r="M23" s="21">
        <v>3</v>
      </c>
      <c r="N23" s="21">
        <f t="shared" si="0"/>
        <v>114</v>
      </c>
      <c r="O23" s="40">
        <v>37</v>
      </c>
    </row>
    <row r="24" spans="1:15" ht="12.75" outlineLevel="1">
      <c r="A24" s="55" t="s">
        <v>11</v>
      </c>
      <c r="B24" s="56">
        <v>94</v>
      </c>
      <c r="C24" s="57">
        <v>6</v>
      </c>
      <c r="D24" s="57">
        <v>3</v>
      </c>
      <c r="E24" s="57">
        <v>10</v>
      </c>
      <c r="F24" s="57">
        <v>7</v>
      </c>
      <c r="G24" s="57">
        <v>34</v>
      </c>
      <c r="H24" s="57">
        <v>8</v>
      </c>
      <c r="I24" s="57">
        <v>24</v>
      </c>
      <c r="J24" s="57">
        <v>23</v>
      </c>
      <c r="K24" s="57">
        <v>27</v>
      </c>
      <c r="L24" s="57">
        <v>25</v>
      </c>
      <c r="M24" s="57">
        <v>3</v>
      </c>
      <c r="N24" s="57">
        <v>174</v>
      </c>
      <c r="O24" s="58">
        <v>58</v>
      </c>
    </row>
    <row r="25" spans="1:15" ht="12.75" outlineLevel="1">
      <c r="A25" s="19" t="s">
        <v>12</v>
      </c>
      <c r="B25" s="20">
        <v>58</v>
      </c>
      <c r="C25" s="21">
        <v>4</v>
      </c>
      <c r="D25" s="21">
        <v>4</v>
      </c>
      <c r="E25" s="21">
        <v>6</v>
      </c>
      <c r="F25" s="21">
        <v>1</v>
      </c>
      <c r="G25" s="21">
        <v>11</v>
      </c>
      <c r="H25" s="21">
        <v>2</v>
      </c>
      <c r="I25" s="21">
        <v>3</v>
      </c>
      <c r="J25" s="21">
        <v>4</v>
      </c>
      <c r="K25" s="21">
        <v>7</v>
      </c>
      <c r="L25" s="21">
        <v>21</v>
      </c>
      <c r="M25" s="21">
        <v>6</v>
      </c>
      <c r="N25" s="21">
        <v>69</v>
      </c>
      <c r="O25" s="40">
        <v>23</v>
      </c>
    </row>
    <row r="26" spans="1:15" ht="12.75" outlineLevel="1">
      <c r="A26" s="5" t="s">
        <v>50</v>
      </c>
      <c r="B26" s="12">
        <v>85</v>
      </c>
      <c r="C26" s="7">
        <v>5</v>
      </c>
      <c r="D26" s="7">
        <v>5</v>
      </c>
      <c r="E26" s="7">
        <v>3</v>
      </c>
      <c r="F26" s="7">
        <v>5</v>
      </c>
      <c r="G26" s="7">
        <v>15</v>
      </c>
      <c r="H26" s="7">
        <v>24</v>
      </c>
      <c r="I26" s="7">
        <v>9</v>
      </c>
      <c r="J26" s="7">
        <v>17</v>
      </c>
      <c r="K26" s="7">
        <v>30</v>
      </c>
      <c r="L26" s="7">
        <v>40</v>
      </c>
      <c r="M26" s="7">
        <v>6</v>
      </c>
      <c r="N26" s="7">
        <f>SUM(C26:M26)</f>
        <v>159</v>
      </c>
      <c r="O26" s="39">
        <v>53</v>
      </c>
    </row>
    <row r="27" spans="1:15" ht="12.75" outlineLevel="1">
      <c r="A27" s="19" t="s">
        <v>13</v>
      </c>
      <c r="B27" s="20">
        <v>16</v>
      </c>
      <c r="C27" s="21">
        <v>0</v>
      </c>
      <c r="D27" s="21">
        <v>2</v>
      </c>
      <c r="E27" s="21">
        <v>1</v>
      </c>
      <c r="F27" s="21">
        <v>0</v>
      </c>
      <c r="G27" s="21">
        <v>2</v>
      </c>
      <c r="H27" s="21">
        <v>0</v>
      </c>
      <c r="I27" s="21">
        <v>0</v>
      </c>
      <c r="J27" s="21">
        <v>4</v>
      </c>
      <c r="K27" s="21">
        <v>1</v>
      </c>
      <c r="L27" s="21">
        <v>20</v>
      </c>
      <c r="M27" s="21">
        <v>18</v>
      </c>
      <c r="N27" s="21">
        <f t="shared" si="0"/>
        <v>48</v>
      </c>
      <c r="O27" s="40">
        <v>16</v>
      </c>
    </row>
    <row r="28" spans="1:15" ht="12.75" outlineLevel="1">
      <c r="A28" s="6" t="s">
        <v>14</v>
      </c>
      <c r="B28" s="12">
        <v>197</v>
      </c>
      <c r="C28" s="7">
        <v>8</v>
      </c>
      <c r="D28" s="7">
        <v>34</v>
      </c>
      <c r="E28" s="7">
        <v>15</v>
      </c>
      <c r="F28" s="7">
        <v>19</v>
      </c>
      <c r="G28" s="7">
        <v>34</v>
      </c>
      <c r="H28" s="7">
        <v>10</v>
      </c>
      <c r="I28" s="7">
        <v>19</v>
      </c>
      <c r="J28" s="7">
        <v>29</v>
      </c>
      <c r="K28" s="7">
        <v>16</v>
      </c>
      <c r="L28" s="7">
        <v>71</v>
      </c>
      <c r="M28" s="7">
        <v>6</v>
      </c>
      <c r="N28" s="7">
        <f t="shared" si="0"/>
        <v>261</v>
      </c>
      <c r="O28" s="39">
        <v>87</v>
      </c>
    </row>
    <row r="29" spans="1:15" ht="12.75" outlineLevel="1">
      <c r="A29" s="19" t="s">
        <v>15</v>
      </c>
      <c r="B29" s="20">
        <v>136</v>
      </c>
      <c r="C29" s="21">
        <v>4</v>
      </c>
      <c r="D29" s="21">
        <v>20</v>
      </c>
      <c r="E29" s="21">
        <v>16</v>
      </c>
      <c r="F29" s="21">
        <v>11</v>
      </c>
      <c r="G29" s="21">
        <v>10</v>
      </c>
      <c r="H29" s="21">
        <v>2</v>
      </c>
      <c r="I29" s="21">
        <v>6</v>
      </c>
      <c r="J29" s="21">
        <v>20</v>
      </c>
      <c r="K29" s="21">
        <v>9</v>
      </c>
      <c r="L29" s="21">
        <v>43</v>
      </c>
      <c r="M29" s="21">
        <v>9</v>
      </c>
      <c r="N29" s="21">
        <f t="shared" si="0"/>
        <v>150</v>
      </c>
      <c r="O29" s="40">
        <v>50</v>
      </c>
    </row>
    <row r="30" spans="1:15" ht="12.75" outlineLevel="1">
      <c r="A30" s="55" t="s">
        <v>16</v>
      </c>
      <c r="B30" s="56">
        <v>43</v>
      </c>
      <c r="C30" s="57">
        <v>2</v>
      </c>
      <c r="D30" s="57">
        <v>6</v>
      </c>
      <c r="E30" s="57">
        <v>2</v>
      </c>
      <c r="F30" s="57">
        <v>8</v>
      </c>
      <c r="G30" s="57">
        <v>9</v>
      </c>
      <c r="H30" s="57">
        <v>2</v>
      </c>
      <c r="I30" s="57">
        <v>1</v>
      </c>
      <c r="J30" s="57">
        <v>4</v>
      </c>
      <c r="K30" s="57">
        <v>3</v>
      </c>
      <c r="L30" s="57">
        <v>23</v>
      </c>
      <c r="M30" s="57">
        <v>6</v>
      </c>
      <c r="N30" s="57">
        <f>SUM(C30:M30)</f>
        <v>66</v>
      </c>
      <c r="O30" s="58">
        <v>22</v>
      </c>
    </row>
    <row r="31" spans="1:15" ht="12.75" outlineLevel="1">
      <c r="A31" s="19" t="s">
        <v>53</v>
      </c>
      <c r="B31" s="20">
        <v>50</v>
      </c>
      <c r="C31" s="21">
        <v>4</v>
      </c>
      <c r="D31" s="21">
        <v>6</v>
      </c>
      <c r="E31" s="21">
        <v>7</v>
      </c>
      <c r="F31" s="21">
        <v>4</v>
      </c>
      <c r="G31" s="21">
        <v>5</v>
      </c>
      <c r="H31" s="21">
        <v>0</v>
      </c>
      <c r="I31" s="21">
        <v>10</v>
      </c>
      <c r="J31" s="21">
        <v>5</v>
      </c>
      <c r="K31" s="21">
        <v>6</v>
      </c>
      <c r="L31" s="21">
        <v>19</v>
      </c>
      <c r="M31" s="21">
        <v>3</v>
      </c>
      <c r="N31" s="21">
        <f t="shared" si="0"/>
        <v>69</v>
      </c>
      <c r="O31" s="40">
        <v>23</v>
      </c>
    </row>
    <row r="32" spans="1:15" ht="12.75" outlineLevel="1">
      <c r="A32" s="48" t="s">
        <v>52</v>
      </c>
      <c r="B32" s="12">
        <v>334</v>
      </c>
      <c r="C32" s="7">
        <v>4</v>
      </c>
      <c r="D32" s="7">
        <v>17</v>
      </c>
      <c r="E32" s="7">
        <v>14</v>
      </c>
      <c r="F32" s="7">
        <v>10</v>
      </c>
      <c r="G32" s="7">
        <v>85</v>
      </c>
      <c r="H32" s="7">
        <v>29</v>
      </c>
      <c r="I32" s="7">
        <v>24</v>
      </c>
      <c r="J32" s="7">
        <v>43</v>
      </c>
      <c r="K32" s="7">
        <v>49</v>
      </c>
      <c r="L32" s="7">
        <v>91</v>
      </c>
      <c r="M32" s="7">
        <v>12</v>
      </c>
      <c r="N32" s="7">
        <f t="shared" si="0"/>
        <v>378</v>
      </c>
      <c r="O32" s="39">
        <v>126</v>
      </c>
    </row>
    <row r="33" spans="1:15" ht="12.75" outlineLevel="1">
      <c r="A33" s="49" t="s">
        <v>54</v>
      </c>
      <c r="B33" s="20">
        <v>31</v>
      </c>
      <c r="C33" s="21">
        <v>0</v>
      </c>
      <c r="D33" s="21">
        <v>4</v>
      </c>
      <c r="E33" s="21">
        <v>2</v>
      </c>
      <c r="F33" s="21">
        <v>4</v>
      </c>
      <c r="G33" s="21">
        <v>6</v>
      </c>
      <c r="H33" s="21">
        <v>0</v>
      </c>
      <c r="I33" s="21">
        <v>7</v>
      </c>
      <c r="J33" s="21">
        <v>11</v>
      </c>
      <c r="K33" s="21">
        <v>1</v>
      </c>
      <c r="L33" s="21">
        <v>22</v>
      </c>
      <c r="M33" s="21">
        <v>0</v>
      </c>
      <c r="N33" s="21">
        <f t="shared" si="0"/>
        <v>57</v>
      </c>
      <c r="O33" s="40">
        <v>19</v>
      </c>
    </row>
    <row r="34" spans="1:15" ht="12.75" outlineLevel="1">
      <c r="A34" s="48" t="s">
        <v>55</v>
      </c>
      <c r="B34" s="12">
        <v>104</v>
      </c>
      <c r="C34" s="7">
        <v>1</v>
      </c>
      <c r="D34" s="7">
        <v>9</v>
      </c>
      <c r="E34" s="7">
        <v>1</v>
      </c>
      <c r="F34" s="7">
        <v>5</v>
      </c>
      <c r="G34" s="7">
        <v>23</v>
      </c>
      <c r="H34" s="7">
        <v>1</v>
      </c>
      <c r="I34" s="7">
        <v>6</v>
      </c>
      <c r="J34" s="7">
        <v>46</v>
      </c>
      <c r="K34" s="7">
        <v>14</v>
      </c>
      <c r="L34" s="7">
        <v>71</v>
      </c>
      <c r="M34" s="7">
        <v>3</v>
      </c>
      <c r="N34" s="7">
        <f t="shared" si="0"/>
        <v>180</v>
      </c>
      <c r="O34" s="39">
        <v>60</v>
      </c>
    </row>
    <row r="35" spans="1:15" ht="12.75" outlineLevel="1">
      <c r="A35" s="83" t="s">
        <v>17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 t="s">
        <v>18</v>
      </c>
      <c r="O35" s="83"/>
    </row>
    <row r="36" spans="1:15" ht="12.75" outlineLevel="1">
      <c r="A36" s="5" t="s">
        <v>19</v>
      </c>
      <c r="B36" s="12">
        <v>43</v>
      </c>
      <c r="C36" s="7">
        <v>3</v>
      </c>
      <c r="D36" s="7">
        <v>6</v>
      </c>
      <c r="E36" s="7">
        <v>4</v>
      </c>
      <c r="F36" s="7">
        <v>3</v>
      </c>
      <c r="G36" s="7">
        <v>11</v>
      </c>
      <c r="H36" s="7">
        <v>2</v>
      </c>
      <c r="I36" s="7">
        <v>16</v>
      </c>
      <c r="J36" s="7">
        <v>3</v>
      </c>
      <c r="K36" s="7">
        <v>8</v>
      </c>
      <c r="L36" s="7">
        <v>22</v>
      </c>
      <c r="M36" s="7">
        <v>27</v>
      </c>
      <c r="N36" s="7">
        <f aca="true" t="shared" si="1" ref="N36:N43">SUM(C36:M36)</f>
        <v>105</v>
      </c>
      <c r="O36" s="39">
        <v>35</v>
      </c>
    </row>
    <row r="37" spans="1:15" ht="12.75" outlineLevel="1">
      <c r="A37" s="19" t="s">
        <v>20</v>
      </c>
      <c r="B37" s="20">
        <v>44</v>
      </c>
      <c r="C37" s="21">
        <v>4</v>
      </c>
      <c r="D37" s="21">
        <v>14</v>
      </c>
      <c r="E37" s="21">
        <v>3</v>
      </c>
      <c r="F37" s="21">
        <v>2</v>
      </c>
      <c r="G37" s="21">
        <v>18</v>
      </c>
      <c r="H37" s="21">
        <v>2</v>
      </c>
      <c r="I37" s="21">
        <v>4</v>
      </c>
      <c r="J37" s="21">
        <v>19</v>
      </c>
      <c r="K37" s="21">
        <v>18</v>
      </c>
      <c r="L37" s="21">
        <v>24</v>
      </c>
      <c r="M37" s="21">
        <v>0</v>
      </c>
      <c r="N37" s="21">
        <f t="shared" si="1"/>
        <v>108</v>
      </c>
      <c r="O37" s="40">
        <v>36</v>
      </c>
    </row>
    <row r="38" spans="1:15" ht="12.75" outlineLevel="1">
      <c r="A38" s="46" t="s">
        <v>21</v>
      </c>
      <c r="B38" s="12">
        <v>118</v>
      </c>
      <c r="C38" s="7">
        <v>10</v>
      </c>
      <c r="D38" s="7">
        <v>10</v>
      </c>
      <c r="E38" s="7">
        <v>9</v>
      </c>
      <c r="F38" s="7">
        <v>11</v>
      </c>
      <c r="G38" s="7">
        <v>13</v>
      </c>
      <c r="H38" s="7">
        <v>9</v>
      </c>
      <c r="I38" s="7">
        <v>15</v>
      </c>
      <c r="J38" s="7">
        <v>15</v>
      </c>
      <c r="K38" s="7">
        <v>14</v>
      </c>
      <c r="L38" s="7">
        <v>71</v>
      </c>
      <c r="M38" s="7">
        <v>6</v>
      </c>
      <c r="N38" s="7">
        <v>183</v>
      </c>
      <c r="O38" s="39">
        <v>61</v>
      </c>
    </row>
    <row r="39" spans="1:15" ht="12.75" outlineLevel="1">
      <c r="A39" s="22" t="s">
        <v>23</v>
      </c>
      <c r="B39" s="20">
        <v>50</v>
      </c>
      <c r="C39" s="21">
        <v>1</v>
      </c>
      <c r="D39" s="21">
        <v>6</v>
      </c>
      <c r="E39" s="21">
        <v>7</v>
      </c>
      <c r="F39" s="21">
        <v>6</v>
      </c>
      <c r="G39" s="21">
        <v>2</v>
      </c>
      <c r="H39" s="21">
        <v>1</v>
      </c>
      <c r="I39" s="21">
        <v>1</v>
      </c>
      <c r="J39" s="21">
        <v>1</v>
      </c>
      <c r="K39" s="21">
        <v>1</v>
      </c>
      <c r="L39" s="21">
        <v>28</v>
      </c>
      <c r="M39" s="21">
        <v>0</v>
      </c>
      <c r="N39" s="21">
        <f>SUM(C39:M39)</f>
        <v>54</v>
      </c>
      <c r="O39" s="40">
        <v>18</v>
      </c>
    </row>
    <row r="40" spans="1:15" ht="12.75" outlineLevel="1">
      <c r="A40" s="6" t="s">
        <v>24</v>
      </c>
      <c r="B40" s="12">
        <v>119</v>
      </c>
      <c r="C40" s="7">
        <v>4</v>
      </c>
      <c r="D40" s="7">
        <v>6</v>
      </c>
      <c r="E40" s="7">
        <v>4</v>
      </c>
      <c r="F40" s="7">
        <v>9</v>
      </c>
      <c r="G40" s="7">
        <v>18</v>
      </c>
      <c r="H40" s="7">
        <v>4</v>
      </c>
      <c r="I40" s="7">
        <v>11</v>
      </c>
      <c r="J40" s="7">
        <v>9</v>
      </c>
      <c r="K40" s="7">
        <v>8</v>
      </c>
      <c r="L40" s="7">
        <v>17</v>
      </c>
      <c r="M40" s="7">
        <v>9</v>
      </c>
      <c r="N40" s="7">
        <f t="shared" si="1"/>
        <v>99</v>
      </c>
      <c r="O40" s="39">
        <v>33</v>
      </c>
    </row>
    <row r="41" spans="1:15" ht="12.75" outlineLevel="1">
      <c r="A41" s="22" t="s">
        <v>25</v>
      </c>
      <c r="B41" s="20">
        <v>1829</v>
      </c>
      <c r="C41" s="21">
        <v>74</v>
      </c>
      <c r="D41" s="21">
        <v>146</v>
      </c>
      <c r="E41" s="21">
        <v>73</v>
      </c>
      <c r="F41" s="21">
        <v>155</v>
      </c>
      <c r="G41" s="21">
        <v>66</v>
      </c>
      <c r="H41" s="21">
        <v>17</v>
      </c>
      <c r="I41" s="21">
        <v>43</v>
      </c>
      <c r="J41" s="21">
        <v>300</v>
      </c>
      <c r="K41" s="21">
        <v>39</v>
      </c>
      <c r="L41" s="21">
        <v>290</v>
      </c>
      <c r="M41" s="21">
        <v>66</v>
      </c>
      <c r="N41" s="21">
        <v>1269</v>
      </c>
      <c r="O41" s="40">
        <v>423</v>
      </c>
    </row>
    <row r="42" spans="1:15" ht="12.75" outlineLevel="1">
      <c r="A42" s="55" t="s">
        <v>56</v>
      </c>
      <c r="B42" s="56">
        <v>48</v>
      </c>
      <c r="C42" s="57">
        <v>3</v>
      </c>
      <c r="D42" s="57">
        <v>4</v>
      </c>
      <c r="E42" s="57">
        <v>3</v>
      </c>
      <c r="F42" s="57">
        <v>2</v>
      </c>
      <c r="G42" s="57">
        <v>8</v>
      </c>
      <c r="H42" s="57">
        <v>2</v>
      </c>
      <c r="I42" s="57">
        <v>7</v>
      </c>
      <c r="J42" s="57">
        <v>6</v>
      </c>
      <c r="K42" s="57">
        <v>27</v>
      </c>
      <c r="L42" s="57">
        <v>28</v>
      </c>
      <c r="M42" s="57">
        <v>3</v>
      </c>
      <c r="N42" s="57">
        <f t="shared" si="1"/>
        <v>93</v>
      </c>
      <c r="O42" s="58">
        <v>31</v>
      </c>
    </row>
    <row r="43" spans="1:15" ht="12.75" outlineLevel="1">
      <c r="A43" s="19" t="s">
        <v>26</v>
      </c>
      <c r="B43" s="20">
        <v>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</v>
      </c>
      <c r="M43" s="21">
        <v>3</v>
      </c>
      <c r="N43" s="21">
        <f t="shared" si="1"/>
        <v>12</v>
      </c>
      <c r="O43" s="40">
        <v>4</v>
      </c>
    </row>
    <row r="44" spans="1:15" ht="12.75" outlineLevel="1">
      <c r="A44" s="83" t="s">
        <v>27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2.75" outlineLevel="1">
      <c r="A45" s="49" t="s">
        <v>45</v>
      </c>
      <c r="B45" s="20">
        <v>12</v>
      </c>
      <c r="C45" s="21">
        <v>6</v>
      </c>
      <c r="D45" s="21">
        <v>1</v>
      </c>
      <c r="E45" s="21">
        <v>0</v>
      </c>
      <c r="F45" s="21">
        <v>0</v>
      </c>
      <c r="G45" s="21">
        <v>2</v>
      </c>
      <c r="H45" s="21">
        <v>0</v>
      </c>
      <c r="I45" s="21">
        <v>1</v>
      </c>
      <c r="J45" s="21">
        <v>1</v>
      </c>
      <c r="K45" s="21">
        <v>1</v>
      </c>
      <c r="L45" s="21">
        <v>6</v>
      </c>
      <c r="M45" s="21">
        <v>3</v>
      </c>
      <c r="N45" s="21">
        <v>21</v>
      </c>
      <c r="O45" s="40">
        <v>7</v>
      </c>
    </row>
    <row r="46" spans="1:15" ht="12.75" outlineLevel="1">
      <c r="A46" s="10" t="s">
        <v>28</v>
      </c>
      <c r="B46" s="12">
        <v>11</v>
      </c>
      <c r="C46" s="7">
        <v>1</v>
      </c>
      <c r="D46" s="7">
        <v>2</v>
      </c>
      <c r="E46" s="7">
        <v>4</v>
      </c>
      <c r="F46" s="7">
        <v>3</v>
      </c>
      <c r="G46" s="7">
        <v>2</v>
      </c>
      <c r="H46" s="7">
        <v>1</v>
      </c>
      <c r="I46" s="7">
        <v>2</v>
      </c>
      <c r="J46" s="7">
        <v>3</v>
      </c>
      <c r="K46" s="7">
        <v>0</v>
      </c>
      <c r="L46" s="7">
        <v>0</v>
      </c>
      <c r="M46" s="7">
        <v>0</v>
      </c>
      <c r="N46" s="7">
        <f>SUM(C46:M46)</f>
        <v>18</v>
      </c>
      <c r="O46" s="39">
        <v>6</v>
      </c>
    </row>
    <row r="47" spans="1:15" ht="12.75" outlineLevel="1">
      <c r="A47" s="36" t="s">
        <v>34</v>
      </c>
      <c r="B47" s="20">
        <v>54</v>
      </c>
      <c r="C47" s="21">
        <v>4</v>
      </c>
      <c r="D47" s="21">
        <v>4</v>
      </c>
      <c r="E47" s="21">
        <v>5</v>
      </c>
      <c r="F47" s="21">
        <v>4</v>
      </c>
      <c r="G47" s="21">
        <v>22</v>
      </c>
      <c r="H47" s="21">
        <v>3</v>
      </c>
      <c r="I47" s="21">
        <v>23</v>
      </c>
      <c r="J47" s="21">
        <v>5</v>
      </c>
      <c r="K47" s="21">
        <v>19</v>
      </c>
      <c r="L47" s="21">
        <v>13</v>
      </c>
      <c r="M47" s="21">
        <v>6</v>
      </c>
      <c r="N47" s="21">
        <v>108</v>
      </c>
      <c r="O47" s="40">
        <v>36</v>
      </c>
    </row>
    <row r="48" spans="1:15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/>
      <c r="G48" s="7">
        <v>0</v>
      </c>
      <c r="H48" s="7"/>
      <c r="I48" s="7"/>
      <c r="J48" s="7"/>
      <c r="K48" s="7">
        <v>0</v>
      </c>
      <c r="L48" s="7">
        <v>0</v>
      </c>
      <c r="M48" s="7">
        <v>0</v>
      </c>
      <c r="N48" s="7">
        <f>SUM(C48:M48)</f>
        <v>0</v>
      </c>
      <c r="O48" s="39">
        <f>N48/2</f>
        <v>0</v>
      </c>
    </row>
    <row r="49" spans="1:15" ht="12.75">
      <c r="A49" s="23" t="s">
        <v>30</v>
      </c>
      <c r="B49" s="24">
        <f>SUM(B11:B34,B36:B43,B45:B47)</f>
        <v>4256</v>
      </c>
      <c r="C49" s="25">
        <f aca="true" t="shared" si="2" ref="C49:J49">SUM(C11:C34,C36:C43,C45:C48)</f>
        <v>208</v>
      </c>
      <c r="D49" s="25">
        <f t="shared" si="2"/>
        <v>413</v>
      </c>
      <c r="E49" s="25">
        <f t="shared" si="2"/>
        <v>270</v>
      </c>
      <c r="F49" s="25">
        <f t="shared" si="2"/>
        <v>369</v>
      </c>
      <c r="G49" s="64">
        <f t="shared" si="2"/>
        <v>569</v>
      </c>
      <c r="H49" s="25">
        <f t="shared" si="2"/>
        <v>170</v>
      </c>
      <c r="I49" s="25">
        <f t="shared" si="2"/>
        <v>320</v>
      </c>
      <c r="J49" s="64">
        <f t="shared" si="2"/>
        <v>710</v>
      </c>
      <c r="K49" s="64">
        <f>SUM(K11:K34,K36:K43,K45:K48)</f>
        <v>443</v>
      </c>
      <c r="L49" s="25">
        <f>SUM(L11:L34,L36:L43,L45:L48)</f>
        <v>1339</v>
      </c>
      <c r="M49" s="25">
        <f>SUM(M11:M34,M36:M43,M45:M48)</f>
        <v>279</v>
      </c>
      <c r="N49" s="25">
        <f>SUM(N11:N34,N36:N43,N45:N48)</f>
        <v>5094</v>
      </c>
      <c r="O49" s="25">
        <f>SUM(O45:O48,O36:O43,O11:O34)</f>
        <v>1697</v>
      </c>
    </row>
    <row r="50" spans="1:15" ht="12.75">
      <c r="A50" s="4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62" t="s">
        <v>31</v>
      </c>
      <c r="B51" s="26"/>
      <c r="C51" s="27">
        <f aca="true" t="shared" si="3" ref="C51:K51">C49/$O$49/3</f>
        <v>0.040856413278334315</v>
      </c>
      <c r="D51" s="27">
        <f t="shared" si="3"/>
        <v>0.08112355136515419</v>
      </c>
      <c r="E51" s="27">
        <f t="shared" si="3"/>
        <v>0.05303476723629935</v>
      </c>
      <c r="F51" s="27">
        <f t="shared" si="3"/>
        <v>0.07248084855627578</v>
      </c>
      <c r="G51" s="27">
        <f t="shared" si="3"/>
        <v>0.11176586132390492</v>
      </c>
      <c r="H51" s="27">
        <f t="shared" si="3"/>
        <v>0.03339226085248478</v>
      </c>
      <c r="I51" s="27">
        <f t="shared" si="3"/>
        <v>0.06285602042820664</v>
      </c>
      <c r="J51" s="27">
        <f t="shared" si="3"/>
        <v>0.1394617953250835</v>
      </c>
      <c r="K51" s="27">
        <f t="shared" si="3"/>
        <v>0.08701630328029857</v>
      </c>
      <c r="L51" s="27">
        <f>L49/$O$49/2</f>
        <v>0.3945197407189157</v>
      </c>
      <c r="M51" s="27">
        <f>M49/$O$49/2</f>
        <v>0.082203889216264</v>
      </c>
      <c r="N51" s="27">
        <f>SUM(C51:M51)</f>
        <v>1.1587114515812216</v>
      </c>
      <c r="O51" s="27"/>
    </row>
    <row r="52" spans="1:15" ht="12.75">
      <c r="A52" s="61" t="s">
        <v>32</v>
      </c>
      <c r="B52" s="11"/>
      <c r="C52" s="35">
        <f aca="true" t="shared" si="4" ref="C52:K52">C49/SUM($C$49:$K$49)</f>
        <v>0.059907834101382486</v>
      </c>
      <c r="D52" s="35">
        <f t="shared" si="4"/>
        <v>0.11895161290322581</v>
      </c>
      <c r="E52" s="35">
        <f t="shared" si="4"/>
        <v>0.07776497695852534</v>
      </c>
      <c r="F52" s="35">
        <f t="shared" si="4"/>
        <v>0.10627880184331798</v>
      </c>
      <c r="G52" s="35">
        <f t="shared" si="4"/>
        <v>0.16388248847926268</v>
      </c>
      <c r="H52" s="35">
        <f t="shared" si="4"/>
        <v>0.048963133640553</v>
      </c>
      <c r="I52" s="35">
        <f t="shared" si="4"/>
        <v>0.09216589861751152</v>
      </c>
      <c r="J52" s="35">
        <f t="shared" si="4"/>
        <v>0.20449308755760368</v>
      </c>
      <c r="K52" s="35">
        <f t="shared" si="4"/>
        <v>0.12759216589861752</v>
      </c>
      <c r="L52" s="35" t="s">
        <v>5</v>
      </c>
      <c r="M52" s="35" t="s">
        <v>5</v>
      </c>
      <c r="N52" s="35"/>
      <c r="O52" s="32"/>
    </row>
    <row r="53" spans="1:2" ht="12.75">
      <c r="A53" s="34" t="s">
        <v>33</v>
      </c>
      <c r="B53" s="26">
        <f>$O$49/$B$49</f>
        <v>0.3987312030075188</v>
      </c>
    </row>
    <row r="54" spans="1:14" ht="12.75">
      <c r="A54" s="84" t="s">
        <v>97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2.75">
      <c r="A55" s="63" t="s">
        <v>59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 t="s">
        <v>60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 t="s">
        <v>58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 t="s">
        <v>84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 t="s">
        <v>61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 t="s">
        <v>62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2:14" ht="12.75">
      <c r="B62" s="63"/>
      <c r="C62" s="63"/>
      <c r="D62" s="63"/>
      <c r="E62" s="63"/>
      <c r="F62" s="53"/>
      <c r="G62" s="53"/>
      <c r="H62" s="53"/>
      <c r="I62" s="53"/>
      <c r="J62" s="53"/>
      <c r="K62" s="53"/>
      <c r="L62" s="53"/>
      <c r="M62" s="53"/>
      <c r="N62" s="53"/>
    </row>
    <row r="63" spans="2:14" ht="12.75">
      <c r="B63" s="63"/>
      <c r="C63" s="63"/>
      <c r="D63" s="63"/>
      <c r="E63" s="6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2:14" ht="12.75">
      <c r="B68" s="63"/>
      <c r="C68" s="63"/>
      <c r="D68" s="63"/>
      <c r="E68" s="63"/>
      <c r="F68" s="53"/>
      <c r="G68" s="53"/>
      <c r="H68" s="53"/>
      <c r="I68" s="53"/>
      <c r="J68" s="53"/>
      <c r="K68" s="53"/>
      <c r="L68" s="53"/>
      <c r="M68" s="53"/>
      <c r="N68" s="53"/>
    </row>
    <row r="69" spans="2:14" ht="12.75">
      <c r="B69" s="63"/>
      <c r="C69" s="63"/>
      <c r="D69" s="63"/>
      <c r="E69" s="63"/>
      <c r="F69" s="53"/>
      <c r="G69" s="53"/>
      <c r="H69" s="53"/>
      <c r="I69" s="53"/>
      <c r="J69" s="53"/>
      <c r="K69" s="53"/>
      <c r="L69" s="53"/>
      <c r="M69" s="53"/>
      <c r="N69" s="53"/>
    </row>
    <row r="70" spans="2:14" ht="12.75">
      <c r="B70" s="63"/>
      <c r="C70" s="63"/>
      <c r="D70" s="6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2:14" ht="12.75">
      <c r="B71" s="63"/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ht="12.75">
      <c r="A72" s="54"/>
    </row>
  </sheetData>
  <mergeCells count="5">
    <mergeCell ref="A54:N54"/>
    <mergeCell ref="C7:K7"/>
    <mergeCell ref="A10:O10"/>
    <mergeCell ref="A35:O35"/>
    <mergeCell ref="A44:O44"/>
  </mergeCells>
  <printOptions/>
  <pageMargins left="0.75" right="0.75" top="1" bottom="1" header="0.492125985" footer="0.492125985"/>
  <pageSetup horizontalDpi="300" verticalDpi="300" orientation="portrait" scale="62" r:id="rId1"/>
  <headerFooter alignWithMargins="0">
    <oddHeader xml:space="preserve">&amp;LRecursos:
&amp;"MS Sans Serif,Negrito"NÃO HOUVE RECURSO
&amp;CRESULTADO FINAL DAS ELEIÇÕES/09-CEC </oddHeader>
    <oddFooter>&amp;CComissão Eleitoral Central -CEC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">
      <pane ySplit="7" topLeftCell="BM45" activePane="bottomLeft" state="frozen"/>
      <selection pane="topLeft" activeCell="A3" sqref="A3"/>
      <selection pane="bottomLeft" activeCell="A55" sqref="A55:D55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8.00390625" style="0" customWidth="1" outlineLevel="1"/>
    <col min="4" max="4" width="9.8515625" style="0" customWidth="1" outlineLevel="1"/>
  </cols>
  <sheetData>
    <row r="1" spans="1:4" ht="30">
      <c r="A1" s="30" t="s">
        <v>0</v>
      </c>
      <c r="B1" s="1"/>
      <c r="C1" s="2"/>
      <c r="D1" s="2"/>
    </row>
    <row r="2" spans="1:4" ht="30">
      <c r="A2" s="31" t="s">
        <v>57</v>
      </c>
      <c r="B2" s="3"/>
      <c r="C2" s="4"/>
      <c r="D2" s="4"/>
    </row>
    <row r="3" spans="1:4" ht="15.75">
      <c r="A3" s="50" t="s">
        <v>89</v>
      </c>
      <c r="B3" s="51"/>
      <c r="C3" s="52"/>
      <c r="D3" s="52"/>
    </row>
    <row r="4" spans="1:8" ht="66" customHeight="1">
      <c r="A4" s="87" t="s">
        <v>63</v>
      </c>
      <c r="B4" s="87"/>
      <c r="C4" s="87"/>
      <c r="D4" s="87"/>
      <c r="E4" s="87"/>
      <c r="F4" s="87"/>
      <c r="G4" s="87"/>
      <c r="H4" s="87"/>
    </row>
    <row r="5" spans="1:8" ht="75" customHeight="1">
      <c r="A5" s="82" t="s">
        <v>64</v>
      </c>
      <c r="B5" s="82"/>
      <c r="C5" s="82"/>
      <c r="D5" s="82"/>
      <c r="E5" s="82"/>
      <c r="F5" s="82"/>
      <c r="G5" s="82"/>
      <c r="H5" s="82"/>
    </row>
    <row r="6" spans="1:4" ht="13.5" thickBot="1">
      <c r="A6" s="44"/>
      <c r="B6" s="8"/>
      <c r="C6" s="45"/>
      <c r="D6" s="45"/>
    </row>
    <row r="7" spans="1:8" ht="12.75" customHeight="1" thickBot="1">
      <c r="A7" s="4"/>
      <c r="B7" s="4"/>
      <c r="C7" s="85" t="s">
        <v>44</v>
      </c>
      <c r="D7" s="86"/>
      <c r="E7" s="4"/>
      <c r="G7" s="41" t="s">
        <v>36</v>
      </c>
      <c r="H7" s="42" t="s">
        <v>38</v>
      </c>
    </row>
    <row r="8" spans="1:8" ht="13.5" thickBot="1">
      <c r="A8" s="4"/>
      <c r="B8" s="4"/>
      <c r="C8" s="18"/>
      <c r="D8" s="18"/>
      <c r="E8" s="4"/>
      <c r="G8" s="23"/>
      <c r="H8" s="23"/>
    </row>
    <row r="9" spans="1:8" ht="13.5" thickBot="1">
      <c r="A9" s="16" t="s">
        <v>2</v>
      </c>
      <c r="B9" s="17" t="s">
        <v>41</v>
      </c>
      <c r="C9" s="18">
        <v>1</v>
      </c>
      <c r="D9" s="18">
        <v>2</v>
      </c>
      <c r="E9" s="18" t="s">
        <v>39</v>
      </c>
      <c r="F9" s="18" t="s">
        <v>40</v>
      </c>
      <c r="G9" s="37" t="s">
        <v>35</v>
      </c>
      <c r="H9" s="37" t="s">
        <v>37</v>
      </c>
    </row>
    <row r="10" spans="1:8" ht="12.75">
      <c r="A10" s="83" t="s">
        <v>3</v>
      </c>
      <c r="B10" s="83"/>
      <c r="C10" s="83"/>
      <c r="D10" s="83"/>
      <c r="E10" s="83"/>
      <c r="F10" s="83"/>
      <c r="G10" s="83"/>
      <c r="H10" s="83"/>
    </row>
    <row r="11" spans="1:8" ht="12.75" outlineLevel="1">
      <c r="A11" s="13" t="s">
        <v>4</v>
      </c>
      <c r="B11" s="14">
        <v>13</v>
      </c>
      <c r="C11" s="15">
        <v>6</v>
      </c>
      <c r="D11" s="15">
        <v>4</v>
      </c>
      <c r="E11" s="15">
        <v>0</v>
      </c>
      <c r="F11" s="15">
        <v>2</v>
      </c>
      <c r="G11" s="15">
        <f aca="true" t="shared" si="0" ref="G11:G34">SUM(C11:F11)</f>
        <v>12</v>
      </c>
      <c r="H11" s="38">
        <v>12</v>
      </c>
    </row>
    <row r="12" spans="1:8" ht="12.75" outlineLevel="1">
      <c r="A12" s="5" t="s">
        <v>6</v>
      </c>
      <c r="B12" s="12">
        <v>32</v>
      </c>
      <c r="C12" s="7">
        <v>5</v>
      </c>
      <c r="D12" s="7">
        <v>8</v>
      </c>
      <c r="E12" s="7">
        <v>7</v>
      </c>
      <c r="F12" s="7">
        <v>0</v>
      </c>
      <c r="G12" s="7">
        <f t="shared" si="0"/>
        <v>20</v>
      </c>
      <c r="H12" s="39">
        <v>20</v>
      </c>
    </row>
    <row r="13" spans="1:8" ht="12.75" outlineLevel="1">
      <c r="A13" s="19" t="s">
        <v>47</v>
      </c>
      <c r="B13" s="20">
        <v>84</v>
      </c>
      <c r="C13" s="21">
        <v>31</v>
      </c>
      <c r="D13" s="21">
        <v>9</v>
      </c>
      <c r="E13" s="21">
        <v>9</v>
      </c>
      <c r="F13" s="21">
        <v>7</v>
      </c>
      <c r="G13" s="21">
        <f t="shared" si="0"/>
        <v>56</v>
      </c>
      <c r="H13" s="40">
        <v>56</v>
      </c>
    </row>
    <row r="14" spans="1:8" ht="12.75" outlineLevel="1">
      <c r="A14" s="5" t="s">
        <v>46</v>
      </c>
      <c r="B14" s="12">
        <v>42</v>
      </c>
      <c r="C14" s="7">
        <v>10</v>
      </c>
      <c r="D14" s="7">
        <v>11</v>
      </c>
      <c r="E14" s="7">
        <v>5</v>
      </c>
      <c r="F14" s="7">
        <v>2</v>
      </c>
      <c r="G14" s="7">
        <f t="shared" si="0"/>
        <v>28</v>
      </c>
      <c r="H14" s="39">
        <v>28</v>
      </c>
    </row>
    <row r="15" spans="1:8" ht="12.75" outlineLevel="1">
      <c r="A15" s="22" t="s">
        <v>43</v>
      </c>
      <c r="B15" s="20">
        <v>104</v>
      </c>
      <c r="C15" s="21">
        <v>28</v>
      </c>
      <c r="D15" s="21">
        <v>5</v>
      </c>
      <c r="E15" s="21">
        <v>15</v>
      </c>
      <c r="F15" s="21">
        <v>9</v>
      </c>
      <c r="G15" s="21">
        <f t="shared" si="0"/>
        <v>57</v>
      </c>
      <c r="H15" s="40">
        <v>57</v>
      </c>
    </row>
    <row r="16" spans="1:8" ht="12.75" outlineLevel="1">
      <c r="A16" s="55" t="s">
        <v>7</v>
      </c>
      <c r="B16" s="56">
        <v>50</v>
      </c>
      <c r="C16" s="57">
        <v>26</v>
      </c>
      <c r="D16" s="57">
        <v>5</v>
      </c>
      <c r="E16" s="57">
        <v>6</v>
      </c>
      <c r="F16" s="57">
        <v>1</v>
      </c>
      <c r="G16" s="57">
        <f t="shared" si="0"/>
        <v>38</v>
      </c>
      <c r="H16" s="58">
        <v>38</v>
      </c>
    </row>
    <row r="17" spans="1:8" ht="12.75" outlineLevel="1">
      <c r="A17" s="22" t="s">
        <v>42</v>
      </c>
      <c r="B17" s="20">
        <v>40</v>
      </c>
      <c r="C17" s="21">
        <v>18</v>
      </c>
      <c r="D17" s="21">
        <v>2</v>
      </c>
      <c r="E17" s="21">
        <v>4</v>
      </c>
      <c r="F17" s="21">
        <v>3</v>
      </c>
      <c r="G17" s="21">
        <f t="shared" si="0"/>
        <v>27</v>
      </c>
      <c r="H17" s="40">
        <v>27</v>
      </c>
    </row>
    <row r="18" spans="1:8" ht="12.75" outlineLevel="1">
      <c r="A18" s="60" t="s">
        <v>48</v>
      </c>
      <c r="B18" s="56">
        <v>58</v>
      </c>
      <c r="C18" s="57">
        <v>27</v>
      </c>
      <c r="D18" s="57">
        <v>9</v>
      </c>
      <c r="E18" s="57">
        <v>6</v>
      </c>
      <c r="F18" s="57">
        <v>7</v>
      </c>
      <c r="G18" s="57">
        <f t="shared" si="0"/>
        <v>49</v>
      </c>
      <c r="H18" s="58">
        <v>49</v>
      </c>
    </row>
    <row r="19" spans="1:8" ht="12.75" outlineLevel="1">
      <c r="A19" s="22" t="s">
        <v>8</v>
      </c>
      <c r="B19" s="20">
        <v>46</v>
      </c>
      <c r="C19" s="21">
        <v>12</v>
      </c>
      <c r="D19" s="21">
        <v>11</v>
      </c>
      <c r="E19" s="21">
        <v>3</v>
      </c>
      <c r="F19" s="21">
        <v>4</v>
      </c>
      <c r="G19" s="21">
        <f t="shared" si="0"/>
        <v>30</v>
      </c>
      <c r="H19" s="40">
        <v>30</v>
      </c>
    </row>
    <row r="20" spans="1:8" ht="12.75" outlineLevel="1">
      <c r="A20" s="59" t="s">
        <v>9</v>
      </c>
      <c r="B20" s="56">
        <v>99</v>
      </c>
      <c r="C20" s="57">
        <v>23</v>
      </c>
      <c r="D20" s="57">
        <v>14</v>
      </c>
      <c r="E20" s="57">
        <v>6</v>
      </c>
      <c r="F20" s="57">
        <v>2</v>
      </c>
      <c r="G20" s="57">
        <f t="shared" si="0"/>
        <v>45</v>
      </c>
      <c r="H20" s="58">
        <v>45</v>
      </c>
    </row>
    <row r="21" spans="1:8" ht="12.75" outlineLevel="1">
      <c r="A21" s="49" t="s">
        <v>22</v>
      </c>
      <c r="B21" s="20">
        <v>72</v>
      </c>
      <c r="C21" s="21">
        <v>18</v>
      </c>
      <c r="D21" s="21">
        <v>5</v>
      </c>
      <c r="E21" s="21">
        <v>12</v>
      </c>
      <c r="F21" s="21">
        <v>3</v>
      </c>
      <c r="G21" s="21">
        <f t="shared" si="0"/>
        <v>38</v>
      </c>
      <c r="H21" s="40">
        <v>38</v>
      </c>
    </row>
    <row r="22" spans="1:8" ht="12.75" outlineLevel="1">
      <c r="A22" s="5" t="s">
        <v>10</v>
      </c>
      <c r="B22" s="12">
        <v>53</v>
      </c>
      <c r="C22" s="7">
        <v>6</v>
      </c>
      <c r="D22" s="7">
        <v>16</v>
      </c>
      <c r="E22" s="7">
        <v>2</v>
      </c>
      <c r="F22" s="7">
        <v>9</v>
      </c>
      <c r="G22" s="7">
        <f t="shared" si="0"/>
        <v>33</v>
      </c>
      <c r="H22" s="39">
        <v>33</v>
      </c>
    </row>
    <row r="23" spans="1:8" ht="12.75" outlineLevel="1">
      <c r="A23" s="19" t="s">
        <v>49</v>
      </c>
      <c r="B23" s="20">
        <v>83</v>
      </c>
      <c r="C23" s="21">
        <v>18</v>
      </c>
      <c r="D23" s="21">
        <v>14</v>
      </c>
      <c r="E23" s="21">
        <v>4</v>
      </c>
      <c r="F23" s="21">
        <v>1</v>
      </c>
      <c r="G23" s="21">
        <f t="shared" si="0"/>
        <v>37</v>
      </c>
      <c r="H23" s="40">
        <v>37</v>
      </c>
    </row>
    <row r="24" spans="1:8" ht="12.75" outlineLevel="1">
      <c r="A24" s="55" t="s">
        <v>11</v>
      </c>
      <c r="B24" s="56">
        <v>94</v>
      </c>
      <c r="C24" s="57">
        <v>43</v>
      </c>
      <c r="D24" s="57">
        <v>9</v>
      </c>
      <c r="E24" s="57">
        <v>6</v>
      </c>
      <c r="F24" s="57">
        <v>0</v>
      </c>
      <c r="G24" s="57">
        <f t="shared" si="0"/>
        <v>58</v>
      </c>
      <c r="H24" s="58">
        <v>58</v>
      </c>
    </row>
    <row r="25" spans="1:8" ht="12.75" outlineLevel="1">
      <c r="A25" s="19" t="s">
        <v>12</v>
      </c>
      <c r="B25" s="20">
        <v>58</v>
      </c>
      <c r="C25" s="21">
        <v>12</v>
      </c>
      <c r="D25" s="21">
        <v>5</v>
      </c>
      <c r="E25" s="21">
        <v>4</v>
      </c>
      <c r="F25" s="21">
        <v>2</v>
      </c>
      <c r="G25" s="21">
        <v>23</v>
      </c>
      <c r="H25" s="40">
        <v>23</v>
      </c>
    </row>
    <row r="26" spans="1:8" ht="12.75" outlineLevel="1">
      <c r="A26" s="5" t="s">
        <v>50</v>
      </c>
      <c r="B26" s="12">
        <v>85</v>
      </c>
      <c r="C26" s="7">
        <v>30</v>
      </c>
      <c r="D26" s="7">
        <v>10</v>
      </c>
      <c r="E26" s="7">
        <v>7</v>
      </c>
      <c r="F26" s="7">
        <v>6</v>
      </c>
      <c r="G26" s="7">
        <f>SUM(C26:F26)</f>
        <v>53</v>
      </c>
      <c r="H26" s="39">
        <v>53</v>
      </c>
    </row>
    <row r="27" spans="1:8" ht="12.75" outlineLevel="1">
      <c r="A27" s="19" t="s">
        <v>13</v>
      </c>
      <c r="B27" s="20">
        <v>16</v>
      </c>
      <c r="C27" s="21">
        <v>2</v>
      </c>
      <c r="D27" s="21">
        <v>2</v>
      </c>
      <c r="E27" s="21">
        <v>5</v>
      </c>
      <c r="F27" s="21">
        <v>7</v>
      </c>
      <c r="G27" s="21">
        <f t="shared" si="0"/>
        <v>16</v>
      </c>
      <c r="H27" s="40">
        <v>16</v>
      </c>
    </row>
    <row r="28" spans="1:8" ht="12.75" outlineLevel="1">
      <c r="A28" s="6" t="s">
        <v>14</v>
      </c>
      <c r="B28" s="12">
        <v>197</v>
      </c>
      <c r="C28" s="7">
        <v>56</v>
      </c>
      <c r="D28" s="7">
        <v>16</v>
      </c>
      <c r="E28" s="7">
        <v>8</v>
      </c>
      <c r="F28" s="7">
        <v>7</v>
      </c>
      <c r="G28" s="7">
        <f t="shared" si="0"/>
        <v>87</v>
      </c>
      <c r="H28" s="39">
        <v>87</v>
      </c>
    </row>
    <row r="29" spans="1:8" ht="12.75" outlineLevel="1">
      <c r="A29" s="19" t="s">
        <v>15</v>
      </c>
      <c r="B29" s="20">
        <v>136</v>
      </c>
      <c r="C29" s="21">
        <v>22</v>
      </c>
      <c r="D29" s="21">
        <v>17</v>
      </c>
      <c r="E29" s="21">
        <v>7</v>
      </c>
      <c r="F29" s="21">
        <v>4</v>
      </c>
      <c r="G29" s="21">
        <f t="shared" si="0"/>
        <v>50</v>
      </c>
      <c r="H29" s="40">
        <v>50</v>
      </c>
    </row>
    <row r="30" spans="1:8" ht="12.75" outlineLevel="1">
      <c r="A30" s="55" t="s">
        <v>16</v>
      </c>
      <c r="B30" s="56">
        <v>43</v>
      </c>
      <c r="C30" s="57">
        <v>2</v>
      </c>
      <c r="D30" s="57">
        <v>17</v>
      </c>
      <c r="E30" s="57">
        <v>1</v>
      </c>
      <c r="F30" s="57">
        <v>2</v>
      </c>
      <c r="G30" s="57">
        <f>SUM(C30:F30)</f>
        <v>22</v>
      </c>
      <c r="H30" s="58">
        <v>22</v>
      </c>
    </row>
    <row r="31" spans="1:8" ht="12.75" outlineLevel="1">
      <c r="A31" s="19" t="s">
        <v>53</v>
      </c>
      <c r="B31" s="20">
        <v>50</v>
      </c>
      <c r="C31" s="21">
        <v>9</v>
      </c>
      <c r="D31" s="21">
        <v>8</v>
      </c>
      <c r="E31" s="21">
        <v>2</v>
      </c>
      <c r="F31" s="21">
        <v>4</v>
      </c>
      <c r="G31" s="21">
        <f t="shared" si="0"/>
        <v>23</v>
      </c>
      <c r="H31" s="40">
        <v>23</v>
      </c>
    </row>
    <row r="32" spans="1:8" ht="12.75" outlineLevel="1">
      <c r="A32" s="48" t="s">
        <v>52</v>
      </c>
      <c r="B32" s="12">
        <v>334</v>
      </c>
      <c r="C32" s="7">
        <v>68</v>
      </c>
      <c r="D32" s="7">
        <v>32</v>
      </c>
      <c r="E32" s="7">
        <v>16</v>
      </c>
      <c r="F32" s="7">
        <v>10</v>
      </c>
      <c r="G32" s="7">
        <f t="shared" si="0"/>
        <v>126</v>
      </c>
      <c r="H32" s="39">
        <v>126</v>
      </c>
    </row>
    <row r="33" spans="1:8" ht="12.75" outlineLevel="1">
      <c r="A33" s="49" t="s">
        <v>54</v>
      </c>
      <c r="B33" s="20">
        <v>31</v>
      </c>
      <c r="C33" s="21">
        <v>8</v>
      </c>
      <c r="D33" s="21">
        <v>5</v>
      </c>
      <c r="E33" s="21">
        <v>6</v>
      </c>
      <c r="F33" s="21">
        <v>0</v>
      </c>
      <c r="G33" s="21">
        <f t="shared" si="0"/>
        <v>19</v>
      </c>
      <c r="H33" s="40">
        <v>19</v>
      </c>
    </row>
    <row r="34" spans="1:8" ht="12.75" outlineLevel="1">
      <c r="A34" s="48" t="s">
        <v>55</v>
      </c>
      <c r="B34" s="12">
        <v>104</v>
      </c>
      <c r="C34" s="7">
        <v>41</v>
      </c>
      <c r="D34" s="7">
        <v>8</v>
      </c>
      <c r="E34" s="7">
        <v>7</v>
      </c>
      <c r="F34" s="7">
        <v>4</v>
      </c>
      <c r="G34" s="7">
        <f t="shared" si="0"/>
        <v>60</v>
      </c>
      <c r="H34" s="39">
        <v>60</v>
      </c>
    </row>
    <row r="35" spans="1:8" ht="12.75" outlineLevel="1">
      <c r="A35" s="83" t="s">
        <v>17</v>
      </c>
      <c r="B35" s="83"/>
      <c r="C35" s="83"/>
      <c r="D35" s="83"/>
      <c r="E35" s="83"/>
      <c r="F35" s="83"/>
      <c r="G35" s="83" t="s">
        <v>18</v>
      </c>
      <c r="H35" s="83"/>
    </row>
    <row r="36" spans="1:8" ht="12.75" outlineLevel="1">
      <c r="A36" s="5" t="s">
        <v>19</v>
      </c>
      <c r="B36" s="12">
        <v>43</v>
      </c>
      <c r="C36" s="7">
        <v>11</v>
      </c>
      <c r="D36" s="7">
        <v>18</v>
      </c>
      <c r="E36" s="7">
        <v>2</v>
      </c>
      <c r="F36" s="7">
        <v>4</v>
      </c>
      <c r="G36" s="7">
        <v>35</v>
      </c>
      <c r="H36" s="39">
        <v>35</v>
      </c>
    </row>
    <row r="37" spans="1:8" ht="12.75" outlineLevel="1">
      <c r="A37" s="19" t="s">
        <v>20</v>
      </c>
      <c r="B37" s="20">
        <v>44</v>
      </c>
      <c r="C37" s="21">
        <v>22</v>
      </c>
      <c r="D37" s="21">
        <v>9</v>
      </c>
      <c r="E37" s="21">
        <v>4</v>
      </c>
      <c r="F37" s="21">
        <v>1</v>
      </c>
      <c r="G37" s="21">
        <f aca="true" t="shared" si="1" ref="G37:G43">SUM(C37:F37)</f>
        <v>36</v>
      </c>
      <c r="H37" s="40">
        <v>36</v>
      </c>
    </row>
    <row r="38" spans="1:8" ht="12.75" outlineLevel="1">
      <c r="A38" s="46" t="s">
        <v>21</v>
      </c>
      <c r="B38" s="12">
        <v>118</v>
      </c>
      <c r="C38" s="7">
        <v>26</v>
      </c>
      <c r="D38" s="7">
        <v>17</v>
      </c>
      <c r="E38" s="7">
        <v>12</v>
      </c>
      <c r="F38" s="7">
        <v>6</v>
      </c>
      <c r="G38" s="7">
        <v>61</v>
      </c>
      <c r="H38" s="39">
        <v>61</v>
      </c>
    </row>
    <row r="39" spans="1:8" ht="12.75" outlineLevel="1">
      <c r="A39" s="22" t="s">
        <v>23</v>
      </c>
      <c r="B39" s="20">
        <v>50</v>
      </c>
      <c r="C39" s="21">
        <v>3</v>
      </c>
      <c r="D39" s="21">
        <v>5</v>
      </c>
      <c r="E39" s="21">
        <v>9</v>
      </c>
      <c r="F39" s="21">
        <v>1</v>
      </c>
      <c r="G39" s="21">
        <f>SUM(C39:F39)</f>
        <v>18</v>
      </c>
      <c r="H39" s="40">
        <v>18</v>
      </c>
    </row>
    <row r="40" spans="1:8" ht="12.75" outlineLevel="1">
      <c r="A40" s="6" t="s">
        <v>24</v>
      </c>
      <c r="B40" s="12">
        <v>119</v>
      </c>
      <c r="C40" s="7">
        <v>13</v>
      </c>
      <c r="D40" s="7">
        <v>10</v>
      </c>
      <c r="E40" s="7">
        <v>5</v>
      </c>
      <c r="F40" s="7">
        <v>5</v>
      </c>
      <c r="G40" s="7">
        <f t="shared" si="1"/>
        <v>33</v>
      </c>
      <c r="H40" s="39">
        <v>33</v>
      </c>
    </row>
    <row r="41" spans="1:8" ht="12.75" outlineLevel="1">
      <c r="A41" s="22" t="s">
        <v>25</v>
      </c>
      <c r="B41" s="20">
        <v>1829</v>
      </c>
      <c r="C41" s="21">
        <v>82</v>
      </c>
      <c r="D41" s="21">
        <v>248</v>
      </c>
      <c r="E41" s="21">
        <v>49</v>
      </c>
      <c r="F41" s="21">
        <v>44</v>
      </c>
      <c r="G41" s="21">
        <f t="shared" si="1"/>
        <v>423</v>
      </c>
      <c r="H41" s="40">
        <v>423</v>
      </c>
    </row>
    <row r="42" spans="1:8" ht="12.75" outlineLevel="1">
      <c r="A42" s="55" t="s">
        <v>56</v>
      </c>
      <c r="B42" s="56">
        <v>48</v>
      </c>
      <c r="C42" s="57">
        <v>11</v>
      </c>
      <c r="D42" s="57">
        <v>12</v>
      </c>
      <c r="E42" s="57">
        <v>5</v>
      </c>
      <c r="F42" s="57">
        <v>3</v>
      </c>
      <c r="G42" s="57">
        <f t="shared" si="1"/>
        <v>31</v>
      </c>
      <c r="H42" s="58">
        <v>31</v>
      </c>
    </row>
    <row r="43" spans="1:8" ht="12.75" outlineLevel="1">
      <c r="A43" s="19" t="s">
        <v>26</v>
      </c>
      <c r="B43" s="20">
        <v>4</v>
      </c>
      <c r="C43" s="21">
        <v>0</v>
      </c>
      <c r="D43" s="21">
        <v>1</v>
      </c>
      <c r="E43" s="21">
        <v>3</v>
      </c>
      <c r="F43" s="21">
        <v>0</v>
      </c>
      <c r="G43" s="21">
        <f t="shared" si="1"/>
        <v>4</v>
      </c>
      <c r="H43" s="40">
        <v>4</v>
      </c>
    </row>
    <row r="44" spans="1:8" ht="12.75" outlineLevel="1">
      <c r="A44" s="83" t="s">
        <v>27</v>
      </c>
      <c r="B44" s="83"/>
      <c r="C44" s="83"/>
      <c r="D44" s="83"/>
      <c r="E44" s="83"/>
      <c r="F44" s="83"/>
      <c r="G44" s="83"/>
      <c r="H44" s="83"/>
    </row>
    <row r="45" spans="1:8" ht="12.75" outlineLevel="1">
      <c r="A45" s="49" t="s">
        <v>45</v>
      </c>
      <c r="B45" s="20">
        <v>12</v>
      </c>
      <c r="C45" s="21">
        <v>3</v>
      </c>
      <c r="D45" s="21">
        <v>4</v>
      </c>
      <c r="E45" s="21">
        <v>0</v>
      </c>
      <c r="F45" s="21">
        <v>0</v>
      </c>
      <c r="G45" s="21">
        <f>SUM(C45:F45)</f>
        <v>7</v>
      </c>
      <c r="H45" s="40">
        <v>7</v>
      </c>
    </row>
    <row r="46" spans="1:8" ht="12.75" outlineLevel="1">
      <c r="A46" s="10" t="s">
        <v>28</v>
      </c>
      <c r="B46" s="12">
        <v>11</v>
      </c>
      <c r="C46" s="7">
        <v>4</v>
      </c>
      <c r="D46" s="7">
        <v>2</v>
      </c>
      <c r="E46" s="7">
        <v>0</v>
      </c>
      <c r="F46" s="7">
        <v>0</v>
      </c>
      <c r="G46" s="7">
        <f>SUM(C46:F46)</f>
        <v>6</v>
      </c>
      <c r="H46" s="39">
        <v>6</v>
      </c>
    </row>
    <row r="47" spans="1:8" ht="12.75" outlineLevel="1">
      <c r="A47" s="36" t="s">
        <v>34</v>
      </c>
      <c r="B47" s="20">
        <v>54</v>
      </c>
      <c r="C47" s="21">
        <v>22</v>
      </c>
      <c r="D47" s="21">
        <v>6</v>
      </c>
      <c r="E47" s="21">
        <v>4</v>
      </c>
      <c r="F47" s="21">
        <v>4</v>
      </c>
      <c r="G47" s="21">
        <f>SUM(C47:F47)</f>
        <v>36</v>
      </c>
      <c r="H47" s="40">
        <v>36</v>
      </c>
    </row>
    <row r="48" spans="1:8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v>0</v>
      </c>
      <c r="G48" s="7">
        <f>SUM(C48:F48)</f>
        <v>0</v>
      </c>
      <c r="H48" s="39">
        <f>G48/2</f>
        <v>0</v>
      </c>
    </row>
    <row r="49" spans="1:8" ht="12.75">
      <c r="A49" s="23" t="s">
        <v>30</v>
      </c>
      <c r="B49" s="24">
        <f>SUM(B11:B34,B36:B43,B45:B47)</f>
        <v>4256</v>
      </c>
      <c r="C49" s="25">
        <f>SUM(C11:C34,C36:C43,C45:C48)</f>
        <v>718</v>
      </c>
      <c r="D49" s="25">
        <f>SUM(D11:D34,D36:D43,D45:D48)</f>
        <v>574</v>
      </c>
      <c r="E49" s="25">
        <f>SUM(E11:E34,E36:E43,E45:E48)</f>
        <v>241</v>
      </c>
      <c r="F49" s="25">
        <f>SUM(F11:F34,F36:F43,F45:F48)</f>
        <v>164</v>
      </c>
      <c r="G49" s="25">
        <f>SUM(G11:G34,G36:G43,G45:G48)</f>
        <v>1697</v>
      </c>
      <c r="H49" s="25">
        <f>SUM(H45:H48,H36:H43,H11:H34)</f>
        <v>1697</v>
      </c>
    </row>
    <row r="50" spans="1:8" ht="12.75">
      <c r="A50" s="4"/>
      <c r="B50" s="11"/>
      <c r="C50" s="4"/>
      <c r="D50" s="4"/>
      <c r="E50" s="4"/>
      <c r="F50" s="4"/>
      <c r="G50" s="4"/>
      <c r="H50" s="4"/>
    </row>
    <row r="51" spans="1:8" ht="12.75">
      <c r="A51" s="62" t="s">
        <v>31</v>
      </c>
      <c r="B51" s="26"/>
      <c r="C51" s="27">
        <f>C49/$H$49/3</f>
        <v>0.14103319583578863</v>
      </c>
      <c r="D51" s="27">
        <f>D49/$H$49/3</f>
        <v>0.11274798664309565</v>
      </c>
      <c r="E51" s="27">
        <f>E49/$H$49/2</f>
        <v>0.07100766057748968</v>
      </c>
      <c r="F51" s="27">
        <f>F49/$H$49/2</f>
        <v>0.04832056570418385</v>
      </c>
      <c r="G51" s="27">
        <f>SUM(C51:F51)</f>
        <v>0.3731094087605578</v>
      </c>
      <c r="H51" s="27"/>
    </row>
    <row r="52" spans="1:8" ht="12.75">
      <c r="A52" s="61" t="s">
        <v>32</v>
      </c>
      <c r="B52" s="11"/>
      <c r="C52" s="35">
        <f>C49/SUM($C$49:$D$49)</f>
        <v>0.5557275541795665</v>
      </c>
      <c r="D52" s="35">
        <f>D49/SUM($C$49:$D$49)</f>
        <v>0.44427244582043346</v>
      </c>
      <c r="E52" s="32" t="s">
        <v>5</v>
      </c>
      <c r="F52" s="32" t="s">
        <v>5</v>
      </c>
      <c r="G52" s="35"/>
      <c r="H52" s="32"/>
    </row>
    <row r="53" spans="1:2" ht="12.75">
      <c r="A53" s="34" t="s">
        <v>33</v>
      </c>
      <c r="B53" s="26">
        <f>$H$49/$B$49</f>
        <v>0.3987312030075188</v>
      </c>
    </row>
    <row r="54" spans="1:4" ht="12.75">
      <c r="A54" s="76" t="s">
        <v>98</v>
      </c>
      <c r="B54" s="77"/>
      <c r="C54" s="78"/>
      <c r="D54" s="78"/>
    </row>
    <row r="55" spans="1:4" ht="12.75">
      <c r="A55" s="81" t="s">
        <v>65</v>
      </c>
      <c r="B55" s="81"/>
      <c r="C55" s="81"/>
      <c r="D55" s="81"/>
    </row>
    <row r="56" spans="1:4" ht="12.75">
      <c r="A56" s="81" t="s">
        <v>66</v>
      </c>
      <c r="B56" s="81"/>
      <c r="C56" s="81"/>
      <c r="D56" s="81"/>
    </row>
    <row r="57" spans="1:4" ht="12.75">
      <c r="A57" s="88"/>
      <c r="B57" s="88"/>
      <c r="C57" s="88"/>
      <c r="D57" s="88"/>
    </row>
    <row r="58" spans="1:4" ht="12.75">
      <c r="A58" s="88"/>
      <c r="B58" s="88"/>
      <c r="C58" s="88"/>
      <c r="D58" s="88"/>
    </row>
    <row r="59" spans="1:4" ht="12.75">
      <c r="A59" s="53"/>
      <c r="B59" s="53"/>
      <c r="C59" s="53"/>
      <c r="D59" s="53"/>
    </row>
    <row r="60" spans="1:4" ht="12.75">
      <c r="A60" s="53"/>
      <c r="B60" s="53"/>
      <c r="C60" s="53"/>
      <c r="D60" s="53"/>
    </row>
    <row r="61" spans="1:4" ht="12.75">
      <c r="A61" s="53"/>
      <c r="B61" s="53"/>
      <c r="C61" s="53"/>
      <c r="D61" s="53"/>
    </row>
    <row r="62" spans="1:4" ht="12.75">
      <c r="A62" s="53"/>
      <c r="B62" s="53"/>
      <c r="C62" s="53"/>
      <c r="D62" s="53"/>
    </row>
    <row r="63" spans="1:4" ht="12.75">
      <c r="A63" s="53"/>
      <c r="B63" s="53"/>
      <c r="C63" s="53"/>
      <c r="D63" s="53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3"/>
      <c r="B66" s="53"/>
      <c r="C66" s="53"/>
      <c r="D66" s="53"/>
    </row>
    <row r="67" spans="1:4" ht="12.75">
      <c r="A67" s="53"/>
      <c r="B67" s="53"/>
      <c r="C67" s="53"/>
      <c r="D67" s="53"/>
    </row>
    <row r="68" spans="1:4" ht="12.75">
      <c r="A68" s="53"/>
      <c r="B68" s="53"/>
      <c r="C68" s="53"/>
      <c r="D68" s="53"/>
    </row>
    <row r="69" spans="1:4" ht="12.75">
      <c r="A69" s="53"/>
      <c r="B69" s="53"/>
      <c r="C69" s="53"/>
      <c r="D69" s="53"/>
    </row>
    <row r="70" spans="1:4" ht="12.75">
      <c r="A70" s="53"/>
      <c r="B70" s="53"/>
      <c r="C70" s="53"/>
      <c r="D70" s="53"/>
    </row>
    <row r="71" spans="1:4" ht="12.75">
      <c r="A71" s="53"/>
      <c r="B71" s="53"/>
      <c r="C71" s="53"/>
      <c r="D71" s="53"/>
    </row>
    <row r="72" spans="1:4" ht="12.75">
      <c r="A72" s="53"/>
      <c r="B72" s="53"/>
      <c r="C72" s="53"/>
      <c r="D72" s="53"/>
    </row>
    <row r="73" ht="12.75">
      <c r="A73" s="54"/>
    </row>
  </sheetData>
  <mergeCells count="10">
    <mergeCell ref="A4:H4"/>
    <mergeCell ref="A5:H5"/>
    <mergeCell ref="A58:D58"/>
    <mergeCell ref="C7:D7"/>
    <mergeCell ref="A10:H10"/>
    <mergeCell ref="A35:H35"/>
    <mergeCell ref="A44:H44"/>
    <mergeCell ref="A55:D55"/>
    <mergeCell ref="A56:D56"/>
    <mergeCell ref="A57:D57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8" r:id="rId1"/>
  <headerFooter alignWithMargins="0">
    <oddHeader>&amp;C&amp;"Arial,Normal"RESULTADO FINAL DAS ELEIÇÕES/09 - CEC&amp;RHomologação: 24/06/2009
</oddHeader>
    <oddFooter>&amp;CCOMISSÃO ELEITORAL CENTRAL  - CEC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9">
      <selection activeCell="A55" sqref="A55:G55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8.00390625" style="0" customWidth="1" outlineLevel="1"/>
    <col min="4" max="4" width="8.421875" style="0" customWidth="1" outlineLevel="1"/>
    <col min="5" max="5" width="9.28125" style="0" bestFit="1" customWidth="1" outlineLevel="1"/>
    <col min="6" max="6" width="9.140625" style="0" customWidth="1" outlineLevel="1"/>
  </cols>
  <sheetData>
    <row r="1" spans="1:7" ht="30">
      <c r="A1" s="30" t="s">
        <v>0</v>
      </c>
      <c r="B1" s="1"/>
      <c r="C1" s="2"/>
      <c r="D1" s="2"/>
      <c r="E1" s="2"/>
      <c r="F1" s="2"/>
      <c r="G1" s="2"/>
    </row>
    <row r="2" spans="1:7" ht="30">
      <c r="A2" s="31" t="s">
        <v>57</v>
      </c>
      <c r="B2" s="3"/>
      <c r="C2" s="4"/>
      <c r="D2" s="4"/>
      <c r="E2" s="4"/>
      <c r="F2" s="4"/>
      <c r="G2" s="4"/>
    </row>
    <row r="3" spans="1:7" ht="15.75">
      <c r="A3" s="50" t="s">
        <v>90</v>
      </c>
      <c r="B3" s="51"/>
      <c r="C3" s="52"/>
      <c r="D3" s="52"/>
      <c r="E3" s="4"/>
      <c r="F3" s="4"/>
      <c r="G3" s="4"/>
    </row>
    <row r="4" spans="1:7" ht="60">
      <c r="A4" s="28" t="s">
        <v>63</v>
      </c>
      <c r="B4" s="2"/>
      <c r="C4" s="2"/>
      <c r="D4" s="2"/>
      <c r="E4" s="2"/>
      <c r="F4" s="2"/>
      <c r="G4" s="2"/>
    </row>
    <row r="5" spans="1:7" ht="52.5">
      <c r="A5" s="29" t="s">
        <v>71</v>
      </c>
      <c r="B5" s="8"/>
      <c r="C5" s="9"/>
      <c r="D5" s="9"/>
      <c r="E5" s="9"/>
      <c r="F5" s="9"/>
      <c r="G5" s="2"/>
    </row>
    <row r="6" spans="1:8" ht="13.5" thickBot="1">
      <c r="A6" s="44"/>
      <c r="B6" s="8"/>
      <c r="C6" s="45"/>
      <c r="D6" s="45"/>
      <c r="E6" s="45"/>
      <c r="F6" s="45"/>
      <c r="G6" s="45"/>
      <c r="H6" s="43"/>
    </row>
    <row r="7" spans="1:8" ht="13.5" thickBot="1">
      <c r="A7" s="4"/>
      <c r="B7" s="4"/>
      <c r="C7" s="85" t="s">
        <v>44</v>
      </c>
      <c r="D7" s="86"/>
      <c r="E7" s="4"/>
      <c r="G7" s="41" t="s">
        <v>36</v>
      </c>
      <c r="H7" s="42" t="s">
        <v>38</v>
      </c>
    </row>
    <row r="8" spans="1:8" ht="13.5" thickBot="1">
      <c r="A8" s="4"/>
      <c r="B8" s="4"/>
      <c r="C8" s="18"/>
      <c r="D8" s="18"/>
      <c r="E8" s="4"/>
      <c r="G8" s="23"/>
      <c r="H8" s="23"/>
    </row>
    <row r="9" spans="1:8" ht="13.5" thickBot="1">
      <c r="A9" s="16" t="s">
        <v>2</v>
      </c>
      <c r="B9" s="17" t="s">
        <v>41</v>
      </c>
      <c r="C9" s="18">
        <v>1</v>
      </c>
      <c r="D9" s="18">
        <v>2</v>
      </c>
      <c r="E9" s="18" t="s">
        <v>39</v>
      </c>
      <c r="F9" s="18" t="s">
        <v>40</v>
      </c>
      <c r="G9" s="37" t="s">
        <v>35</v>
      </c>
      <c r="H9" s="37" t="s">
        <v>37</v>
      </c>
    </row>
    <row r="10" spans="1:8" ht="12.75">
      <c r="A10" s="83" t="s">
        <v>3</v>
      </c>
      <c r="B10" s="83"/>
      <c r="C10" s="83"/>
      <c r="D10" s="83"/>
      <c r="E10" s="83"/>
      <c r="F10" s="83"/>
      <c r="G10" s="83"/>
      <c r="H10" s="83"/>
    </row>
    <row r="11" spans="1:8" ht="12.75" outlineLevel="1">
      <c r="A11" s="13" t="s">
        <v>4</v>
      </c>
      <c r="B11" s="14">
        <v>2</v>
      </c>
      <c r="C11" s="15">
        <v>1</v>
      </c>
      <c r="D11" s="15">
        <v>1</v>
      </c>
      <c r="E11" s="15">
        <v>0</v>
      </c>
      <c r="F11" s="15">
        <v>0</v>
      </c>
      <c r="G11" s="15">
        <f>SUM(C11:F11)</f>
        <v>2</v>
      </c>
      <c r="H11" s="38">
        <v>1</v>
      </c>
    </row>
    <row r="12" spans="1:8" ht="12.75" outlineLevel="1">
      <c r="A12" s="5" t="s">
        <v>6</v>
      </c>
      <c r="B12" s="12">
        <v>3</v>
      </c>
      <c r="C12" s="7">
        <v>3</v>
      </c>
      <c r="D12" s="7">
        <v>2</v>
      </c>
      <c r="E12" s="7">
        <v>1</v>
      </c>
      <c r="F12" s="7">
        <v>0</v>
      </c>
      <c r="G12" s="7">
        <f>SUM(C12:F12)</f>
        <v>6</v>
      </c>
      <c r="H12" s="39">
        <v>3</v>
      </c>
    </row>
    <row r="13" spans="1:8" ht="12.75" outlineLevel="1">
      <c r="A13" s="19" t="s">
        <v>47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40">
        <v>0</v>
      </c>
    </row>
    <row r="14" spans="1:8" ht="12.75" outlineLevel="1">
      <c r="A14" s="5" t="s">
        <v>46</v>
      </c>
      <c r="B14" s="12">
        <v>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39">
        <v>0</v>
      </c>
    </row>
    <row r="15" spans="1:8" ht="12.75" outlineLevel="1">
      <c r="A15" s="22" t="s">
        <v>43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40">
        <v>0</v>
      </c>
    </row>
    <row r="16" spans="1:8" ht="12.75" outlineLevel="1">
      <c r="A16" s="55" t="s">
        <v>7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8">
        <v>0</v>
      </c>
    </row>
    <row r="17" spans="1:8" ht="12.75" outlineLevel="1">
      <c r="A17" s="22" t="s">
        <v>42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</row>
    <row r="18" spans="1:8" ht="12.75" outlineLevel="1">
      <c r="A18" s="60" t="s">
        <v>48</v>
      </c>
      <c r="B18" s="56">
        <v>71</v>
      </c>
      <c r="C18" s="57">
        <v>11</v>
      </c>
      <c r="D18" s="57">
        <v>9</v>
      </c>
      <c r="E18" s="57">
        <v>26</v>
      </c>
      <c r="F18" s="57">
        <v>4</v>
      </c>
      <c r="G18" s="57">
        <f>SUM(C18:F18)</f>
        <v>50</v>
      </c>
      <c r="H18" s="58">
        <v>25</v>
      </c>
    </row>
    <row r="19" spans="1:8" ht="12.75" outlineLevel="1">
      <c r="A19" s="22" t="s">
        <v>8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f>SUM(C19:F19)</f>
        <v>0</v>
      </c>
      <c r="H19" s="40">
        <v>0</v>
      </c>
    </row>
    <row r="20" spans="1:8" ht="12.75" outlineLevel="1">
      <c r="A20" s="59" t="s">
        <v>9</v>
      </c>
      <c r="B20" s="56">
        <v>87</v>
      </c>
      <c r="C20" s="57">
        <v>27</v>
      </c>
      <c r="D20" s="57">
        <v>25</v>
      </c>
      <c r="E20" s="57">
        <v>12</v>
      </c>
      <c r="F20" s="57">
        <v>2</v>
      </c>
      <c r="G20" s="57">
        <f>SUM(C20:F20)</f>
        <v>66</v>
      </c>
      <c r="H20" s="58">
        <v>33</v>
      </c>
    </row>
    <row r="21" spans="1:8" ht="12.75" outlineLevel="1">
      <c r="A21" s="49" t="s">
        <v>22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40">
        <v>0</v>
      </c>
    </row>
    <row r="22" spans="1:8" ht="12.75" outlineLevel="1">
      <c r="A22" s="5" t="s">
        <v>10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39">
        <v>0</v>
      </c>
    </row>
    <row r="23" spans="1:8" ht="12.75" outlineLevel="1">
      <c r="A23" s="19" t="s">
        <v>49</v>
      </c>
      <c r="B23" s="20">
        <v>57</v>
      </c>
      <c r="C23" s="21">
        <v>13</v>
      </c>
      <c r="D23" s="21">
        <v>11</v>
      </c>
      <c r="E23" s="21">
        <v>12</v>
      </c>
      <c r="F23" s="21">
        <v>0</v>
      </c>
      <c r="G23" s="21">
        <f>SUM(C23:F23)</f>
        <v>36</v>
      </c>
      <c r="H23" s="40">
        <v>18</v>
      </c>
    </row>
    <row r="24" spans="1:8" ht="12.75" outlineLevel="1">
      <c r="A24" s="55" t="s">
        <v>11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</row>
    <row r="25" spans="1:8" ht="12.75" outlineLevel="1">
      <c r="A25" s="19" t="s">
        <v>12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40">
        <v>0</v>
      </c>
    </row>
    <row r="26" spans="1:8" ht="12.75" outlineLevel="1">
      <c r="A26" s="5" t="s">
        <v>50</v>
      </c>
      <c r="B26" s="12">
        <v>101</v>
      </c>
      <c r="C26" s="7">
        <v>9</v>
      </c>
      <c r="D26" s="7">
        <v>12</v>
      </c>
      <c r="E26" s="7">
        <v>17</v>
      </c>
      <c r="F26" s="7">
        <v>0</v>
      </c>
      <c r="G26" s="7">
        <f>SUM(C26:F26)</f>
        <v>38</v>
      </c>
      <c r="H26" s="39">
        <v>19</v>
      </c>
    </row>
    <row r="27" spans="1:8" ht="12.75" outlineLevel="1">
      <c r="A27" s="19" t="s">
        <v>13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40">
        <v>0</v>
      </c>
    </row>
    <row r="28" spans="1:8" ht="12.75" outlineLevel="1">
      <c r="A28" s="6" t="s">
        <v>14</v>
      </c>
      <c r="B28" s="12">
        <v>209</v>
      </c>
      <c r="C28" s="7">
        <v>32</v>
      </c>
      <c r="D28" s="7">
        <v>19</v>
      </c>
      <c r="E28" s="7">
        <v>41</v>
      </c>
      <c r="F28" s="7">
        <v>0</v>
      </c>
      <c r="G28" s="7">
        <v>92</v>
      </c>
      <c r="H28" s="39">
        <v>46</v>
      </c>
    </row>
    <row r="29" spans="1:8" ht="12.75" outlineLevel="1">
      <c r="A29" s="19" t="s">
        <v>15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f>SUM(C29:F29)</f>
        <v>0</v>
      </c>
      <c r="H29" s="40">
        <v>0</v>
      </c>
    </row>
    <row r="30" spans="1:8" ht="12.75" outlineLevel="1">
      <c r="A30" s="55" t="s">
        <v>16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2.75" outlineLevel="1">
      <c r="A31" s="19" t="s">
        <v>53</v>
      </c>
      <c r="B31" s="20">
        <v>0</v>
      </c>
      <c r="C31" s="21">
        <v>0</v>
      </c>
      <c r="D31" s="21">
        <v>0</v>
      </c>
      <c r="E31" s="21">
        <v>0</v>
      </c>
      <c r="F31" s="21">
        <v>0</v>
      </c>
      <c r="G31" s="21">
        <f>SUM(C31:F31)</f>
        <v>0</v>
      </c>
      <c r="H31" s="40">
        <v>0</v>
      </c>
    </row>
    <row r="32" spans="1:8" ht="12.75" outlineLevel="1">
      <c r="A32" s="48" t="s">
        <v>52</v>
      </c>
      <c r="B32" s="12">
        <v>9</v>
      </c>
      <c r="C32" s="7">
        <v>2</v>
      </c>
      <c r="D32" s="7">
        <v>2</v>
      </c>
      <c r="E32" s="7">
        <v>0</v>
      </c>
      <c r="F32" s="7">
        <v>0</v>
      </c>
      <c r="G32" s="7">
        <f>SUM(C32:F32)</f>
        <v>4</v>
      </c>
      <c r="H32" s="39">
        <v>2</v>
      </c>
    </row>
    <row r="33" spans="1:8" ht="12.75" outlineLevel="1">
      <c r="A33" s="49" t="s">
        <v>54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40">
        <v>0</v>
      </c>
    </row>
    <row r="34" spans="1:8" ht="12.75" outlineLevel="1">
      <c r="A34" s="48" t="s">
        <v>55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39">
        <v>0</v>
      </c>
    </row>
    <row r="35" spans="1:8" ht="12.75" outlineLevel="1">
      <c r="A35" s="83" t="s">
        <v>17</v>
      </c>
      <c r="B35" s="83"/>
      <c r="C35" s="83"/>
      <c r="D35" s="83"/>
      <c r="E35" s="83"/>
      <c r="F35" s="83"/>
      <c r="G35" s="83" t="s">
        <v>18</v>
      </c>
      <c r="H35" s="83"/>
    </row>
    <row r="36" spans="1:8" ht="12.75" outlineLevel="1">
      <c r="A36" s="5" t="s">
        <v>19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39">
        <v>0</v>
      </c>
    </row>
    <row r="37" spans="1:8" ht="12.75" outlineLevel="1">
      <c r="A37" s="19" t="s">
        <v>20</v>
      </c>
      <c r="B37" s="20">
        <v>73</v>
      </c>
      <c r="C37" s="21">
        <v>30</v>
      </c>
      <c r="D37" s="21">
        <v>22</v>
      </c>
      <c r="E37" s="21">
        <v>34</v>
      </c>
      <c r="F37" s="21">
        <v>2</v>
      </c>
      <c r="G37" s="21">
        <f aca="true" t="shared" si="0" ref="G37:G43">SUM(C37:F37)</f>
        <v>88</v>
      </c>
      <c r="H37" s="40">
        <v>44</v>
      </c>
    </row>
    <row r="38" spans="1:8" ht="12.75" outlineLevel="1">
      <c r="A38" s="46" t="s">
        <v>21</v>
      </c>
      <c r="B38" s="12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39">
        <v>0</v>
      </c>
    </row>
    <row r="39" spans="1:8" ht="12.75" outlineLevel="1">
      <c r="A39" s="22" t="s">
        <v>23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21">
        <f>SUM(C39:F39)</f>
        <v>0</v>
      </c>
      <c r="H39" s="40">
        <v>0</v>
      </c>
    </row>
    <row r="40" spans="1:8" ht="12.75" outlineLevel="1">
      <c r="A40" s="6" t="s">
        <v>24</v>
      </c>
      <c r="B40" s="12">
        <v>352</v>
      </c>
      <c r="C40" s="7">
        <v>31</v>
      </c>
      <c r="D40" s="7">
        <v>18</v>
      </c>
      <c r="E40" s="7">
        <v>25</v>
      </c>
      <c r="F40" s="7">
        <v>0</v>
      </c>
      <c r="G40" s="7">
        <f t="shared" si="0"/>
        <v>74</v>
      </c>
      <c r="H40" s="39">
        <v>37</v>
      </c>
    </row>
    <row r="41" spans="1:8" ht="12.75" outlineLevel="1">
      <c r="A41" s="22" t="s">
        <v>25</v>
      </c>
      <c r="B41" s="20">
        <v>14</v>
      </c>
      <c r="C41" s="21">
        <v>6</v>
      </c>
      <c r="D41" s="21">
        <v>3</v>
      </c>
      <c r="E41" s="21">
        <v>7</v>
      </c>
      <c r="F41" s="21">
        <v>0</v>
      </c>
      <c r="G41" s="21">
        <f t="shared" si="0"/>
        <v>16</v>
      </c>
      <c r="H41" s="40">
        <v>8</v>
      </c>
    </row>
    <row r="42" spans="1:8" ht="12.75" outlineLevel="1">
      <c r="A42" s="55" t="s">
        <v>56</v>
      </c>
      <c r="B42" s="56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8">
        <v>0</v>
      </c>
    </row>
    <row r="43" spans="1:8" ht="12.75" outlineLevel="1">
      <c r="A43" s="19" t="s">
        <v>26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1">
        <f t="shared" si="0"/>
        <v>0</v>
      </c>
      <c r="H43" s="40">
        <v>0</v>
      </c>
    </row>
    <row r="44" spans="1:8" ht="12.75" outlineLevel="1">
      <c r="A44" s="83" t="s">
        <v>27</v>
      </c>
      <c r="B44" s="83"/>
      <c r="C44" s="83"/>
      <c r="D44" s="83"/>
      <c r="E44" s="83"/>
      <c r="F44" s="83"/>
      <c r="G44" s="83"/>
      <c r="H44" s="83"/>
    </row>
    <row r="45" spans="1:8" ht="12.75" outlineLevel="1">
      <c r="A45" s="49" t="s">
        <v>45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40">
        <v>0</v>
      </c>
    </row>
    <row r="46" spans="1:8" ht="12.75" outlineLevel="1">
      <c r="A46" s="10" t="s">
        <v>28</v>
      </c>
      <c r="B46" s="12">
        <v>1</v>
      </c>
      <c r="C46" s="7">
        <v>0</v>
      </c>
      <c r="D46" s="7">
        <v>0</v>
      </c>
      <c r="E46" s="7">
        <v>0</v>
      </c>
      <c r="F46" s="7">
        <v>0</v>
      </c>
      <c r="G46" s="7">
        <f>SUM(C46:F46)</f>
        <v>0</v>
      </c>
      <c r="H46" s="39">
        <v>0</v>
      </c>
    </row>
    <row r="47" spans="1:8" ht="12.75" outlineLevel="1">
      <c r="A47" s="36" t="s">
        <v>34</v>
      </c>
      <c r="B47" s="20">
        <v>36</v>
      </c>
      <c r="C47" s="21">
        <v>19</v>
      </c>
      <c r="D47" s="21">
        <v>21</v>
      </c>
      <c r="E47" s="21">
        <v>4</v>
      </c>
      <c r="F47" s="21">
        <v>0</v>
      </c>
      <c r="G47" s="21">
        <f>SUM(C47:F47)</f>
        <v>44</v>
      </c>
      <c r="H47" s="40">
        <v>22</v>
      </c>
    </row>
    <row r="48" spans="1:8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v>0</v>
      </c>
      <c r="G48" s="7">
        <f>SUM(C48:F48)</f>
        <v>0</v>
      </c>
      <c r="H48" s="39">
        <f>G48/2</f>
        <v>0</v>
      </c>
    </row>
    <row r="49" spans="1:8" ht="12.75">
      <c r="A49" s="23" t="s">
        <v>30</v>
      </c>
      <c r="B49" s="24">
        <f>SUM(B11:B34,B36:B43,B45:B47)</f>
        <v>1017</v>
      </c>
      <c r="C49" s="25">
        <f>SUM(C11:C34,C36:C43,C45:C48)</f>
        <v>184</v>
      </c>
      <c r="D49" s="25">
        <f>SUM(D11:D34,D36:D43,D45:D48)</f>
        <v>145</v>
      </c>
      <c r="E49" s="25">
        <f>SUM(E11:E34,E36:E43,E45:E48)</f>
        <v>179</v>
      </c>
      <c r="F49" s="25">
        <f>SUM(F11:F34,F36:F43,F45:F48)</f>
        <v>8</v>
      </c>
      <c r="G49" s="25">
        <f>SUM(G11:G34,G36:G43,G45:G48)</f>
        <v>516</v>
      </c>
      <c r="H49" s="25">
        <f>SUM(H45:H48,H36:H43,H11:H34)</f>
        <v>258</v>
      </c>
    </row>
    <row r="50" spans="1:8" ht="12.75">
      <c r="A50" s="4"/>
      <c r="B50" s="11"/>
      <c r="C50" s="4"/>
      <c r="D50" s="4"/>
      <c r="E50" s="4"/>
      <c r="F50" s="4"/>
      <c r="G50" s="4"/>
      <c r="H50" s="4"/>
    </row>
    <row r="51" spans="1:8" ht="12.75">
      <c r="A51" s="62" t="s">
        <v>31</v>
      </c>
      <c r="B51" s="26"/>
      <c r="C51" s="27">
        <f>C49/$H$49/3</f>
        <v>0.23772609819121449</v>
      </c>
      <c r="D51" s="27">
        <f>D49/$H$49/3</f>
        <v>0.18733850129198967</v>
      </c>
      <c r="E51" s="27">
        <f>E49/$H$49/2</f>
        <v>0.34689922480620156</v>
      </c>
      <c r="F51" s="27">
        <f>F49/$H$49/2</f>
        <v>0.015503875968992248</v>
      </c>
      <c r="G51" s="27">
        <f>SUM(C51:F51)</f>
        <v>0.7874677002583981</v>
      </c>
      <c r="H51" s="27"/>
    </row>
    <row r="52" spans="1:8" ht="12.75">
      <c r="A52" s="61" t="s">
        <v>32</v>
      </c>
      <c r="B52" s="11"/>
      <c r="C52" s="35">
        <f>C49/SUM($C$49:$D$49)</f>
        <v>0.5592705167173252</v>
      </c>
      <c r="D52" s="35">
        <f>D49/SUM($C$49:$D$49)</f>
        <v>0.44072948328267475</v>
      </c>
      <c r="E52" s="32" t="s">
        <v>5</v>
      </c>
      <c r="F52" s="32" t="s">
        <v>5</v>
      </c>
      <c r="G52" s="35"/>
      <c r="H52" s="32"/>
    </row>
    <row r="53" spans="1:2" ht="12.75">
      <c r="A53" s="34" t="s">
        <v>33</v>
      </c>
      <c r="B53" s="26">
        <f>$H$49/$B$49</f>
        <v>0.2536873156342183</v>
      </c>
    </row>
    <row r="54" spans="1:7" ht="12.75">
      <c r="A54" s="76" t="s">
        <v>102</v>
      </c>
      <c r="B54" s="66"/>
      <c r="C54" s="67"/>
      <c r="D54" s="67"/>
      <c r="E54" s="67"/>
      <c r="F54" s="67"/>
      <c r="G54" s="67"/>
    </row>
    <row r="55" spans="1:7" ht="12.75">
      <c r="A55" s="88" t="s">
        <v>67</v>
      </c>
      <c r="B55" s="88"/>
      <c r="C55" s="88"/>
      <c r="D55" s="88"/>
      <c r="E55" s="88"/>
      <c r="F55" s="88"/>
      <c r="G55" s="88"/>
    </row>
    <row r="56" spans="1:7" ht="12.75">
      <c r="A56" s="88" t="s">
        <v>68</v>
      </c>
      <c r="B56" s="88"/>
      <c r="C56" s="88"/>
      <c r="D56" s="88"/>
      <c r="E56" s="88"/>
      <c r="F56" s="88"/>
      <c r="G56" s="88"/>
    </row>
    <row r="57" spans="1:7" ht="12.75">
      <c r="A57" s="88" t="s">
        <v>69</v>
      </c>
      <c r="B57" s="88"/>
      <c r="C57" s="88"/>
      <c r="D57" s="88"/>
      <c r="E57" s="88"/>
      <c r="F57" s="88"/>
      <c r="G57" s="88"/>
    </row>
    <row r="58" spans="1:7" ht="12.75">
      <c r="A58" s="88" t="s">
        <v>70</v>
      </c>
      <c r="B58" s="88"/>
      <c r="C58" s="88"/>
      <c r="D58" s="88"/>
      <c r="E58" s="88"/>
      <c r="F58" s="88"/>
      <c r="G58" s="88"/>
    </row>
    <row r="59" spans="1:7" ht="12.75">
      <c r="A59" s="53"/>
      <c r="B59" s="53"/>
      <c r="C59" s="53"/>
      <c r="D59" s="53"/>
      <c r="E59" s="53"/>
      <c r="F59" s="53"/>
      <c r="G59" s="53"/>
    </row>
    <row r="60" spans="1:7" ht="12.75">
      <c r="A60" s="53"/>
      <c r="B60" s="53"/>
      <c r="C60" s="53"/>
      <c r="D60" s="53"/>
      <c r="E60" s="53"/>
      <c r="F60" s="53"/>
      <c r="G60" s="53"/>
    </row>
    <row r="61" spans="1:7" ht="12.75">
      <c r="A61" s="53"/>
      <c r="B61" s="53"/>
      <c r="C61" s="53"/>
      <c r="D61" s="53"/>
      <c r="E61" s="53"/>
      <c r="F61" s="53"/>
      <c r="G61" s="5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ht="12.75">
      <c r="A73" s="54"/>
    </row>
  </sheetData>
  <mergeCells count="8">
    <mergeCell ref="A55:G55"/>
    <mergeCell ref="A56:G56"/>
    <mergeCell ref="A57:G57"/>
    <mergeCell ref="A58:G58"/>
    <mergeCell ref="C7:D7"/>
    <mergeCell ref="A10:H10"/>
    <mergeCell ref="A44:H44"/>
    <mergeCell ref="A35:H35"/>
  </mergeCells>
  <printOptions horizontalCentered="1" verticalCentered="1"/>
  <pageMargins left="0.3937007874015748" right="0.3937007874015748" top="0.3937007874015748" bottom="0.3937007874015748" header="0.11811023622047245" footer="0.31496062992125984"/>
  <pageSetup horizontalDpi="300" verticalDpi="300" orientation="portrait" paperSize="9" scale="83" r:id="rId1"/>
  <headerFooter alignWithMargins="0">
    <oddHeader>&amp;C&amp;"Arial,Normal"RESULTADO FINAL DAS ELEIÇÕES/09 - CEC&amp;RHomologação: 24/06/2009</oddHeader>
    <oddFooter>&amp;CComissão Eleitoral Central - CEC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2">
      <selection activeCell="A54" sqref="A54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8.00390625" style="0" customWidth="1" outlineLevel="1"/>
    <col min="4" max="4" width="9.8515625" style="0" customWidth="1" outlineLevel="1"/>
    <col min="5" max="5" width="9.28125" style="0" bestFit="1" customWidth="1" outlineLevel="1"/>
    <col min="6" max="6" width="9.140625" style="0" customWidth="1" outlineLevel="1"/>
  </cols>
  <sheetData>
    <row r="1" spans="1:7" ht="30">
      <c r="A1" s="30" t="s">
        <v>0</v>
      </c>
      <c r="B1" s="1"/>
      <c r="C1" s="2"/>
      <c r="D1" s="2"/>
      <c r="E1" s="2"/>
      <c r="F1" s="2"/>
      <c r="G1" s="2"/>
    </row>
    <row r="2" spans="1:7" ht="30">
      <c r="A2" s="31" t="s">
        <v>57</v>
      </c>
      <c r="B2" s="3"/>
      <c r="C2" s="4"/>
      <c r="D2" s="4"/>
      <c r="E2" s="4"/>
      <c r="F2" s="4"/>
      <c r="G2" s="4"/>
    </row>
    <row r="3" spans="1:7" ht="15.75">
      <c r="A3" s="50" t="s">
        <v>91</v>
      </c>
      <c r="B3" s="51"/>
      <c r="C3" s="52"/>
      <c r="D3" s="52"/>
      <c r="E3" s="4"/>
      <c r="F3" s="4"/>
      <c r="G3" s="4"/>
    </row>
    <row r="4" spans="1:7" ht="60">
      <c r="A4" s="28" t="s">
        <v>77</v>
      </c>
      <c r="B4" s="2"/>
      <c r="C4" s="2"/>
      <c r="D4" s="2"/>
      <c r="E4" s="2"/>
      <c r="F4" s="2"/>
      <c r="G4" s="2"/>
    </row>
    <row r="5" spans="1:7" ht="52.5">
      <c r="A5" s="29" t="s">
        <v>72</v>
      </c>
      <c r="B5" s="8"/>
      <c r="C5" s="9"/>
      <c r="D5" s="9"/>
      <c r="E5" s="9"/>
      <c r="F5" s="9"/>
      <c r="G5" s="2"/>
    </row>
    <row r="6" spans="1:8" ht="13.5" thickBot="1">
      <c r="A6" s="44"/>
      <c r="B6" s="8"/>
      <c r="C6" s="45"/>
      <c r="D6" s="45"/>
      <c r="E6" s="45"/>
      <c r="F6" s="45"/>
      <c r="G6" s="45"/>
      <c r="H6" s="43"/>
    </row>
    <row r="7" spans="1:8" ht="13.5" thickBot="1">
      <c r="A7" s="4"/>
      <c r="B7" s="4"/>
      <c r="C7" s="85" t="s">
        <v>44</v>
      </c>
      <c r="D7" s="86"/>
      <c r="E7" s="4"/>
      <c r="G7" s="41" t="s">
        <v>36</v>
      </c>
      <c r="H7" s="42" t="s">
        <v>38</v>
      </c>
    </row>
    <row r="8" spans="1:8" ht="13.5" thickBot="1">
      <c r="A8" s="4"/>
      <c r="B8" s="4"/>
      <c r="C8" s="18"/>
      <c r="D8" s="18"/>
      <c r="E8" s="4"/>
      <c r="G8" s="23"/>
      <c r="H8" s="23"/>
    </row>
    <row r="9" spans="1:8" ht="13.5" thickBot="1">
      <c r="A9" s="16" t="s">
        <v>2</v>
      </c>
      <c r="B9" s="17" t="s">
        <v>41</v>
      </c>
      <c r="C9" s="18">
        <v>1</v>
      </c>
      <c r="D9" s="18">
        <v>2</v>
      </c>
      <c r="E9" s="18" t="s">
        <v>39</v>
      </c>
      <c r="F9" s="18" t="s">
        <v>40</v>
      </c>
      <c r="G9" s="37" t="s">
        <v>35</v>
      </c>
      <c r="H9" s="37" t="s">
        <v>37</v>
      </c>
    </row>
    <row r="10" spans="1:8" ht="12.75">
      <c r="A10" s="83" t="s">
        <v>3</v>
      </c>
      <c r="B10" s="83"/>
      <c r="C10" s="83"/>
      <c r="D10" s="83"/>
      <c r="E10" s="83"/>
      <c r="F10" s="83"/>
      <c r="G10" s="83"/>
      <c r="H10" s="83"/>
    </row>
    <row r="11" spans="1:8" ht="12.75" outlineLevel="1">
      <c r="A11" s="13" t="s">
        <v>4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f aca="true" t="shared" si="0" ref="G11:G34">SUM(C11:F11)</f>
        <v>0</v>
      </c>
      <c r="H11" s="38">
        <v>0</v>
      </c>
    </row>
    <row r="12" spans="1:8" ht="12.75" outlineLevel="1">
      <c r="A12" s="5" t="s">
        <v>6</v>
      </c>
      <c r="B12" s="12">
        <v>4</v>
      </c>
      <c r="C12" s="7">
        <v>4</v>
      </c>
      <c r="D12" s="7">
        <v>1</v>
      </c>
      <c r="E12" s="7">
        <v>3</v>
      </c>
      <c r="F12" s="7">
        <v>0</v>
      </c>
      <c r="G12" s="7">
        <f t="shared" si="0"/>
        <v>8</v>
      </c>
      <c r="H12" s="39">
        <v>4</v>
      </c>
    </row>
    <row r="13" spans="1:8" ht="12.75" outlineLevel="1">
      <c r="A13" s="19" t="s">
        <v>47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f t="shared" si="0"/>
        <v>0</v>
      </c>
      <c r="H13" s="40">
        <v>0</v>
      </c>
    </row>
    <row r="14" spans="1:8" ht="12.75" outlineLevel="1">
      <c r="A14" s="5" t="s">
        <v>46</v>
      </c>
      <c r="B14" s="12">
        <v>3</v>
      </c>
      <c r="C14" s="7">
        <v>1</v>
      </c>
      <c r="D14" s="7">
        <v>0</v>
      </c>
      <c r="E14" s="7">
        <v>3</v>
      </c>
      <c r="F14" s="7">
        <v>0</v>
      </c>
      <c r="G14" s="7">
        <f t="shared" si="0"/>
        <v>4</v>
      </c>
      <c r="H14" s="39">
        <v>2</v>
      </c>
    </row>
    <row r="15" spans="1:8" ht="12.75" outlineLevel="1">
      <c r="A15" s="22" t="s">
        <v>43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f t="shared" si="0"/>
        <v>0</v>
      </c>
      <c r="H15" s="40">
        <v>0</v>
      </c>
    </row>
    <row r="16" spans="1:8" ht="12.75" outlineLevel="1">
      <c r="A16" s="55" t="s">
        <v>7</v>
      </c>
      <c r="B16" s="56">
        <v>70</v>
      </c>
      <c r="C16" s="57">
        <v>17</v>
      </c>
      <c r="D16" s="57">
        <v>7</v>
      </c>
      <c r="E16" s="57">
        <v>14</v>
      </c>
      <c r="F16" s="57">
        <v>0</v>
      </c>
      <c r="G16" s="57">
        <f t="shared" si="0"/>
        <v>38</v>
      </c>
      <c r="H16" s="58">
        <v>19</v>
      </c>
    </row>
    <row r="17" spans="1:8" ht="12.75" outlineLevel="1">
      <c r="A17" s="22" t="s">
        <v>42</v>
      </c>
      <c r="B17" s="20">
        <v>28</v>
      </c>
      <c r="C17" s="21">
        <v>4</v>
      </c>
      <c r="D17" s="21">
        <v>3</v>
      </c>
      <c r="E17" s="21">
        <v>3</v>
      </c>
      <c r="F17" s="21">
        <v>0</v>
      </c>
      <c r="G17" s="21">
        <f t="shared" si="0"/>
        <v>10</v>
      </c>
      <c r="H17" s="40">
        <v>5</v>
      </c>
    </row>
    <row r="18" spans="1:8" ht="12.75" outlineLevel="1">
      <c r="A18" s="60" t="s">
        <v>48</v>
      </c>
      <c r="B18" s="56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8">
        <v>0</v>
      </c>
    </row>
    <row r="19" spans="1:8" ht="12.75" outlineLevel="1">
      <c r="A19" s="22" t="s">
        <v>8</v>
      </c>
      <c r="B19" s="20">
        <v>51</v>
      </c>
      <c r="C19" s="21">
        <v>27</v>
      </c>
      <c r="D19" s="21">
        <v>9</v>
      </c>
      <c r="E19" s="21">
        <v>20</v>
      </c>
      <c r="F19" s="21">
        <v>0</v>
      </c>
      <c r="G19" s="21">
        <f t="shared" si="0"/>
        <v>56</v>
      </c>
      <c r="H19" s="40">
        <v>28</v>
      </c>
    </row>
    <row r="20" spans="1:8" ht="12.75" outlineLevel="1">
      <c r="A20" s="59" t="s">
        <v>9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8">
        <v>0</v>
      </c>
    </row>
    <row r="21" spans="1:8" ht="12.75" outlineLevel="1">
      <c r="A21" s="49" t="s">
        <v>22</v>
      </c>
      <c r="B21" s="20">
        <v>84</v>
      </c>
      <c r="C21" s="21">
        <v>10</v>
      </c>
      <c r="D21" s="21">
        <v>8</v>
      </c>
      <c r="E21" s="21">
        <v>6</v>
      </c>
      <c r="F21" s="21">
        <v>0</v>
      </c>
      <c r="G21" s="21">
        <v>24</v>
      </c>
      <c r="H21" s="40">
        <v>12</v>
      </c>
    </row>
    <row r="22" spans="1:8" ht="12.75" outlineLevel="1">
      <c r="A22" s="5" t="s">
        <v>10</v>
      </c>
      <c r="B22" s="12">
        <v>89</v>
      </c>
      <c r="C22" s="7">
        <v>13</v>
      </c>
      <c r="D22" s="7">
        <v>8</v>
      </c>
      <c r="E22" s="7">
        <v>21</v>
      </c>
      <c r="F22" s="7">
        <v>2</v>
      </c>
      <c r="G22" s="7">
        <f t="shared" si="0"/>
        <v>44</v>
      </c>
      <c r="H22" s="39">
        <v>22</v>
      </c>
    </row>
    <row r="23" spans="1:8" ht="12.75" outlineLevel="1">
      <c r="A23" s="19" t="s">
        <v>49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0"/>
        <v>0</v>
      </c>
      <c r="H23" s="40">
        <v>0</v>
      </c>
    </row>
    <row r="24" spans="1:8" ht="12.75" outlineLevel="1">
      <c r="A24" s="55" t="s">
        <v>11</v>
      </c>
      <c r="B24" s="56">
        <v>146</v>
      </c>
      <c r="C24" s="57">
        <v>8</v>
      </c>
      <c r="D24" s="57">
        <v>7</v>
      </c>
      <c r="E24" s="57">
        <v>7</v>
      </c>
      <c r="F24" s="57">
        <v>0</v>
      </c>
      <c r="G24" s="57">
        <v>22</v>
      </c>
      <c r="H24" s="58">
        <v>11</v>
      </c>
    </row>
    <row r="25" spans="1:8" ht="12.75" outlineLevel="1">
      <c r="A25" s="19" t="s">
        <v>12</v>
      </c>
      <c r="B25" s="20">
        <v>120</v>
      </c>
      <c r="C25" s="21">
        <v>27</v>
      </c>
      <c r="D25" s="21">
        <v>24</v>
      </c>
      <c r="E25" s="21">
        <v>11</v>
      </c>
      <c r="F25" s="21">
        <v>0</v>
      </c>
      <c r="G25" s="21">
        <f t="shared" si="0"/>
        <v>62</v>
      </c>
      <c r="H25" s="40">
        <v>31</v>
      </c>
    </row>
    <row r="26" spans="1:8" ht="12.75" outlineLevel="1">
      <c r="A26" s="5" t="s">
        <v>50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39">
        <v>0</v>
      </c>
    </row>
    <row r="27" spans="1:8" ht="12.75" outlineLevel="1">
      <c r="A27" s="19" t="s">
        <v>13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40">
        <v>0</v>
      </c>
    </row>
    <row r="28" spans="1:8" ht="12.75" outlineLevel="1">
      <c r="A28" s="6" t="s">
        <v>14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39">
        <v>0</v>
      </c>
    </row>
    <row r="29" spans="1:8" ht="12.75" outlineLevel="1">
      <c r="A29" s="19" t="s">
        <v>15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f t="shared" si="0"/>
        <v>0</v>
      </c>
      <c r="H29" s="40">
        <v>0</v>
      </c>
    </row>
    <row r="30" spans="1:8" ht="12.75" outlineLevel="1">
      <c r="A30" s="55" t="s">
        <v>16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2.75" outlineLevel="1">
      <c r="A31" s="19" t="s">
        <v>53</v>
      </c>
      <c r="B31" s="20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0"/>
        <v>0</v>
      </c>
      <c r="H31" s="40">
        <v>0</v>
      </c>
    </row>
    <row r="32" spans="1:8" ht="12.75" outlineLevel="1">
      <c r="A32" s="48" t="s">
        <v>52</v>
      </c>
      <c r="B32" s="12">
        <v>11</v>
      </c>
      <c r="C32" s="7">
        <v>1</v>
      </c>
      <c r="D32" s="7">
        <v>1</v>
      </c>
      <c r="E32" s="7">
        <v>0</v>
      </c>
      <c r="F32" s="7">
        <v>0</v>
      </c>
      <c r="G32" s="7">
        <v>2</v>
      </c>
      <c r="H32" s="39">
        <v>1</v>
      </c>
    </row>
    <row r="33" spans="1:8" ht="12.75" outlineLevel="1">
      <c r="A33" s="49" t="s">
        <v>54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0"/>
        <v>0</v>
      </c>
      <c r="H33" s="40">
        <v>0</v>
      </c>
    </row>
    <row r="34" spans="1:8" ht="12.75" outlineLevel="1">
      <c r="A34" s="48" t="s">
        <v>55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7">
        <f t="shared" si="0"/>
        <v>0</v>
      </c>
      <c r="H34" s="39">
        <v>0</v>
      </c>
    </row>
    <row r="35" spans="1:8" ht="12.75" outlineLevel="1">
      <c r="A35" s="83" t="s">
        <v>17</v>
      </c>
      <c r="B35" s="83"/>
      <c r="C35" s="83"/>
      <c r="D35" s="83"/>
      <c r="E35" s="83"/>
      <c r="F35" s="83"/>
      <c r="G35" s="83" t="s">
        <v>18</v>
      </c>
      <c r="H35" s="83"/>
    </row>
    <row r="36" spans="1:8" ht="12.75" outlineLevel="1">
      <c r="A36" s="5" t="s">
        <v>19</v>
      </c>
      <c r="B36" s="12">
        <v>43</v>
      </c>
      <c r="C36" s="7">
        <v>13</v>
      </c>
      <c r="D36" s="7">
        <v>8</v>
      </c>
      <c r="E36" s="7">
        <v>11</v>
      </c>
      <c r="F36" s="7">
        <v>0</v>
      </c>
      <c r="G36" s="7">
        <f aca="true" t="shared" si="1" ref="G36:G43">SUM(C36:F36)</f>
        <v>32</v>
      </c>
      <c r="H36" s="39">
        <v>16</v>
      </c>
    </row>
    <row r="37" spans="1:8" ht="12.75" outlineLevel="1">
      <c r="A37" s="19" t="s">
        <v>20</v>
      </c>
      <c r="B37" s="20">
        <v>0</v>
      </c>
      <c r="C37" s="21">
        <v>0</v>
      </c>
      <c r="D37" s="21">
        <v>0</v>
      </c>
      <c r="E37" s="21">
        <v>0</v>
      </c>
      <c r="F37" s="21">
        <v>0</v>
      </c>
      <c r="G37" s="21">
        <f t="shared" si="1"/>
        <v>0</v>
      </c>
      <c r="H37" s="40">
        <v>0</v>
      </c>
    </row>
    <row r="38" spans="1:8" ht="12.75" outlineLevel="1">
      <c r="A38" s="46" t="s">
        <v>21</v>
      </c>
      <c r="B38" s="12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39">
        <v>0</v>
      </c>
    </row>
    <row r="39" spans="1:8" ht="12.75" outlineLevel="1">
      <c r="A39" s="22" t="s">
        <v>23</v>
      </c>
      <c r="B39" s="20">
        <v>67</v>
      </c>
      <c r="C39" s="21">
        <v>14</v>
      </c>
      <c r="D39" s="21">
        <v>16</v>
      </c>
      <c r="E39" s="21">
        <v>32</v>
      </c>
      <c r="F39" s="21">
        <v>6</v>
      </c>
      <c r="G39" s="21">
        <v>68</v>
      </c>
      <c r="H39" s="40">
        <v>34</v>
      </c>
    </row>
    <row r="40" spans="1:8" ht="12.75" outlineLevel="1">
      <c r="A40" s="6" t="s">
        <v>24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39">
        <v>0</v>
      </c>
    </row>
    <row r="41" spans="1:8" ht="12.75" outlineLevel="1">
      <c r="A41" s="22" t="s">
        <v>25</v>
      </c>
      <c r="B41" s="20">
        <v>0</v>
      </c>
      <c r="C41" s="21">
        <v>0</v>
      </c>
      <c r="D41" s="21">
        <v>0</v>
      </c>
      <c r="E41" s="21">
        <v>0</v>
      </c>
      <c r="F41" s="21">
        <v>0</v>
      </c>
      <c r="G41" s="21">
        <f t="shared" si="1"/>
        <v>0</v>
      </c>
      <c r="H41" s="40">
        <v>0</v>
      </c>
    </row>
    <row r="42" spans="1:8" ht="12.75" outlineLevel="1">
      <c r="A42" s="55" t="s">
        <v>56</v>
      </c>
      <c r="B42" s="56">
        <v>1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8">
        <v>0</v>
      </c>
    </row>
    <row r="43" spans="1:8" ht="12.75" outlineLevel="1">
      <c r="A43" s="19" t="s">
        <v>26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1">
        <f t="shared" si="1"/>
        <v>0</v>
      </c>
      <c r="H43" s="40">
        <v>0</v>
      </c>
    </row>
    <row r="44" spans="1:8" ht="12.75" outlineLevel="1">
      <c r="A44" s="83" t="s">
        <v>27</v>
      </c>
      <c r="B44" s="83"/>
      <c r="C44" s="83"/>
      <c r="D44" s="83"/>
      <c r="E44" s="83"/>
      <c r="F44" s="83"/>
      <c r="G44" s="83"/>
      <c r="H44" s="83"/>
    </row>
    <row r="45" spans="1:8" ht="12.75" outlineLevel="1">
      <c r="A45" s="49" t="s">
        <v>45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f>SUM(C45:F45)</f>
        <v>0</v>
      </c>
      <c r="H45" s="40">
        <v>0</v>
      </c>
    </row>
    <row r="46" spans="1:8" ht="12.75" outlineLevel="1">
      <c r="A46" s="10" t="s">
        <v>28</v>
      </c>
      <c r="B46" s="12">
        <v>0</v>
      </c>
      <c r="C46" s="7">
        <v>0</v>
      </c>
      <c r="D46" s="7">
        <v>0</v>
      </c>
      <c r="E46" s="7">
        <v>0</v>
      </c>
      <c r="F46" s="7">
        <v>0</v>
      </c>
      <c r="G46" s="7">
        <f>SUM(C46:F46)</f>
        <v>0</v>
      </c>
      <c r="H46" s="39">
        <v>0</v>
      </c>
    </row>
    <row r="47" spans="1:8" ht="12.75" outlineLevel="1">
      <c r="A47" s="36" t="s">
        <v>34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40">
        <v>0</v>
      </c>
    </row>
    <row r="48" spans="1:8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v>0</v>
      </c>
      <c r="G48" s="7">
        <f>SUM(C48:F48)</f>
        <v>0</v>
      </c>
      <c r="H48" s="39">
        <f>G48/2</f>
        <v>0</v>
      </c>
    </row>
    <row r="49" spans="1:8" ht="12.75">
      <c r="A49" s="23" t="s">
        <v>30</v>
      </c>
      <c r="B49" s="24">
        <f>SUM(B11:B34,B36:B43,B45:B47)</f>
        <v>717</v>
      </c>
      <c r="C49" s="25">
        <f>SUM(C11:C34,C36:C43,C45:C48)</f>
        <v>139</v>
      </c>
      <c r="D49" s="25">
        <f>SUM(D11:D34,D36:D43,D45:D48)</f>
        <v>92</v>
      </c>
      <c r="E49" s="25">
        <f>SUM(E11:E34,E36:E43,E45:E48)</f>
        <v>131</v>
      </c>
      <c r="F49" s="25">
        <f>SUM(F11:F34,F36:F43,F45:F48)</f>
        <v>8</v>
      </c>
      <c r="G49" s="25">
        <f>SUM(G11:G34,G36:G43,G45:G48)</f>
        <v>370</v>
      </c>
      <c r="H49" s="25">
        <f>SUM(H45:H48,H36:H43,H11:H34)</f>
        <v>185</v>
      </c>
    </row>
    <row r="50" spans="1:8" ht="12.75">
      <c r="A50" s="4"/>
      <c r="B50" s="11"/>
      <c r="C50" s="4"/>
      <c r="D50" s="4"/>
      <c r="E50" s="4"/>
      <c r="F50" s="4"/>
      <c r="G50" s="4"/>
      <c r="H50" s="4"/>
    </row>
    <row r="51" spans="1:8" ht="12.75">
      <c r="A51" s="62" t="s">
        <v>31</v>
      </c>
      <c r="B51" s="26"/>
      <c r="C51" s="27">
        <f>C49/$H$49/3</f>
        <v>0.25045045045045045</v>
      </c>
      <c r="D51" s="27">
        <f>D49/$H$49/3</f>
        <v>0.16576576576576577</v>
      </c>
      <c r="E51" s="27">
        <f>E49/$H$49/2</f>
        <v>0.35405405405405405</v>
      </c>
      <c r="F51" s="27">
        <f>F49/$H$49/2</f>
        <v>0.021621621621621623</v>
      </c>
      <c r="G51" s="27">
        <f>SUM(C51:F51)</f>
        <v>0.7918918918918918</v>
      </c>
      <c r="H51" s="27"/>
    </row>
    <row r="52" spans="1:8" ht="12.75">
      <c r="A52" s="61" t="s">
        <v>32</v>
      </c>
      <c r="B52" s="11"/>
      <c r="C52" s="35">
        <f>C49/SUM($C$49:$D$49)</f>
        <v>0.6017316017316018</v>
      </c>
      <c r="D52" s="35">
        <f>D49/SUM($C$49:$D$49)</f>
        <v>0.39826839826839827</v>
      </c>
      <c r="E52" s="32" t="s">
        <v>5</v>
      </c>
      <c r="F52" s="32" t="s">
        <v>5</v>
      </c>
      <c r="G52" s="35"/>
      <c r="H52" s="32"/>
    </row>
    <row r="53" spans="1:2" ht="12.75">
      <c r="A53" s="34" t="s">
        <v>33</v>
      </c>
      <c r="B53" s="26">
        <f>$H$49/$B$49</f>
        <v>0.2580195258019526</v>
      </c>
    </row>
    <row r="54" spans="1:7" ht="12.75">
      <c r="A54" s="76" t="s">
        <v>103</v>
      </c>
      <c r="B54" s="77"/>
      <c r="C54" s="78"/>
      <c r="D54" s="78"/>
      <c r="E54" s="78"/>
      <c r="F54" s="78"/>
      <c r="G54" s="78"/>
    </row>
    <row r="55" spans="1:7" ht="12.75">
      <c r="A55" s="81" t="s">
        <v>73</v>
      </c>
      <c r="B55" s="81"/>
      <c r="C55" s="81"/>
      <c r="D55" s="81"/>
      <c r="E55" s="81"/>
      <c r="F55" s="81"/>
      <c r="G55" s="81"/>
    </row>
    <row r="56" spans="1:7" ht="12.75">
      <c r="A56" s="81" t="s">
        <v>74</v>
      </c>
      <c r="B56" s="81"/>
      <c r="C56" s="81"/>
      <c r="D56" s="81"/>
      <c r="E56" s="81"/>
      <c r="F56" s="81"/>
      <c r="G56" s="81"/>
    </row>
    <row r="57" spans="1:7" ht="12.75">
      <c r="A57" s="81" t="s">
        <v>75</v>
      </c>
      <c r="B57" s="81"/>
      <c r="C57" s="81"/>
      <c r="D57" s="81"/>
      <c r="E57" s="81"/>
      <c r="F57" s="81"/>
      <c r="G57" s="81"/>
    </row>
    <row r="58" spans="1:7" ht="12.75">
      <c r="A58" s="81" t="s">
        <v>76</v>
      </c>
      <c r="B58" s="81"/>
      <c r="C58" s="81"/>
      <c r="D58" s="81"/>
      <c r="E58" s="81"/>
      <c r="F58" s="81"/>
      <c r="G58" s="81"/>
    </row>
    <row r="59" spans="1:7" ht="12.75">
      <c r="A59" s="53"/>
      <c r="B59" s="53"/>
      <c r="C59" s="53"/>
      <c r="D59" s="53"/>
      <c r="E59" s="53"/>
      <c r="F59" s="53"/>
      <c r="G59" s="53"/>
    </row>
    <row r="60" spans="1:7" ht="12.75">
      <c r="A60" s="53"/>
      <c r="B60" s="53"/>
      <c r="C60" s="53"/>
      <c r="D60" s="53"/>
      <c r="E60" s="53"/>
      <c r="F60" s="53"/>
      <c r="G60" s="53"/>
    </row>
    <row r="61" spans="1:7" ht="12.75">
      <c r="A61" s="53"/>
      <c r="B61" s="53"/>
      <c r="C61" s="53"/>
      <c r="D61" s="53"/>
      <c r="E61" s="53"/>
      <c r="F61" s="53"/>
      <c r="G61" s="5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ht="12.75">
      <c r="A73" s="54"/>
    </row>
  </sheetData>
  <mergeCells count="8">
    <mergeCell ref="A58:G58"/>
    <mergeCell ref="C7:D7"/>
    <mergeCell ref="A10:H10"/>
    <mergeCell ref="A35:H35"/>
    <mergeCell ref="A44:H44"/>
    <mergeCell ref="A55:G55"/>
    <mergeCell ref="A56:G56"/>
    <mergeCell ref="A57:G57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91" r:id="rId1"/>
  <headerFooter alignWithMargins="0">
    <oddHeader>&amp;C&amp;"Arial,Normal"RESULTADO FINAL DAS ELEIÇÕES/09 - CEC
&amp;RHomologação: 24/06/2009
</oddHeader>
    <oddFooter>&amp;CComissão Eleitoral Central - CEC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31">
      <selection activeCell="A56" sqref="A56:F56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10.7109375" style="0" customWidth="1" outlineLevel="1"/>
    <col min="4" max="4" width="9.28125" style="0" bestFit="1" customWidth="1" outlineLevel="1"/>
    <col min="5" max="5" width="9.140625" style="0" customWidth="1" outlineLevel="1"/>
  </cols>
  <sheetData>
    <row r="1" spans="1:6" ht="30">
      <c r="A1" s="30" t="s">
        <v>0</v>
      </c>
      <c r="B1" s="1"/>
      <c r="C1" s="2"/>
      <c r="D1" s="2"/>
      <c r="E1" s="2"/>
      <c r="F1" s="2"/>
    </row>
    <row r="2" spans="1:6" ht="30">
      <c r="A2" s="31" t="s">
        <v>57</v>
      </c>
      <c r="B2" s="3"/>
      <c r="C2" s="4"/>
      <c r="D2" s="4"/>
      <c r="E2" s="4"/>
      <c r="F2" s="4"/>
    </row>
    <row r="3" spans="1:6" ht="15.75">
      <c r="A3" s="50" t="s">
        <v>91</v>
      </c>
      <c r="B3" s="51"/>
      <c r="C3" s="52"/>
      <c r="D3" s="4"/>
      <c r="E3" s="4"/>
      <c r="F3" s="4"/>
    </row>
    <row r="4" spans="1:6" ht="60">
      <c r="A4" s="28" t="s">
        <v>77</v>
      </c>
      <c r="B4" s="2"/>
      <c r="C4" s="2"/>
      <c r="D4" s="2"/>
      <c r="E4" s="2"/>
      <c r="F4" s="2"/>
    </row>
    <row r="5" spans="1:6" ht="52.5">
      <c r="A5" s="29" t="s">
        <v>86</v>
      </c>
      <c r="B5" s="8"/>
      <c r="C5" s="9"/>
      <c r="D5" s="9"/>
      <c r="E5" s="9"/>
      <c r="F5" s="2"/>
    </row>
    <row r="6" spans="1:7" ht="13.5" thickBot="1">
      <c r="A6" s="44"/>
      <c r="B6" s="8"/>
      <c r="C6" s="45"/>
      <c r="D6" s="45"/>
      <c r="E6" s="45"/>
      <c r="F6" s="45"/>
      <c r="G6" s="43"/>
    </row>
    <row r="7" spans="1:7" ht="13.5" thickBot="1">
      <c r="A7" s="4"/>
      <c r="B7" s="4"/>
      <c r="C7" s="47" t="s">
        <v>44</v>
      </c>
      <c r="D7" s="4"/>
      <c r="F7" s="41" t="s">
        <v>36</v>
      </c>
      <c r="G7" s="42" t="s">
        <v>38</v>
      </c>
    </row>
    <row r="8" spans="1:7" ht="13.5" thickBot="1">
      <c r="A8" s="4"/>
      <c r="B8" s="4"/>
      <c r="C8" s="18"/>
      <c r="D8" s="4"/>
      <c r="F8" s="23"/>
      <c r="G8" s="23"/>
    </row>
    <row r="9" spans="1:7" ht="13.5" thickBot="1">
      <c r="A9" s="16" t="s">
        <v>2</v>
      </c>
      <c r="B9" s="17" t="s">
        <v>41</v>
      </c>
      <c r="C9" s="18">
        <v>1</v>
      </c>
      <c r="D9" s="18" t="s">
        <v>39</v>
      </c>
      <c r="E9" s="18" t="s">
        <v>40</v>
      </c>
      <c r="F9" s="37" t="s">
        <v>35</v>
      </c>
      <c r="G9" s="37" t="s">
        <v>37</v>
      </c>
    </row>
    <row r="10" spans="1:7" ht="12.75">
      <c r="A10" s="83" t="s">
        <v>3</v>
      </c>
      <c r="B10" s="83"/>
      <c r="C10" s="83"/>
      <c r="D10" s="83"/>
      <c r="E10" s="83"/>
      <c r="F10" s="83"/>
      <c r="G10" s="83"/>
    </row>
    <row r="11" spans="1:7" ht="12.75" outlineLevel="1">
      <c r="A11" s="13" t="s">
        <v>4</v>
      </c>
      <c r="B11" s="14">
        <v>0</v>
      </c>
      <c r="C11" s="15">
        <v>0</v>
      </c>
      <c r="D11" s="15">
        <v>0</v>
      </c>
      <c r="E11" s="15">
        <v>0</v>
      </c>
      <c r="F11" s="15">
        <f>SUM(C11:E11)</f>
        <v>0</v>
      </c>
      <c r="G11" s="38">
        <v>0</v>
      </c>
    </row>
    <row r="12" spans="1:7" ht="12.75" outlineLevel="1">
      <c r="A12" s="5" t="s">
        <v>6</v>
      </c>
      <c r="B12" s="12">
        <v>0</v>
      </c>
      <c r="C12" s="7">
        <v>0</v>
      </c>
      <c r="D12" s="7">
        <v>0</v>
      </c>
      <c r="E12" s="7">
        <v>0</v>
      </c>
      <c r="F12" s="7">
        <f>SUM(C12:E12)</f>
        <v>0</v>
      </c>
      <c r="G12" s="39">
        <v>0</v>
      </c>
    </row>
    <row r="13" spans="1:7" ht="12.75" outlineLevel="1">
      <c r="A13" s="19" t="s">
        <v>47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40">
        <v>0</v>
      </c>
    </row>
    <row r="14" spans="1:7" ht="12.75" outlineLevel="1">
      <c r="A14" s="5" t="s">
        <v>46</v>
      </c>
      <c r="B14" s="12">
        <v>0</v>
      </c>
      <c r="C14" s="7">
        <v>0</v>
      </c>
      <c r="D14" s="7">
        <v>0</v>
      </c>
      <c r="E14" s="7">
        <v>0</v>
      </c>
      <c r="F14" s="7">
        <v>0</v>
      </c>
      <c r="G14" s="39">
        <v>0</v>
      </c>
    </row>
    <row r="15" spans="1:7" ht="12.75" outlineLevel="1">
      <c r="A15" s="22" t="s">
        <v>43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40">
        <v>0</v>
      </c>
    </row>
    <row r="16" spans="1:7" ht="12.75" outlineLevel="1">
      <c r="A16" s="55" t="s">
        <v>7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8">
        <v>0</v>
      </c>
    </row>
    <row r="17" spans="1:7" ht="12.75" outlineLevel="1">
      <c r="A17" s="22" t="s">
        <v>42</v>
      </c>
      <c r="B17" s="20">
        <v>0</v>
      </c>
      <c r="C17" s="21">
        <v>0</v>
      </c>
      <c r="D17" s="21">
        <v>0</v>
      </c>
      <c r="E17" s="21">
        <v>0</v>
      </c>
      <c r="F17" s="21">
        <f>SUM(C17:E17)</f>
        <v>0</v>
      </c>
      <c r="G17" s="40">
        <v>0</v>
      </c>
    </row>
    <row r="18" spans="1:7" ht="12.75" outlineLevel="1">
      <c r="A18" s="60" t="s">
        <v>48</v>
      </c>
      <c r="B18" s="56">
        <v>0</v>
      </c>
      <c r="C18" s="57">
        <v>0</v>
      </c>
      <c r="D18" s="57">
        <v>0</v>
      </c>
      <c r="E18" s="57">
        <v>0</v>
      </c>
      <c r="F18" s="57">
        <v>0</v>
      </c>
      <c r="G18" s="58">
        <v>0</v>
      </c>
    </row>
    <row r="19" spans="1:7" ht="12.75" outlineLevel="1">
      <c r="A19" s="22" t="s">
        <v>8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40">
        <v>0</v>
      </c>
    </row>
    <row r="20" spans="1:7" ht="12.75" outlineLevel="1">
      <c r="A20" s="59" t="s">
        <v>9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8">
        <v>0</v>
      </c>
    </row>
    <row r="21" spans="1:7" ht="12.75" outlineLevel="1">
      <c r="A21" s="49" t="s">
        <v>22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40">
        <v>0</v>
      </c>
    </row>
    <row r="22" spans="1:7" ht="12.75" outlineLevel="1">
      <c r="A22" s="5" t="s">
        <v>10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39">
        <v>0</v>
      </c>
    </row>
    <row r="23" spans="1:7" ht="12.75" outlineLevel="1">
      <c r="A23" s="19" t="s">
        <v>49</v>
      </c>
      <c r="B23" s="20">
        <v>0</v>
      </c>
      <c r="C23" s="21">
        <v>0</v>
      </c>
      <c r="D23" s="21">
        <v>0</v>
      </c>
      <c r="E23" s="21">
        <v>0</v>
      </c>
      <c r="F23" s="21">
        <f>SUM(C23:E23)</f>
        <v>0</v>
      </c>
      <c r="G23" s="40">
        <v>0</v>
      </c>
    </row>
    <row r="24" spans="1:7" ht="12.75" outlineLevel="1">
      <c r="A24" s="55" t="s">
        <v>11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8">
        <v>0</v>
      </c>
    </row>
    <row r="25" spans="1:7" ht="12.75" outlineLevel="1">
      <c r="A25" s="19" t="s">
        <v>12</v>
      </c>
      <c r="B25" s="20">
        <v>0</v>
      </c>
      <c r="C25" s="21">
        <v>0</v>
      </c>
      <c r="D25" s="21">
        <v>0</v>
      </c>
      <c r="E25" s="21">
        <v>0</v>
      </c>
      <c r="F25" s="21">
        <f>SUM(C25:E25)</f>
        <v>0</v>
      </c>
      <c r="G25" s="40">
        <v>0</v>
      </c>
    </row>
    <row r="26" spans="1:7" ht="12.75" outlineLevel="1">
      <c r="A26" s="5" t="s">
        <v>50</v>
      </c>
      <c r="B26" s="12">
        <v>0</v>
      </c>
      <c r="C26" s="7">
        <v>0</v>
      </c>
      <c r="D26" s="7">
        <v>0</v>
      </c>
      <c r="E26" s="7">
        <v>0</v>
      </c>
      <c r="F26" s="7">
        <f>SUM(C26:E26)</f>
        <v>0</v>
      </c>
      <c r="G26" s="39">
        <v>0</v>
      </c>
    </row>
    <row r="27" spans="1:7" ht="12.75" outlineLevel="1">
      <c r="A27" s="19" t="s">
        <v>13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40">
        <v>0</v>
      </c>
    </row>
    <row r="28" spans="1:7" ht="12.75" outlineLevel="1">
      <c r="A28" s="6" t="s">
        <v>14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39">
        <v>0</v>
      </c>
    </row>
    <row r="29" spans="1:7" ht="12.75" outlineLevel="1">
      <c r="A29" s="19" t="s">
        <v>15</v>
      </c>
      <c r="B29" s="20">
        <v>277</v>
      </c>
      <c r="C29" s="21">
        <v>11</v>
      </c>
      <c r="D29" s="21">
        <v>1</v>
      </c>
      <c r="E29" s="21">
        <v>0</v>
      </c>
      <c r="F29" s="21">
        <f>SUM(C29:E29)</f>
        <v>12</v>
      </c>
      <c r="G29" s="40">
        <v>12</v>
      </c>
    </row>
    <row r="30" spans="1:7" ht="12.75" outlineLevel="1">
      <c r="A30" s="55" t="s">
        <v>16</v>
      </c>
      <c r="B30" s="56">
        <v>67</v>
      </c>
      <c r="C30" s="57">
        <v>7</v>
      </c>
      <c r="D30" s="57">
        <v>2</v>
      </c>
      <c r="E30" s="57">
        <v>1</v>
      </c>
      <c r="F30" s="57">
        <f>SUM(C30:E30)</f>
        <v>10</v>
      </c>
      <c r="G30" s="58">
        <v>10</v>
      </c>
    </row>
    <row r="31" spans="1:7" ht="12.75" outlineLevel="1">
      <c r="A31" s="19" t="s">
        <v>53</v>
      </c>
      <c r="B31" s="20">
        <v>135</v>
      </c>
      <c r="C31" s="21">
        <v>32</v>
      </c>
      <c r="D31" s="21">
        <v>9</v>
      </c>
      <c r="E31" s="21">
        <v>1</v>
      </c>
      <c r="F31" s="21">
        <f>SUM(C31:E31)</f>
        <v>42</v>
      </c>
      <c r="G31" s="40">
        <v>42</v>
      </c>
    </row>
    <row r="32" spans="1:7" ht="12.75" outlineLevel="1">
      <c r="A32" s="48" t="s">
        <v>52</v>
      </c>
      <c r="B32" s="12">
        <v>6</v>
      </c>
      <c r="C32" s="7">
        <v>0</v>
      </c>
      <c r="D32" s="7">
        <v>0</v>
      </c>
      <c r="E32" s="7">
        <v>0</v>
      </c>
      <c r="F32" s="7">
        <f>SUM(C32:E32)</f>
        <v>0</v>
      </c>
      <c r="G32" s="39">
        <v>0</v>
      </c>
    </row>
    <row r="33" spans="1:7" ht="12.75" outlineLevel="1">
      <c r="A33" s="49" t="s">
        <v>54</v>
      </c>
      <c r="B33" s="20">
        <v>0</v>
      </c>
      <c r="C33" s="21">
        <v>0</v>
      </c>
      <c r="D33" s="21">
        <v>0</v>
      </c>
      <c r="E33" s="21">
        <v>0</v>
      </c>
      <c r="F33" s="21">
        <f>SUM(C33:E33)</f>
        <v>0</v>
      </c>
      <c r="G33" s="40">
        <v>0</v>
      </c>
    </row>
    <row r="34" spans="1:7" ht="12.75" outlineLevel="1">
      <c r="A34" s="48" t="s">
        <v>55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39">
        <v>0</v>
      </c>
    </row>
    <row r="35" spans="1:7" ht="12.75" outlineLevel="1">
      <c r="A35" s="83" t="s">
        <v>17</v>
      </c>
      <c r="B35" s="83"/>
      <c r="C35" s="83"/>
      <c r="D35" s="83"/>
      <c r="E35" s="83"/>
      <c r="F35" s="83" t="s">
        <v>18</v>
      </c>
      <c r="G35" s="83"/>
    </row>
    <row r="36" spans="1:7" ht="12.75" outlineLevel="1">
      <c r="A36" s="5" t="s">
        <v>19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39">
        <v>0</v>
      </c>
    </row>
    <row r="37" spans="1:7" ht="12.75" outlineLevel="1">
      <c r="A37" s="19" t="s">
        <v>20</v>
      </c>
      <c r="B37" s="20">
        <v>0</v>
      </c>
      <c r="C37" s="21">
        <v>0</v>
      </c>
      <c r="D37" s="21">
        <v>0</v>
      </c>
      <c r="E37" s="21">
        <v>0</v>
      </c>
      <c r="F37" s="21">
        <f>SUM(C37:E37)</f>
        <v>0</v>
      </c>
      <c r="G37" s="40">
        <v>0</v>
      </c>
    </row>
    <row r="38" spans="1:7" ht="12.75" outlineLevel="1">
      <c r="A38" s="46" t="s">
        <v>21</v>
      </c>
      <c r="B38" s="12">
        <v>138</v>
      </c>
      <c r="C38" s="7">
        <v>44</v>
      </c>
      <c r="D38" s="7">
        <v>4</v>
      </c>
      <c r="E38" s="7">
        <v>5</v>
      </c>
      <c r="F38" s="7">
        <f>SUM(C38:E38)</f>
        <v>53</v>
      </c>
      <c r="G38" s="39">
        <v>53</v>
      </c>
    </row>
    <row r="39" spans="1:7" ht="12.75" outlineLevel="1">
      <c r="A39" s="22" t="s">
        <v>23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40">
        <v>0</v>
      </c>
    </row>
    <row r="40" spans="1:7" ht="12.75" outlineLevel="1">
      <c r="A40" s="6" t="s">
        <v>24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39">
        <v>0</v>
      </c>
    </row>
    <row r="41" spans="1:7" ht="12.75" outlineLevel="1">
      <c r="A41" s="22" t="s">
        <v>25</v>
      </c>
      <c r="B41" s="20">
        <v>0</v>
      </c>
      <c r="C41" s="21">
        <v>0</v>
      </c>
      <c r="D41" s="21">
        <v>0</v>
      </c>
      <c r="E41" s="21">
        <v>0</v>
      </c>
      <c r="F41" s="21">
        <v>0</v>
      </c>
      <c r="G41" s="40">
        <v>0</v>
      </c>
    </row>
    <row r="42" spans="1:7" ht="12.75" outlineLevel="1">
      <c r="A42" s="55" t="s">
        <v>56</v>
      </c>
      <c r="B42" s="56">
        <v>0</v>
      </c>
      <c r="C42" s="57">
        <v>0</v>
      </c>
      <c r="D42" s="57">
        <v>0</v>
      </c>
      <c r="E42" s="57">
        <v>0</v>
      </c>
      <c r="F42" s="57">
        <v>0</v>
      </c>
      <c r="G42" s="58">
        <v>0</v>
      </c>
    </row>
    <row r="43" spans="1:7" ht="12.75" outlineLevel="1">
      <c r="A43" s="19" t="s">
        <v>26</v>
      </c>
      <c r="B43" s="20">
        <v>0</v>
      </c>
      <c r="C43" s="21">
        <v>0</v>
      </c>
      <c r="D43" s="21">
        <v>0</v>
      </c>
      <c r="E43" s="21">
        <v>0</v>
      </c>
      <c r="F43" s="21">
        <f>SUM(C43:E43)</f>
        <v>0</v>
      </c>
      <c r="G43" s="40">
        <v>0</v>
      </c>
    </row>
    <row r="44" spans="1:7" ht="12.75" outlineLevel="1">
      <c r="A44" s="83" t="s">
        <v>27</v>
      </c>
      <c r="B44" s="83"/>
      <c r="C44" s="83"/>
      <c r="D44" s="83"/>
      <c r="E44" s="83"/>
      <c r="F44" s="83"/>
      <c r="G44" s="83"/>
    </row>
    <row r="45" spans="1:7" ht="12.75" outlineLevel="1">
      <c r="A45" s="49" t="s">
        <v>45</v>
      </c>
      <c r="B45" s="20">
        <v>3</v>
      </c>
      <c r="C45" s="21">
        <v>0</v>
      </c>
      <c r="D45" s="21">
        <v>0</v>
      </c>
      <c r="E45" s="21">
        <v>0</v>
      </c>
      <c r="F45" s="21">
        <v>0</v>
      </c>
      <c r="G45" s="40">
        <v>0</v>
      </c>
    </row>
    <row r="46" spans="1:7" ht="12.75" outlineLevel="1">
      <c r="A46" s="10" t="s">
        <v>28</v>
      </c>
      <c r="B46" s="12">
        <v>0</v>
      </c>
      <c r="C46" s="7">
        <v>0</v>
      </c>
      <c r="D46" s="7">
        <v>0</v>
      </c>
      <c r="E46" s="7">
        <v>0</v>
      </c>
      <c r="F46" s="7">
        <f>SUM(C46:E46)</f>
        <v>0</v>
      </c>
      <c r="G46" s="39">
        <v>0</v>
      </c>
    </row>
    <row r="47" spans="1:7" ht="12.75" outlineLevel="1">
      <c r="A47" s="36" t="s">
        <v>34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40">
        <v>0</v>
      </c>
    </row>
    <row r="48" spans="1:7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f>SUM(C48:E48)</f>
        <v>0</v>
      </c>
      <c r="G48" s="39">
        <f>F48/2</f>
        <v>0</v>
      </c>
    </row>
    <row r="49" spans="1:7" ht="12.75">
      <c r="A49" s="23" t="s">
        <v>30</v>
      </c>
      <c r="B49" s="24">
        <f>SUM(B11:B34,B36:B43,B45:B47)</f>
        <v>626</v>
      </c>
      <c r="C49" s="25">
        <f>SUM(C11:C34,C36:C43,C45:C48)</f>
        <v>94</v>
      </c>
      <c r="D49" s="25">
        <f>SUM(D11:D34,D36:D43,D45:D48)</f>
        <v>16</v>
      </c>
      <c r="E49" s="25">
        <f>SUM(E11:E34,E36:E43,E45:E48)</f>
        <v>7</v>
      </c>
      <c r="F49" s="25">
        <f>SUM(F11:F34,F36:F43,F45:F48)</f>
        <v>117</v>
      </c>
      <c r="G49" s="25">
        <f>SUM(G45:G48,G36:G43,G11:G34)</f>
        <v>117</v>
      </c>
    </row>
    <row r="50" spans="1:7" ht="12.75">
      <c r="A50" s="4"/>
      <c r="B50" s="11"/>
      <c r="C50" s="4"/>
      <c r="D50" s="4"/>
      <c r="E50" s="4"/>
      <c r="F50" s="4"/>
      <c r="G50" s="4"/>
    </row>
    <row r="51" spans="1:7" ht="12.75">
      <c r="A51" s="62" t="s">
        <v>31</v>
      </c>
      <c r="B51" s="26"/>
      <c r="C51" s="27">
        <f>C49/$G$49/3</f>
        <v>0.2678062678062678</v>
      </c>
      <c r="D51" s="27">
        <f>D49/$G$49/2</f>
        <v>0.06837606837606838</v>
      </c>
      <c r="E51" s="27">
        <f>E49/$G$49/2</f>
        <v>0.029914529914529916</v>
      </c>
      <c r="F51" s="27">
        <f>SUM(C51:E51)</f>
        <v>0.3660968660968661</v>
      </c>
      <c r="G51" s="27"/>
    </row>
    <row r="52" spans="1:7" ht="12.75">
      <c r="A52" s="61" t="s">
        <v>32</v>
      </c>
      <c r="B52" s="11"/>
      <c r="C52" s="35">
        <v>1</v>
      </c>
      <c r="D52" s="32" t="s">
        <v>5</v>
      </c>
      <c r="E52" s="32" t="s">
        <v>5</v>
      </c>
      <c r="F52" s="35"/>
      <c r="G52" s="32"/>
    </row>
    <row r="53" spans="1:2" ht="12.75">
      <c r="A53" s="34" t="s">
        <v>33</v>
      </c>
      <c r="B53" s="26">
        <f>$G$49/$B$49</f>
        <v>0.1869009584664537</v>
      </c>
    </row>
    <row r="54" spans="1:2" ht="12.75">
      <c r="A54" s="34"/>
      <c r="B54" s="79"/>
    </row>
    <row r="55" spans="1:2" ht="12.75">
      <c r="A55" s="34"/>
      <c r="B55" s="79"/>
    </row>
    <row r="56" spans="1:6" ht="12.75">
      <c r="A56" s="90" t="s">
        <v>96</v>
      </c>
      <c r="B56" s="89"/>
      <c r="C56" s="89"/>
      <c r="D56" s="89"/>
      <c r="E56" s="89"/>
      <c r="F56" s="89"/>
    </row>
    <row r="57" spans="1:6" ht="12.75">
      <c r="A57" s="89" t="s">
        <v>95</v>
      </c>
      <c r="B57" s="89"/>
      <c r="C57" s="89"/>
      <c r="D57" s="89"/>
      <c r="E57" s="89"/>
      <c r="F57" s="89"/>
    </row>
    <row r="58" spans="1:6" ht="12.75">
      <c r="A58" s="88"/>
      <c r="B58" s="88"/>
      <c r="C58" s="88"/>
      <c r="D58" s="88"/>
      <c r="E58" s="88"/>
      <c r="F58" s="88"/>
    </row>
    <row r="59" spans="1:6" ht="12.75">
      <c r="A59" s="53"/>
      <c r="B59" s="53"/>
      <c r="C59" s="53"/>
      <c r="D59" s="53"/>
      <c r="E59" s="53"/>
      <c r="F59" s="53"/>
    </row>
    <row r="60" spans="1:6" ht="12.75">
      <c r="A60" s="53"/>
      <c r="B60" s="53"/>
      <c r="C60" s="53"/>
      <c r="D60" s="53"/>
      <c r="E60" s="53"/>
      <c r="F60" s="53"/>
    </row>
    <row r="61" spans="1:6" ht="12.75">
      <c r="A61" s="53"/>
      <c r="B61" s="53"/>
      <c r="C61" s="53"/>
      <c r="D61" s="53"/>
      <c r="E61" s="53"/>
      <c r="F61" s="53"/>
    </row>
    <row r="62" spans="1:6" ht="12.75">
      <c r="A62" s="53"/>
      <c r="B62" s="53"/>
      <c r="C62" s="53"/>
      <c r="D62" s="53"/>
      <c r="E62" s="53"/>
      <c r="F62" s="53"/>
    </row>
    <row r="63" spans="1:6" ht="12.75">
      <c r="A63" s="53"/>
      <c r="B63" s="53"/>
      <c r="C63" s="53"/>
      <c r="D63" s="53"/>
      <c r="E63" s="53"/>
      <c r="F63" s="53"/>
    </row>
    <row r="64" spans="1:6" ht="12.75">
      <c r="A64" s="53"/>
      <c r="B64" s="53"/>
      <c r="C64" s="53"/>
      <c r="D64" s="53"/>
      <c r="E64" s="53"/>
      <c r="F64" s="53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spans="1:6" ht="12.75">
      <c r="A68" s="53"/>
      <c r="B68" s="53"/>
      <c r="C68" s="53"/>
      <c r="D68" s="53"/>
      <c r="E68" s="53"/>
      <c r="F68" s="53"/>
    </row>
    <row r="69" spans="1:6" ht="12.75">
      <c r="A69" s="53"/>
      <c r="B69" s="53"/>
      <c r="C69" s="53"/>
      <c r="D69" s="53"/>
      <c r="E69" s="53"/>
      <c r="F69" s="53"/>
    </row>
    <row r="70" spans="1:6" ht="12.75">
      <c r="A70" s="53"/>
      <c r="B70" s="53"/>
      <c r="C70" s="53"/>
      <c r="D70" s="53"/>
      <c r="E70" s="53"/>
      <c r="F70" s="53"/>
    </row>
    <row r="71" spans="1:6" ht="12.75">
      <c r="A71" s="53"/>
      <c r="B71" s="53"/>
      <c r="C71" s="53"/>
      <c r="D71" s="53"/>
      <c r="E71" s="53"/>
      <c r="F71" s="53"/>
    </row>
    <row r="72" spans="1:6" ht="12.75">
      <c r="A72" s="53"/>
      <c r="B72" s="53"/>
      <c r="C72" s="53"/>
      <c r="D72" s="53"/>
      <c r="E72" s="53"/>
      <c r="F72" s="53"/>
    </row>
    <row r="73" ht="12.75">
      <c r="A73" s="54"/>
    </row>
  </sheetData>
  <mergeCells count="6">
    <mergeCell ref="A57:F57"/>
    <mergeCell ref="A58:F58"/>
    <mergeCell ref="A10:G10"/>
    <mergeCell ref="A35:G35"/>
    <mergeCell ref="A44:G44"/>
    <mergeCell ref="A56:F56"/>
  </mergeCells>
  <printOptions horizontalCentered="1"/>
  <pageMargins left="0.3937007874015748" right="0.3937007874015748" top="0.7874015748031497" bottom="0.3937007874015748" header="0.5118110236220472" footer="0.31496062992125984"/>
  <pageSetup fitToHeight="1" fitToWidth="1" horizontalDpi="600" verticalDpi="600" orientation="portrait" paperSize="9" scale="91" r:id="rId1"/>
  <headerFooter alignWithMargins="0">
    <oddHeader>&amp;C&amp;"Arial,Normal"RESULTADO FINAL  DAS ELEIÇÕES/09 - CEC&amp;RHomologação: 24/06/2009
</oddHeader>
    <oddFooter xml:space="preserve">&amp;CComissão Eleitoral Central - CEC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30">
      <selection activeCell="A54" sqref="A54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9.57421875" style="0" customWidth="1" outlineLevel="1"/>
    <col min="4" max="4" width="9.28125" style="0" bestFit="1" customWidth="1" outlineLevel="1"/>
    <col min="5" max="5" width="9.140625" style="0" customWidth="1" outlineLevel="1"/>
  </cols>
  <sheetData>
    <row r="1" spans="1:6" ht="30">
      <c r="A1" s="30" t="s">
        <v>0</v>
      </c>
      <c r="B1" s="1"/>
      <c r="C1" s="2"/>
      <c r="D1" s="2"/>
      <c r="E1" s="2"/>
      <c r="F1" s="2"/>
    </row>
    <row r="2" spans="1:6" ht="30">
      <c r="A2" s="31" t="s">
        <v>57</v>
      </c>
      <c r="B2" s="3"/>
      <c r="C2" s="4"/>
      <c r="D2" s="4"/>
      <c r="E2" s="4"/>
      <c r="F2" s="4"/>
    </row>
    <row r="3" spans="1:6" ht="15.75">
      <c r="A3" s="50" t="s">
        <v>92</v>
      </c>
      <c r="B3" s="51"/>
      <c r="C3" s="52"/>
      <c r="D3" s="4"/>
      <c r="E3" s="4"/>
      <c r="F3" s="4"/>
    </row>
    <row r="4" spans="1:6" ht="60">
      <c r="A4" s="28" t="s">
        <v>77</v>
      </c>
      <c r="B4" s="2"/>
      <c r="C4" s="2"/>
      <c r="D4" s="2"/>
      <c r="E4" s="2"/>
      <c r="F4" s="2"/>
    </row>
    <row r="5" spans="1:6" ht="52.5">
      <c r="A5" s="29" t="s">
        <v>78</v>
      </c>
      <c r="B5" s="8"/>
      <c r="C5" s="9"/>
      <c r="D5" s="9"/>
      <c r="E5" s="9"/>
      <c r="F5" s="2"/>
    </row>
    <row r="6" spans="1:7" ht="13.5" thickBot="1">
      <c r="A6" s="44"/>
      <c r="B6" s="8"/>
      <c r="C6" s="45"/>
      <c r="D6" s="45"/>
      <c r="E6" s="45"/>
      <c r="F6" s="45"/>
      <c r="G6" s="43"/>
    </row>
    <row r="7" spans="1:7" ht="13.5" thickBot="1">
      <c r="A7" s="4"/>
      <c r="B7" s="4"/>
      <c r="C7" s="47" t="s">
        <v>44</v>
      </c>
      <c r="D7" s="4"/>
      <c r="F7" s="41" t="s">
        <v>36</v>
      </c>
      <c r="G7" s="42" t="s">
        <v>38</v>
      </c>
    </row>
    <row r="8" spans="1:7" ht="13.5" thickBot="1">
      <c r="A8" s="4"/>
      <c r="B8" s="4"/>
      <c r="C8" s="18"/>
      <c r="D8" s="4"/>
      <c r="F8" s="23"/>
      <c r="G8" s="23"/>
    </row>
    <row r="9" spans="1:7" ht="13.5" thickBot="1">
      <c r="A9" s="16" t="s">
        <v>2</v>
      </c>
      <c r="B9" s="17" t="s">
        <v>41</v>
      </c>
      <c r="C9" s="18">
        <v>1</v>
      </c>
      <c r="D9" s="18" t="s">
        <v>39</v>
      </c>
      <c r="E9" s="18" t="s">
        <v>40</v>
      </c>
      <c r="F9" s="37" t="s">
        <v>35</v>
      </c>
      <c r="G9" s="37" t="s">
        <v>37</v>
      </c>
    </row>
    <row r="10" spans="1:7" ht="12.75">
      <c r="A10" s="83" t="s">
        <v>3</v>
      </c>
      <c r="B10" s="83"/>
      <c r="C10" s="83"/>
      <c r="D10" s="83"/>
      <c r="E10" s="83"/>
      <c r="F10" s="83"/>
      <c r="G10" s="83"/>
    </row>
    <row r="11" spans="1:7" ht="12.75" outlineLevel="1">
      <c r="A11" s="13" t="s">
        <v>4</v>
      </c>
      <c r="B11" s="14">
        <v>0</v>
      </c>
      <c r="C11" s="15">
        <v>0</v>
      </c>
      <c r="D11" s="15">
        <v>0</v>
      </c>
      <c r="E11" s="15">
        <v>0</v>
      </c>
      <c r="F11" s="15">
        <f>SUM(C11:E11)</f>
        <v>0</v>
      </c>
      <c r="G11" s="38">
        <v>0</v>
      </c>
    </row>
    <row r="12" spans="1:7" ht="12.75" outlineLevel="1">
      <c r="A12" s="5" t="s">
        <v>6</v>
      </c>
      <c r="B12" s="12">
        <v>0</v>
      </c>
      <c r="C12" s="7">
        <v>0</v>
      </c>
      <c r="D12" s="7">
        <v>0</v>
      </c>
      <c r="E12" s="7">
        <v>0</v>
      </c>
      <c r="F12" s="7">
        <f>SUM(C12:E12)</f>
        <v>0</v>
      </c>
      <c r="G12" s="39">
        <v>0</v>
      </c>
    </row>
    <row r="13" spans="1:7" ht="12.75" outlineLevel="1">
      <c r="A13" s="19" t="s">
        <v>47</v>
      </c>
      <c r="B13" s="20">
        <v>0</v>
      </c>
      <c r="C13" s="21">
        <v>0</v>
      </c>
      <c r="D13" s="21">
        <v>0</v>
      </c>
      <c r="E13" s="21">
        <v>0</v>
      </c>
      <c r="F13" s="21">
        <f>SUM(C13:E13)</f>
        <v>0</v>
      </c>
      <c r="G13" s="40">
        <v>0</v>
      </c>
    </row>
    <row r="14" spans="1:7" ht="12.75" outlineLevel="1">
      <c r="A14" s="5" t="s">
        <v>46</v>
      </c>
      <c r="B14" s="12">
        <v>0</v>
      </c>
      <c r="C14" s="7">
        <v>0</v>
      </c>
      <c r="D14" s="7">
        <v>0</v>
      </c>
      <c r="E14" s="7">
        <v>0</v>
      </c>
      <c r="F14" s="7">
        <v>0</v>
      </c>
      <c r="G14" s="39">
        <v>0</v>
      </c>
    </row>
    <row r="15" spans="1:7" ht="12.75" outlineLevel="1">
      <c r="A15" s="22" t="s">
        <v>43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40">
        <v>0</v>
      </c>
    </row>
    <row r="16" spans="1:7" ht="12.75" outlineLevel="1">
      <c r="A16" s="55" t="s">
        <v>7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8">
        <v>0</v>
      </c>
    </row>
    <row r="17" spans="1:7" ht="12.75" outlineLevel="1">
      <c r="A17" s="22" t="s">
        <v>42</v>
      </c>
      <c r="B17" s="20">
        <v>0</v>
      </c>
      <c r="C17" s="21">
        <v>0</v>
      </c>
      <c r="D17" s="21">
        <v>0</v>
      </c>
      <c r="E17" s="21">
        <v>0</v>
      </c>
      <c r="F17" s="21">
        <f>SUM(C17:E17)</f>
        <v>0</v>
      </c>
      <c r="G17" s="40">
        <v>0</v>
      </c>
    </row>
    <row r="18" spans="1:7" ht="12.75" outlineLevel="1">
      <c r="A18" s="60" t="s">
        <v>48</v>
      </c>
      <c r="B18" s="56">
        <v>0</v>
      </c>
      <c r="C18" s="57">
        <v>0</v>
      </c>
      <c r="D18" s="57">
        <v>0</v>
      </c>
      <c r="E18" s="57">
        <v>0</v>
      </c>
      <c r="F18" s="57">
        <v>0</v>
      </c>
      <c r="G18" s="58">
        <v>0</v>
      </c>
    </row>
    <row r="19" spans="1:7" ht="12.75" outlineLevel="1">
      <c r="A19" s="22" t="s">
        <v>8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40">
        <v>0</v>
      </c>
    </row>
    <row r="20" spans="1:7" ht="12.75" outlineLevel="1">
      <c r="A20" s="59" t="s">
        <v>9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8">
        <v>0</v>
      </c>
    </row>
    <row r="21" spans="1:7" ht="12.75" outlineLevel="1">
      <c r="A21" s="49" t="s">
        <v>22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40">
        <v>0</v>
      </c>
    </row>
    <row r="22" spans="1:7" ht="12.75" outlineLevel="1">
      <c r="A22" s="5" t="s">
        <v>10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39">
        <v>0</v>
      </c>
    </row>
    <row r="23" spans="1:7" ht="12.75" outlineLevel="1">
      <c r="A23" s="19" t="s">
        <v>49</v>
      </c>
      <c r="B23" s="20">
        <v>0</v>
      </c>
      <c r="C23" s="21">
        <v>0</v>
      </c>
      <c r="D23" s="21">
        <v>0</v>
      </c>
      <c r="E23" s="21">
        <v>0</v>
      </c>
      <c r="F23" s="21">
        <f>-E23</f>
        <v>0</v>
      </c>
      <c r="G23" s="40">
        <v>0</v>
      </c>
    </row>
    <row r="24" spans="1:7" ht="12.75" outlineLevel="1">
      <c r="A24" s="55" t="s">
        <v>11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8">
        <v>0</v>
      </c>
    </row>
    <row r="25" spans="1:7" ht="12.75" outlineLevel="1">
      <c r="A25" s="19" t="s">
        <v>12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40">
        <v>0</v>
      </c>
    </row>
    <row r="26" spans="1:7" ht="12.75" outlineLevel="1">
      <c r="A26" s="5" t="s">
        <v>50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39">
        <v>0</v>
      </c>
    </row>
    <row r="27" spans="1:7" ht="12.75" outlineLevel="1">
      <c r="A27" s="19" t="s">
        <v>13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40">
        <v>0</v>
      </c>
    </row>
    <row r="28" spans="1:7" ht="12.75" outlineLevel="1">
      <c r="A28" s="6" t="s">
        <v>14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39">
        <v>0</v>
      </c>
    </row>
    <row r="29" spans="1:7" ht="12.75" outlineLevel="1">
      <c r="A29" s="19" t="s">
        <v>15</v>
      </c>
      <c r="B29" s="20">
        <v>277</v>
      </c>
      <c r="C29" s="21">
        <v>10</v>
      </c>
      <c r="D29" s="21">
        <v>2</v>
      </c>
      <c r="E29" s="21">
        <v>0</v>
      </c>
      <c r="F29" s="21">
        <f>SUM(C29:E29)</f>
        <v>12</v>
      </c>
      <c r="G29" s="40">
        <v>12</v>
      </c>
    </row>
    <row r="30" spans="1:7" ht="12.75" outlineLevel="1">
      <c r="A30" s="55" t="s">
        <v>16</v>
      </c>
      <c r="B30" s="56">
        <v>67</v>
      </c>
      <c r="C30" s="57">
        <v>7</v>
      </c>
      <c r="D30" s="57">
        <v>2</v>
      </c>
      <c r="E30" s="57">
        <v>1</v>
      </c>
      <c r="F30" s="57">
        <f>SUM(C30:E30)</f>
        <v>10</v>
      </c>
      <c r="G30" s="58">
        <v>10</v>
      </c>
    </row>
    <row r="31" spans="1:7" ht="12.75" outlineLevel="1">
      <c r="A31" s="19" t="s">
        <v>53</v>
      </c>
      <c r="B31" s="20">
        <v>135</v>
      </c>
      <c r="C31" s="21">
        <v>38</v>
      </c>
      <c r="D31" s="21">
        <v>3</v>
      </c>
      <c r="E31" s="21">
        <v>1</v>
      </c>
      <c r="F31" s="21">
        <f>SUM(C31:E31)</f>
        <v>42</v>
      </c>
      <c r="G31" s="40">
        <v>42</v>
      </c>
    </row>
    <row r="32" spans="1:7" ht="12.75" outlineLevel="1">
      <c r="A32" s="48" t="s">
        <v>52</v>
      </c>
      <c r="B32" s="12">
        <v>6</v>
      </c>
      <c r="C32" s="7">
        <v>0</v>
      </c>
      <c r="D32" s="7">
        <v>0</v>
      </c>
      <c r="E32" s="7">
        <v>0</v>
      </c>
      <c r="F32" s="7">
        <v>0</v>
      </c>
      <c r="G32" s="39">
        <v>0</v>
      </c>
    </row>
    <row r="33" spans="1:7" ht="12.75" outlineLevel="1">
      <c r="A33" s="49" t="s">
        <v>54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40">
        <v>0</v>
      </c>
    </row>
    <row r="34" spans="1:7" ht="12.75" outlineLevel="1">
      <c r="A34" s="48" t="s">
        <v>55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39">
        <v>0</v>
      </c>
    </row>
    <row r="35" spans="1:7" ht="12.75" outlineLevel="1">
      <c r="A35" s="83" t="s">
        <v>17</v>
      </c>
      <c r="B35" s="83"/>
      <c r="C35" s="83"/>
      <c r="D35" s="83"/>
      <c r="E35" s="83"/>
      <c r="F35" s="83" t="s">
        <v>18</v>
      </c>
      <c r="G35" s="83"/>
    </row>
    <row r="36" spans="1:7" ht="12.75" outlineLevel="1">
      <c r="A36" s="5" t="s">
        <v>19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39">
        <v>0</v>
      </c>
    </row>
    <row r="37" spans="1:7" ht="12.75" outlineLevel="1">
      <c r="A37" s="19" t="s">
        <v>20</v>
      </c>
      <c r="B37" s="20">
        <v>0</v>
      </c>
      <c r="C37" s="21">
        <v>0</v>
      </c>
      <c r="D37" s="21">
        <v>0</v>
      </c>
      <c r="E37" s="21">
        <v>0</v>
      </c>
      <c r="F37" s="21">
        <f aca="true" t="shared" si="0" ref="F37:F43">SUM(C37:E37)</f>
        <v>0</v>
      </c>
      <c r="G37" s="40">
        <v>0</v>
      </c>
    </row>
    <row r="38" spans="1:7" ht="12.75" outlineLevel="1">
      <c r="A38" s="46" t="s">
        <v>21</v>
      </c>
      <c r="B38" s="12">
        <v>138</v>
      </c>
      <c r="C38" s="7">
        <v>45</v>
      </c>
      <c r="D38" s="7">
        <v>4</v>
      </c>
      <c r="E38" s="7">
        <v>4</v>
      </c>
      <c r="F38" s="7">
        <f t="shared" si="0"/>
        <v>53</v>
      </c>
      <c r="G38" s="39">
        <v>53</v>
      </c>
    </row>
    <row r="39" spans="1:7" ht="12.75" outlineLevel="1">
      <c r="A39" s="22" t="s">
        <v>23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40">
        <v>0</v>
      </c>
    </row>
    <row r="40" spans="1:7" ht="12.75" outlineLevel="1">
      <c r="A40" s="6" t="s">
        <v>24</v>
      </c>
      <c r="B40" s="12">
        <v>0</v>
      </c>
      <c r="C40" s="7">
        <v>0</v>
      </c>
      <c r="D40" s="7">
        <v>0</v>
      </c>
      <c r="E40" s="7">
        <v>0</v>
      </c>
      <c r="F40" s="7">
        <f t="shared" si="0"/>
        <v>0</v>
      </c>
      <c r="G40" s="39">
        <v>0</v>
      </c>
    </row>
    <row r="41" spans="1:7" ht="12.75" outlineLevel="1">
      <c r="A41" s="22" t="s">
        <v>25</v>
      </c>
      <c r="B41" s="20">
        <v>0</v>
      </c>
      <c r="C41" s="21">
        <v>0</v>
      </c>
      <c r="D41" s="21">
        <v>0</v>
      </c>
      <c r="E41" s="21">
        <v>0</v>
      </c>
      <c r="F41" s="21">
        <f t="shared" si="0"/>
        <v>0</v>
      </c>
      <c r="G41" s="40">
        <v>0</v>
      </c>
    </row>
    <row r="42" spans="1:7" ht="12.75" outlineLevel="1">
      <c r="A42" s="55" t="s">
        <v>56</v>
      </c>
      <c r="B42" s="56">
        <v>0</v>
      </c>
      <c r="C42" s="57">
        <v>0</v>
      </c>
      <c r="D42" s="57">
        <v>0</v>
      </c>
      <c r="E42" s="57">
        <v>0</v>
      </c>
      <c r="F42" s="57">
        <v>0</v>
      </c>
      <c r="G42" s="58">
        <v>0</v>
      </c>
    </row>
    <row r="43" spans="1:7" ht="12.75" outlineLevel="1">
      <c r="A43" s="19" t="s">
        <v>26</v>
      </c>
      <c r="B43" s="20">
        <v>0</v>
      </c>
      <c r="C43" s="21">
        <v>0</v>
      </c>
      <c r="D43" s="21">
        <v>0</v>
      </c>
      <c r="E43" s="21">
        <v>0</v>
      </c>
      <c r="F43" s="21">
        <f t="shared" si="0"/>
        <v>0</v>
      </c>
      <c r="G43" s="40">
        <v>0</v>
      </c>
    </row>
    <row r="44" spans="1:7" ht="12.75" outlineLevel="1">
      <c r="A44" s="83" t="s">
        <v>27</v>
      </c>
      <c r="B44" s="83"/>
      <c r="C44" s="83"/>
      <c r="D44" s="83"/>
      <c r="E44" s="83"/>
      <c r="F44" s="83"/>
      <c r="G44" s="83"/>
    </row>
    <row r="45" spans="1:7" ht="12.75" outlineLevel="1">
      <c r="A45" s="49" t="s">
        <v>45</v>
      </c>
      <c r="B45" s="20">
        <v>3</v>
      </c>
      <c r="C45" s="21">
        <v>0</v>
      </c>
      <c r="D45" s="21">
        <v>0</v>
      </c>
      <c r="E45" s="21">
        <v>0</v>
      </c>
      <c r="F45" s="21">
        <v>0</v>
      </c>
      <c r="G45" s="40">
        <v>0</v>
      </c>
    </row>
    <row r="46" spans="1:7" ht="12.75" outlineLevel="1">
      <c r="A46" s="10" t="s">
        <v>28</v>
      </c>
      <c r="B46" s="12">
        <v>0</v>
      </c>
      <c r="C46" s="7">
        <v>0</v>
      </c>
      <c r="D46" s="7">
        <v>0</v>
      </c>
      <c r="E46" s="7">
        <v>0</v>
      </c>
      <c r="F46" s="7">
        <f>SUM(C46:E46)</f>
        <v>0</v>
      </c>
      <c r="G46" s="39">
        <v>0</v>
      </c>
    </row>
    <row r="47" spans="1:7" ht="12.75" outlineLevel="1">
      <c r="A47" s="36" t="s">
        <v>34</v>
      </c>
      <c r="B47" s="20">
        <v>0</v>
      </c>
      <c r="C47" s="21">
        <v>0</v>
      </c>
      <c r="D47" s="21">
        <v>0</v>
      </c>
      <c r="E47" s="21">
        <v>0</v>
      </c>
      <c r="F47" s="21">
        <f>SUM(C47:E47)</f>
        <v>0</v>
      </c>
      <c r="G47" s="40">
        <v>0</v>
      </c>
    </row>
    <row r="48" spans="1:7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f>SUM(C48:E48)</f>
        <v>0</v>
      </c>
      <c r="G48" s="39">
        <f>F48/2</f>
        <v>0</v>
      </c>
    </row>
    <row r="49" spans="1:7" ht="12.75">
      <c r="A49" s="23" t="s">
        <v>30</v>
      </c>
      <c r="B49" s="24">
        <f>SUM(B11:B34,B36:B43,B45:B47)</f>
        <v>626</v>
      </c>
      <c r="C49" s="25">
        <f>SUM(C11:C34,C36:C43,C45:C48)</f>
        <v>100</v>
      </c>
      <c r="D49" s="25">
        <f>SUM(D11:D34,D36:D43,D45:D48)</f>
        <v>11</v>
      </c>
      <c r="E49" s="25">
        <f>SUM(E11:E34,E36:E43,E45:E48)</f>
        <v>6</v>
      </c>
      <c r="F49" s="25">
        <f>SUM(F11:F34,F36:F43,F45:F48)</f>
        <v>117</v>
      </c>
      <c r="G49" s="25">
        <f>SUM(G45:G48,G36:G43,G11:G34)</f>
        <v>117</v>
      </c>
    </row>
    <row r="50" spans="1:7" ht="12.75">
      <c r="A50" s="4"/>
      <c r="B50" s="11"/>
      <c r="C50" s="4"/>
      <c r="D50" s="4"/>
      <c r="E50" s="4"/>
      <c r="F50" s="4"/>
      <c r="G50" s="4"/>
    </row>
    <row r="51" spans="1:7" ht="12.75">
      <c r="A51" s="62" t="s">
        <v>31</v>
      </c>
      <c r="B51" s="26"/>
      <c r="C51" s="27">
        <f>C49/$G$49/3</f>
        <v>0.2849002849002849</v>
      </c>
      <c r="D51" s="27">
        <f>D49/$G$49/2</f>
        <v>0.04700854700854701</v>
      </c>
      <c r="E51" s="27">
        <f>E49/$G$49/2</f>
        <v>0.02564102564102564</v>
      </c>
      <c r="F51" s="27">
        <f>SUM(C51:E51)</f>
        <v>0.3575498575498576</v>
      </c>
      <c r="G51" s="27"/>
    </row>
    <row r="52" spans="1:7" ht="12.75">
      <c r="A52" s="61" t="s">
        <v>32</v>
      </c>
      <c r="B52" s="11"/>
      <c r="C52" s="35">
        <v>1</v>
      </c>
      <c r="D52" s="32" t="s">
        <v>5</v>
      </c>
      <c r="E52" s="32" t="s">
        <v>5</v>
      </c>
      <c r="F52" s="35"/>
      <c r="G52" s="32"/>
    </row>
    <row r="53" spans="1:2" ht="12.75">
      <c r="A53" s="34" t="s">
        <v>33</v>
      </c>
      <c r="B53" s="26">
        <f>$G$49/$B$49</f>
        <v>0.1869009584664537</v>
      </c>
    </row>
    <row r="54" spans="1:6" ht="12.75">
      <c r="A54" s="68" t="s">
        <v>94</v>
      </c>
      <c r="B54" s="73"/>
      <c r="C54" s="74"/>
      <c r="D54" s="74"/>
      <c r="E54" s="74"/>
      <c r="F54" s="74"/>
    </row>
    <row r="55" spans="1:6" ht="12.75">
      <c r="A55" s="89" t="s">
        <v>79</v>
      </c>
      <c r="B55" s="89"/>
      <c r="C55" s="89"/>
      <c r="D55" s="89"/>
      <c r="E55" s="89"/>
      <c r="F55" s="89"/>
    </row>
    <row r="56" spans="1:6" ht="12.75">
      <c r="A56" s="89" t="s">
        <v>80</v>
      </c>
      <c r="B56" s="89"/>
      <c r="C56" s="89"/>
      <c r="D56" s="89"/>
      <c r="E56" s="89"/>
      <c r="F56" s="89"/>
    </row>
    <row r="57" spans="1:6" ht="12.75">
      <c r="A57" s="88"/>
      <c r="B57" s="88"/>
      <c r="C57" s="88"/>
      <c r="D57" s="88"/>
      <c r="E57" s="88"/>
      <c r="F57" s="88"/>
    </row>
    <row r="58" spans="1:6" ht="12.75">
      <c r="A58" s="53"/>
      <c r="B58" s="53"/>
      <c r="C58" s="53"/>
      <c r="D58" s="53"/>
      <c r="E58" s="53"/>
      <c r="F58" s="53"/>
    </row>
    <row r="59" spans="1:6" ht="12.75">
      <c r="A59" s="53"/>
      <c r="B59" s="53"/>
      <c r="C59" s="53"/>
      <c r="D59" s="53"/>
      <c r="E59" s="53"/>
      <c r="F59" s="53"/>
    </row>
    <row r="60" spans="1:6" ht="12.75">
      <c r="A60" s="53"/>
      <c r="B60" s="53"/>
      <c r="C60" s="53"/>
      <c r="D60" s="53"/>
      <c r="E60" s="53"/>
      <c r="F60" s="53"/>
    </row>
    <row r="61" spans="1:6" ht="12.75">
      <c r="A61" s="53"/>
      <c r="B61" s="53"/>
      <c r="C61" s="53"/>
      <c r="D61" s="53"/>
      <c r="E61" s="53"/>
      <c r="F61" s="53"/>
    </row>
    <row r="62" spans="1:6" ht="12.75">
      <c r="A62" s="53"/>
      <c r="B62" s="53"/>
      <c r="C62" s="53"/>
      <c r="D62" s="53"/>
      <c r="E62" s="53"/>
      <c r="F62" s="53"/>
    </row>
    <row r="63" spans="1:6" ht="12.75">
      <c r="A63" s="53"/>
      <c r="B63" s="53"/>
      <c r="C63" s="53"/>
      <c r="D63" s="53"/>
      <c r="E63" s="53"/>
      <c r="F63" s="53"/>
    </row>
    <row r="64" spans="1:6" ht="12.75">
      <c r="A64" s="53"/>
      <c r="B64" s="53"/>
      <c r="C64" s="53"/>
      <c r="D64" s="53"/>
      <c r="E64" s="53"/>
      <c r="F64" s="53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spans="1:6" ht="12.75">
      <c r="A68" s="53"/>
      <c r="B68" s="53"/>
      <c r="C68" s="53"/>
      <c r="D68" s="53"/>
      <c r="E68" s="53"/>
      <c r="F68" s="53"/>
    </row>
    <row r="69" spans="1:6" ht="12.75">
      <c r="A69" s="53"/>
      <c r="B69" s="53"/>
      <c r="C69" s="53"/>
      <c r="D69" s="53"/>
      <c r="E69" s="53"/>
      <c r="F69" s="53"/>
    </row>
    <row r="70" spans="1:6" ht="12.75">
      <c r="A70" s="53"/>
      <c r="B70" s="53"/>
      <c r="C70" s="53"/>
      <c r="D70" s="53"/>
      <c r="E70" s="53"/>
      <c r="F70" s="53"/>
    </row>
    <row r="71" spans="1:6" ht="12.75">
      <c r="A71" s="53"/>
      <c r="B71" s="53"/>
      <c r="C71" s="53"/>
      <c r="D71" s="53"/>
      <c r="E71" s="53"/>
      <c r="F71" s="53"/>
    </row>
    <row r="72" ht="12.75">
      <c r="A72" s="54"/>
    </row>
  </sheetData>
  <mergeCells count="6">
    <mergeCell ref="A56:F56"/>
    <mergeCell ref="A57:F57"/>
    <mergeCell ref="A10:G10"/>
    <mergeCell ref="A35:G35"/>
    <mergeCell ref="A44:G44"/>
    <mergeCell ref="A55:F55"/>
  </mergeCells>
  <printOptions/>
  <pageMargins left="0.75" right="0.75" top="1" bottom="1" header="0.492125985" footer="0.492125985"/>
  <pageSetup horizontalDpi="300" verticalDpi="300" orientation="portrait" paperSize="9" scale="84" r:id="rId1"/>
  <headerFooter alignWithMargins="0">
    <oddHeader>&amp;CRESULTADO FINAL DAS ELEIÇÕES/09 - CEC&amp;RHomologação: 24/06/2009</oddHeader>
    <oddFooter>&amp;CComissão Eleitoral Central - CEC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35">
      <selection activeCell="A54" sqref="A54:K54"/>
    </sheetView>
  </sheetViews>
  <sheetFormatPr defaultColWidth="9.140625" defaultRowHeight="12.75" outlineLevelRow="1" outlineLevelCol="1"/>
  <cols>
    <col min="1" max="1" width="23.28125" style="0" customWidth="1"/>
    <col min="2" max="2" width="9.00390625" style="0" customWidth="1"/>
    <col min="3" max="3" width="10.421875" style="0" customWidth="1" outlineLevel="1"/>
    <col min="4" max="4" width="9.421875" style="0" bestFit="1" customWidth="1" outlineLevel="1"/>
    <col min="5" max="5" width="9.28125" style="0" bestFit="1" customWidth="1" outlineLevel="1"/>
    <col min="6" max="6" width="9.7109375" style="0" bestFit="1" customWidth="1"/>
    <col min="7" max="7" width="9.28125" style="0" bestFit="1" customWidth="1"/>
  </cols>
  <sheetData>
    <row r="1" spans="1:6" ht="30">
      <c r="A1" s="30" t="s">
        <v>0</v>
      </c>
      <c r="B1" s="1"/>
      <c r="C1" s="2"/>
      <c r="D1" s="2"/>
      <c r="E1" s="2"/>
      <c r="F1" s="2"/>
    </row>
    <row r="2" spans="1:6" ht="30">
      <c r="A2" s="31" t="s">
        <v>57</v>
      </c>
      <c r="B2" s="3"/>
      <c r="C2" s="4"/>
      <c r="D2" s="4"/>
      <c r="E2" s="4"/>
      <c r="F2" s="4"/>
    </row>
    <row r="3" spans="1:6" ht="15.75">
      <c r="A3" s="50" t="s">
        <v>89</v>
      </c>
      <c r="B3" s="51"/>
      <c r="C3" s="71"/>
      <c r="D3" s="72"/>
      <c r="E3" s="72"/>
      <c r="F3" s="72"/>
    </row>
    <row r="4" spans="1:6" ht="60">
      <c r="A4" s="28" t="s">
        <v>77</v>
      </c>
      <c r="B4" s="2"/>
      <c r="C4" s="2"/>
      <c r="D4" s="2"/>
      <c r="E4" s="2"/>
      <c r="F4" s="2"/>
    </row>
    <row r="5" spans="1:6" ht="52.5">
      <c r="A5" s="29" t="s">
        <v>81</v>
      </c>
      <c r="B5" s="8"/>
      <c r="C5" s="9"/>
      <c r="D5" s="9"/>
      <c r="E5" s="9"/>
      <c r="F5" s="2"/>
    </row>
    <row r="6" spans="1:7" ht="13.5" thickBot="1">
      <c r="A6" s="44"/>
      <c r="B6" s="8"/>
      <c r="C6" s="45"/>
      <c r="D6" s="45"/>
      <c r="E6" s="45"/>
      <c r="F6" s="45"/>
      <c r="G6" s="43"/>
    </row>
    <row r="7" spans="1:7" ht="13.5" thickBot="1">
      <c r="A7" s="4"/>
      <c r="B7" s="4"/>
      <c r="C7" s="47" t="s">
        <v>44</v>
      </c>
      <c r="D7" s="4"/>
      <c r="F7" s="41" t="s">
        <v>36</v>
      </c>
      <c r="G7" s="42" t="s">
        <v>38</v>
      </c>
    </row>
    <row r="8" spans="1:7" ht="13.5" thickBot="1">
      <c r="A8" s="4"/>
      <c r="B8" s="4"/>
      <c r="C8" s="18"/>
      <c r="D8" s="4"/>
      <c r="F8" s="23"/>
      <c r="G8" s="23"/>
    </row>
    <row r="9" spans="1:7" ht="13.5" thickBot="1">
      <c r="A9" s="16" t="s">
        <v>2</v>
      </c>
      <c r="B9" s="17" t="s">
        <v>41</v>
      </c>
      <c r="C9" s="18">
        <v>1</v>
      </c>
      <c r="D9" s="18" t="s">
        <v>39</v>
      </c>
      <c r="E9" s="18" t="s">
        <v>40</v>
      </c>
      <c r="F9" s="37" t="s">
        <v>35</v>
      </c>
      <c r="G9" s="37" t="s">
        <v>37</v>
      </c>
    </row>
    <row r="10" spans="1:7" ht="12.75">
      <c r="A10" s="83" t="s">
        <v>3</v>
      </c>
      <c r="B10" s="83"/>
      <c r="C10" s="83"/>
      <c r="D10" s="83"/>
      <c r="E10" s="83"/>
      <c r="F10" s="83"/>
      <c r="G10" s="83"/>
    </row>
    <row r="11" spans="1:7" ht="12.75" outlineLevel="1">
      <c r="A11" s="13" t="s">
        <v>4</v>
      </c>
      <c r="B11" s="14">
        <v>2</v>
      </c>
      <c r="C11" s="15">
        <v>1</v>
      </c>
      <c r="D11" s="15">
        <v>0</v>
      </c>
      <c r="E11" s="15">
        <v>0</v>
      </c>
      <c r="F11" s="15">
        <f aca="true" t="shared" si="0" ref="F11:F34">SUM(C11:E11)</f>
        <v>1</v>
      </c>
      <c r="G11" s="38">
        <v>1</v>
      </c>
    </row>
    <row r="12" spans="1:7" ht="12.75" outlineLevel="1">
      <c r="A12" s="5" t="s">
        <v>6</v>
      </c>
      <c r="B12" s="12">
        <v>3</v>
      </c>
      <c r="C12" s="7">
        <v>3</v>
      </c>
      <c r="D12" s="7">
        <v>0</v>
      </c>
      <c r="E12" s="7">
        <v>0</v>
      </c>
      <c r="F12" s="7">
        <f t="shared" si="0"/>
        <v>3</v>
      </c>
      <c r="G12" s="39">
        <v>3</v>
      </c>
    </row>
    <row r="13" spans="1:7" ht="12.75" outlineLevel="1">
      <c r="A13" s="19" t="s">
        <v>47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40">
        <v>0</v>
      </c>
    </row>
    <row r="14" spans="1:7" ht="12.75" outlineLevel="1">
      <c r="A14" s="5" t="s">
        <v>46</v>
      </c>
      <c r="B14" s="12">
        <v>2</v>
      </c>
      <c r="C14" s="7">
        <v>0</v>
      </c>
      <c r="D14" s="7">
        <v>0</v>
      </c>
      <c r="E14" s="7">
        <v>0</v>
      </c>
      <c r="F14" s="7">
        <v>0</v>
      </c>
      <c r="G14" s="39">
        <v>0</v>
      </c>
    </row>
    <row r="15" spans="1:7" ht="12.75" outlineLevel="1">
      <c r="A15" s="22" t="s">
        <v>43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40">
        <v>0</v>
      </c>
    </row>
    <row r="16" spans="1:7" ht="12.75" outlineLevel="1">
      <c r="A16" s="55" t="s">
        <v>7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8">
        <v>0</v>
      </c>
    </row>
    <row r="17" spans="1:7" ht="12.75" outlineLevel="1">
      <c r="A17" s="22" t="s">
        <v>42</v>
      </c>
      <c r="B17" s="20">
        <v>0</v>
      </c>
      <c r="C17" s="21">
        <v>0</v>
      </c>
      <c r="D17" s="21">
        <v>0</v>
      </c>
      <c r="E17" s="21">
        <v>0</v>
      </c>
      <c r="F17" s="21">
        <f t="shared" si="0"/>
        <v>0</v>
      </c>
      <c r="G17" s="40">
        <v>0</v>
      </c>
    </row>
    <row r="18" spans="1:7" ht="12.75" outlineLevel="1">
      <c r="A18" s="60" t="s">
        <v>48</v>
      </c>
      <c r="B18" s="56">
        <v>71</v>
      </c>
      <c r="C18" s="57">
        <v>19</v>
      </c>
      <c r="D18" s="57">
        <v>4</v>
      </c>
      <c r="E18" s="57">
        <v>2</v>
      </c>
      <c r="F18" s="57">
        <f t="shared" si="0"/>
        <v>25</v>
      </c>
      <c r="G18" s="58">
        <v>25</v>
      </c>
    </row>
    <row r="19" spans="1:7" ht="12.75" outlineLevel="1">
      <c r="A19" s="22" t="s">
        <v>8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40">
        <v>0</v>
      </c>
    </row>
    <row r="20" spans="1:7" ht="12.75" outlineLevel="1">
      <c r="A20" s="59" t="s">
        <v>9</v>
      </c>
      <c r="B20" s="56">
        <v>87</v>
      </c>
      <c r="C20" s="57">
        <v>30</v>
      </c>
      <c r="D20" s="57">
        <v>2</v>
      </c>
      <c r="E20" s="57">
        <v>1</v>
      </c>
      <c r="F20" s="57">
        <f t="shared" si="0"/>
        <v>33</v>
      </c>
      <c r="G20" s="58">
        <v>33</v>
      </c>
    </row>
    <row r="21" spans="1:7" ht="12.75" outlineLevel="1">
      <c r="A21" s="49" t="s">
        <v>22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40">
        <v>0</v>
      </c>
    </row>
    <row r="22" spans="1:7" ht="12.75" outlineLevel="1">
      <c r="A22" s="5" t="s">
        <v>10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39">
        <v>0</v>
      </c>
    </row>
    <row r="23" spans="1:7" ht="12.75" outlineLevel="1">
      <c r="A23" s="19" t="s">
        <v>49</v>
      </c>
      <c r="B23" s="20">
        <v>57</v>
      </c>
      <c r="C23" s="21">
        <v>18</v>
      </c>
      <c r="D23" s="21">
        <v>0</v>
      </c>
      <c r="E23" s="21">
        <v>0</v>
      </c>
      <c r="F23" s="21">
        <f t="shared" si="0"/>
        <v>18</v>
      </c>
      <c r="G23" s="40">
        <v>18</v>
      </c>
    </row>
    <row r="24" spans="1:7" ht="12.75" outlineLevel="1">
      <c r="A24" s="55" t="s">
        <v>11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8">
        <v>0</v>
      </c>
    </row>
    <row r="25" spans="1:7" ht="12.75" outlineLevel="1">
      <c r="A25" s="19" t="s">
        <v>12</v>
      </c>
      <c r="B25" s="20">
        <v>0</v>
      </c>
      <c r="C25" s="21">
        <v>0</v>
      </c>
      <c r="D25" s="21">
        <v>0</v>
      </c>
      <c r="E25" s="21">
        <v>0</v>
      </c>
      <c r="F25" s="21">
        <f t="shared" si="0"/>
        <v>0</v>
      </c>
      <c r="G25" s="40">
        <v>0</v>
      </c>
    </row>
    <row r="26" spans="1:7" ht="12.75" outlineLevel="1">
      <c r="A26" s="5" t="s">
        <v>50</v>
      </c>
      <c r="B26" s="12">
        <v>101</v>
      </c>
      <c r="C26" s="7">
        <v>16</v>
      </c>
      <c r="D26" s="7">
        <v>3</v>
      </c>
      <c r="E26" s="7">
        <v>0</v>
      </c>
      <c r="F26" s="7">
        <f>SUM(C26:E26)</f>
        <v>19</v>
      </c>
      <c r="G26" s="39">
        <v>19</v>
      </c>
    </row>
    <row r="27" spans="1:7" ht="12.75" outlineLevel="1">
      <c r="A27" s="19" t="s">
        <v>13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40">
        <v>0</v>
      </c>
    </row>
    <row r="28" spans="1:7" ht="12.75" outlineLevel="1">
      <c r="A28" s="6" t="s">
        <v>14</v>
      </c>
      <c r="B28" s="12">
        <v>209</v>
      </c>
      <c r="C28" s="7">
        <v>43</v>
      </c>
      <c r="D28" s="7">
        <v>3</v>
      </c>
      <c r="E28" s="7">
        <v>0</v>
      </c>
      <c r="F28" s="7">
        <f t="shared" si="0"/>
        <v>46</v>
      </c>
      <c r="G28" s="39">
        <v>46</v>
      </c>
    </row>
    <row r="29" spans="1:7" ht="12.75" outlineLevel="1">
      <c r="A29" s="19" t="s">
        <v>15</v>
      </c>
      <c r="B29" s="20">
        <v>0</v>
      </c>
      <c r="C29" s="21">
        <v>0</v>
      </c>
      <c r="D29" s="21">
        <v>0</v>
      </c>
      <c r="E29" s="21">
        <v>0</v>
      </c>
      <c r="F29" s="21">
        <f t="shared" si="0"/>
        <v>0</v>
      </c>
      <c r="G29" s="40">
        <v>0</v>
      </c>
    </row>
    <row r="30" spans="1:7" ht="12.75" outlineLevel="1">
      <c r="A30" s="55" t="s">
        <v>16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8">
        <v>0</v>
      </c>
    </row>
    <row r="31" spans="1:7" ht="12.75" outlineLevel="1">
      <c r="A31" s="19" t="s">
        <v>53</v>
      </c>
      <c r="B31" s="20">
        <v>0</v>
      </c>
      <c r="C31" s="21">
        <v>0</v>
      </c>
      <c r="D31" s="21">
        <v>0</v>
      </c>
      <c r="E31" s="21">
        <v>0</v>
      </c>
      <c r="F31" s="21">
        <f t="shared" si="0"/>
        <v>0</v>
      </c>
      <c r="G31" s="40">
        <v>0</v>
      </c>
    </row>
    <row r="32" spans="1:7" ht="12.75" outlineLevel="1">
      <c r="A32" s="48" t="s">
        <v>52</v>
      </c>
      <c r="B32" s="12">
        <v>9</v>
      </c>
      <c r="C32" s="7">
        <v>2</v>
      </c>
      <c r="D32" s="7">
        <v>0</v>
      </c>
      <c r="E32" s="7">
        <v>0</v>
      </c>
      <c r="F32" s="7">
        <f t="shared" si="0"/>
        <v>2</v>
      </c>
      <c r="G32" s="39">
        <v>2</v>
      </c>
    </row>
    <row r="33" spans="1:7" ht="12.75" outlineLevel="1">
      <c r="A33" s="49" t="s">
        <v>54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40">
        <v>0</v>
      </c>
    </row>
    <row r="34" spans="1:7" ht="12.75" outlineLevel="1">
      <c r="A34" s="48" t="s">
        <v>55</v>
      </c>
      <c r="B34" s="12">
        <v>0</v>
      </c>
      <c r="C34" s="7">
        <v>0</v>
      </c>
      <c r="D34" s="7">
        <v>0</v>
      </c>
      <c r="E34" s="7">
        <v>0</v>
      </c>
      <c r="F34" s="7">
        <f t="shared" si="0"/>
        <v>0</v>
      </c>
      <c r="G34" s="39">
        <v>0</v>
      </c>
    </row>
    <row r="35" spans="1:7" ht="12.75" outlineLevel="1">
      <c r="A35" s="83" t="s">
        <v>17</v>
      </c>
      <c r="B35" s="83"/>
      <c r="C35" s="83"/>
      <c r="D35" s="83"/>
      <c r="E35" s="83"/>
      <c r="F35" s="83" t="s">
        <v>18</v>
      </c>
      <c r="G35" s="83"/>
    </row>
    <row r="36" spans="1:7" ht="12.75" outlineLevel="1">
      <c r="A36" s="5" t="s">
        <v>19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39">
        <v>0</v>
      </c>
    </row>
    <row r="37" spans="1:7" ht="12.75" outlineLevel="1">
      <c r="A37" s="19" t="s">
        <v>20</v>
      </c>
      <c r="B37" s="20">
        <v>73</v>
      </c>
      <c r="C37" s="21">
        <v>39</v>
      </c>
      <c r="D37" s="21">
        <v>4</v>
      </c>
      <c r="E37" s="21">
        <v>1</v>
      </c>
      <c r="F37" s="21">
        <f aca="true" t="shared" si="1" ref="F37:F42">SUM(C37:E37)</f>
        <v>44</v>
      </c>
      <c r="G37" s="40">
        <v>44</v>
      </c>
    </row>
    <row r="38" spans="1:7" ht="12.75" outlineLevel="1">
      <c r="A38" s="46" t="s">
        <v>21</v>
      </c>
      <c r="B38" s="12">
        <v>0</v>
      </c>
      <c r="C38" s="7">
        <v>0</v>
      </c>
      <c r="D38" s="7">
        <v>0</v>
      </c>
      <c r="E38" s="7">
        <v>0</v>
      </c>
      <c r="F38" s="7">
        <v>0</v>
      </c>
      <c r="G38" s="39">
        <v>0</v>
      </c>
    </row>
    <row r="39" spans="1:7" ht="12.75" outlineLevel="1">
      <c r="A39" s="22" t="s">
        <v>23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40">
        <v>0</v>
      </c>
    </row>
    <row r="40" spans="1:7" ht="12.75" outlineLevel="1">
      <c r="A40" s="6" t="s">
        <v>24</v>
      </c>
      <c r="B40" s="12">
        <v>352</v>
      </c>
      <c r="C40" s="7">
        <v>29</v>
      </c>
      <c r="D40" s="7">
        <v>7</v>
      </c>
      <c r="E40" s="7">
        <v>1</v>
      </c>
      <c r="F40" s="7">
        <f t="shared" si="1"/>
        <v>37</v>
      </c>
      <c r="G40" s="39">
        <v>37</v>
      </c>
    </row>
    <row r="41" spans="1:7" ht="12.75" outlineLevel="1">
      <c r="A41" s="22" t="s">
        <v>25</v>
      </c>
      <c r="B41" s="20">
        <v>14</v>
      </c>
      <c r="C41" s="21">
        <v>5</v>
      </c>
      <c r="D41" s="21">
        <v>3</v>
      </c>
      <c r="E41" s="21">
        <v>0</v>
      </c>
      <c r="F41" s="21">
        <f t="shared" si="1"/>
        <v>8</v>
      </c>
      <c r="G41" s="40">
        <v>8</v>
      </c>
    </row>
    <row r="42" spans="1:7" ht="12.75" outlineLevel="1">
      <c r="A42" s="55" t="s">
        <v>56</v>
      </c>
      <c r="B42" s="56">
        <v>0</v>
      </c>
      <c r="C42" s="57">
        <v>0</v>
      </c>
      <c r="D42" s="57">
        <v>0</v>
      </c>
      <c r="E42" s="57">
        <v>0</v>
      </c>
      <c r="F42" s="57">
        <f t="shared" si="1"/>
        <v>0</v>
      </c>
      <c r="G42" s="58">
        <v>0</v>
      </c>
    </row>
    <row r="43" spans="1:7" ht="12.75" outlineLevel="1">
      <c r="A43" s="19" t="s">
        <v>26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40">
        <v>0</v>
      </c>
    </row>
    <row r="44" spans="1:7" ht="12.75" outlineLevel="1">
      <c r="A44" s="83" t="s">
        <v>27</v>
      </c>
      <c r="B44" s="83"/>
      <c r="C44" s="83"/>
      <c r="D44" s="83"/>
      <c r="E44" s="83"/>
      <c r="F44" s="83"/>
      <c r="G44" s="83"/>
    </row>
    <row r="45" spans="1:7" ht="12.75" outlineLevel="1">
      <c r="A45" s="49" t="s">
        <v>45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40">
        <v>0</v>
      </c>
    </row>
    <row r="46" spans="1:7" ht="12.75" outlineLevel="1">
      <c r="A46" s="10" t="s">
        <v>28</v>
      </c>
      <c r="B46" s="12">
        <v>1</v>
      </c>
      <c r="C46" s="7">
        <v>0</v>
      </c>
      <c r="D46" s="7">
        <v>0</v>
      </c>
      <c r="E46" s="7">
        <v>0</v>
      </c>
      <c r="F46" s="7">
        <f>SUM(C46:E46)</f>
        <v>0</v>
      </c>
      <c r="G46" s="39">
        <v>0</v>
      </c>
    </row>
    <row r="47" spans="1:7" ht="12.75" outlineLevel="1">
      <c r="A47" s="36" t="s">
        <v>34</v>
      </c>
      <c r="B47" s="20">
        <v>36</v>
      </c>
      <c r="C47" s="21">
        <v>20</v>
      </c>
      <c r="D47" s="21">
        <v>1</v>
      </c>
      <c r="E47" s="21">
        <v>1</v>
      </c>
      <c r="F47" s="21">
        <f>SUM(C47:E47)</f>
        <v>22</v>
      </c>
      <c r="G47" s="40">
        <v>22</v>
      </c>
    </row>
    <row r="48" spans="1:7" ht="12.75" outlineLevel="1">
      <c r="A48" s="33" t="s">
        <v>29</v>
      </c>
      <c r="B48" s="12"/>
      <c r="C48" s="7">
        <v>0</v>
      </c>
      <c r="D48" s="7">
        <v>0</v>
      </c>
      <c r="E48" s="7">
        <v>0</v>
      </c>
      <c r="F48" s="7">
        <f>SUM(C48:E48)</f>
        <v>0</v>
      </c>
      <c r="G48" s="39">
        <f>F48/2</f>
        <v>0</v>
      </c>
    </row>
    <row r="49" spans="1:7" ht="12.75">
      <c r="A49" s="23" t="s">
        <v>30</v>
      </c>
      <c r="B49" s="24">
        <f>SUM(B11:B34,B36:B43,B45:B47)</f>
        <v>1017</v>
      </c>
      <c r="C49" s="25">
        <f>SUM(C11:C34,C36:C43,C45:C48)</f>
        <v>225</v>
      </c>
      <c r="D49" s="25">
        <f>SUM(D11:D34,D36:D43,D45:D48)</f>
        <v>27</v>
      </c>
      <c r="E49" s="25">
        <f>SUM(E11:E34,E36:E43,E45:E48)</f>
        <v>6</v>
      </c>
      <c r="F49" s="25">
        <f>SUM(F11:F34,F36:F43,F45:F48)</f>
        <v>258</v>
      </c>
      <c r="G49" s="25">
        <f>SUM(G45:G48,G36:G43,G11:G34)</f>
        <v>258</v>
      </c>
    </row>
    <row r="50" spans="1:7" ht="12.75">
      <c r="A50" s="4"/>
      <c r="B50" s="11"/>
      <c r="C50" s="4"/>
      <c r="D50" s="4"/>
      <c r="E50" s="4"/>
      <c r="F50" s="4"/>
      <c r="G50" s="4"/>
    </row>
    <row r="51" spans="1:7" ht="12.75">
      <c r="A51" s="62" t="s">
        <v>31</v>
      </c>
      <c r="B51" s="26"/>
      <c r="C51" s="27">
        <f>C49/$G$49/3</f>
        <v>0.29069767441860467</v>
      </c>
      <c r="D51" s="27">
        <f>D49/$G$49/2</f>
        <v>0.05232558139534884</v>
      </c>
      <c r="E51" s="27">
        <f>E49/$G$49/2</f>
        <v>0.011627906976744186</v>
      </c>
      <c r="F51" s="27">
        <f>SUM(C51:E51)</f>
        <v>0.3546511627906977</v>
      </c>
      <c r="G51" s="27"/>
    </row>
    <row r="52" spans="1:7" ht="12.75">
      <c r="A52" s="61" t="s">
        <v>32</v>
      </c>
      <c r="B52" s="11"/>
      <c r="C52" s="35">
        <v>1</v>
      </c>
      <c r="D52" s="32" t="s">
        <v>5</v>
      </c>
      <c r="E52" s="32" t="s">
        <v>5</v>
      </c>
      <c r="F52" s="35"/>
      <c r="G52" s="32"/>
    </row>
    <row r="53" spans="1:2" ht="12.75">
      <c r="A53" s="34" t="s">
        <v>33</v>
      </c>
      <c r="B53" s="26">
        <f>$G$49/$B$49</f>
        <v>0.2536873156342183</v>
      </c>
    </row>
    <row r="54" spans="1:6" ht="12.75">
      <c r="A54" s="68" t="s">
        <v>93</v>
      </c>
      <c r="B54" s="69"/>
      <c r="C54" s="70"/>
      <c r="D54" s="70"/>
      <c r="E54" s="70"/>
      <c r="F54" s="70"/>
    </row>
    <row r="55" spans="1:6" ht="12.75">
      <c r="A55" s="89" t="s">
        <v>82</v>
      </c>
      <c r="B55" s="89"/>
      <c r="C55" s="89"/>
      <c r="D55" s="89"/>
      <c r="E55" s="89"/>
      <c r="F55" s="89"/>
    </row>
    <row r="56" spans="1:6" ht="12.75">
      <c r="A56" s="89" t="s">
        <v>83</v>
      </c>
      <c r="B56" s="89"/>
      <c r="C56" s="89"/>
      <c r="D56" s="89"/>
      <c r="E56" s="89"/>
      <c r="F56" s="89"/>
    </row>
    <row r="57" spans="1:6" ht="12.75">
      <c r="A57" s="88"/>
      <c r="B57" s="88"/>
      <c r="C57" s="88"/>
      <c r="D57" s="88"/>
      <c r="E57" s="88"/>
      <c r="F57" s="88"/>
    </row>
    <row r="58" spans="1:6" ht="12.75">
      <c r="A58" s="53"/>
      <c r="B58" s="53"/>
      <c r="C58" s="53"/>
      <c r="D58" s="53"/>
      <c r="E58" s="53"/>
      <c r="F58" s="53"/>
    </row>
    <row r="59" spans="1:6" ht="12.75">
      <c r="A59" s="53"/>
      <c r="B59" s="53"/>
      <c r="C59" s="53"/>
      <c r="D59" s="53"/>
      <c r="E59" s="53"/>
      <c r="F59" s="53"/>
    </row>
    <row r="60" spans="1:6" ht="12.75">
      <c r="A60" s="53"/>
      <c r="B60" s="53"/>
      <c r="C60" s="53"/>
      <c r="D60" s="53"/>
      <c r="E60" s="53"/>
      <c r="F60" s="53"/>
    </row>
    <row r="61" spans="1:6" ht="12.75">
      <c r="A61" s="53"/>
      <c r="B61" s="53"/>
      <c r="C61" s="53"/>
      <c r="D61" s="53"/>
      <c r="E61" s="53"/>
      <c r="F61" s="53"/>
    </row>
    <row r="62" spans="1:6" ht="12.75">
      <c r="A62" s="53"/>
      <c r="B62" s="53"/>
      <c r="C62" s="53"/>
      <c r="D62" s="53"/>
      <c r="E62" s="53"/>
      <c r="F62" s="53"/>
    </row>
    <row r="63" spans="1:6" ht="12.75">
      <c r="A63" s="53"/>
      <c r="B63" s="53"/>
      <c r="C63" s="53"/>
      <c r="D63" s="53"/>
      <c r="E63" s="53"/>
      <c r="F63" s="53"/>
    </row>
    <row r="64" spans="1:6" ht="12.75">
      <c r="A64" s="53"/>
      <c r="B64" s="53"/>
      <c r="C64" s="53"/>
      <c r="D64" s="53"/>
      <c r="E64" s="53"/>
      <c r="F64" s="53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spans="1:6" ht="12.75">
      <c r="A68" s="53"/>
      <c r="B68" s="53"/>
      <c r="C68" s="53"/>
      <c r="D68" s="53"/>
      <c r="E68" s="53"/>
      <c r="F68" s="53"/>
    </row>
    <row r="69" spans="1:6" ht="12.75">
      <c r="A69" s="53"/>
      <c r="B69" s="53"/>
      <c r="C69" s="53"/>
      <c r="D69" s="53"/>
      <c r="E69" s="53"/>
      <c r="F69" s="53"/>
    </row>
    <row r="70" spans="1:6" ht="12.75">
      <c r="A70" s="53"/>
      <c r="B70" s="53"/>
      <c r="C70" s="53"/>
      <c r="D70" s="53"/>
      <c r="E70" s="53"/>
      <c r="F70" s="53"/>
    </row>
    <row r="71" spans="1:6" ht="12.75">
      <c r="A71" s="53"/>
      <c r="B71" s="53"/>
      <c r="C71" s="53"/>
      <c r="D71" s="53"/>
      <c r="E71" s="53"/>
      <c r="F71" s="53"/>
    </row>
    <row r="72" ht="12.75">
      <c r="A72" s="54"/>
    </row>
  </sheetData>
  <mergeCells count="6">
    <mergeCell ref="A56:F56"/>
    <mergeCell ref="A57:F57"/>
    <mergeCell ref="A10:G10"/>
    <mergeCell ref="A35:G35"/>
    <mergeCell ref="A44:G44"/>
    <mergeCell ref="A55:F55"/>
  </mergeCells>
  <printOptions/>
  <pageMargins left="0.75" right="0.75" top="1" bottom="1" header="0.492125985" footer="0.492125985"/>
  <pageSetup horizontalDpi="300" verticalDpi="300" orientation="portrait" paperSize="9" scale="84" r:id="rId1"/>
  <headerFooter alignWithMargins="0">
    <oddHeader>&amp;CRESULTADO FINAL DAS ELEIÇÕES/09 - CEC
&amp;RHomologação: 24/06/2009
</oddHeader>
    <oddFooter>&amp;CComissão Eleitoral Central - CEC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Eleições para os Órgãos Colegiados - TA's - 1997</dc:title>
  <dc:subject>Eleições para os Órgãos Colegiados - 1997</dc:subject>
  <dc:creator>Comissão Eleitoral Central - CAC</dc:creator>
  <cp:keywords/>
  <dc:description/>
  <cp:lastModifiedBy>cedecom</cp:lastModifiedBy>
  <cp:lastPrinted>2009-06-24T20:37:00Z</cp:lastPrinted>
  <dcterms:created xsi:type="dcterms:W3CDTF">1998-09-01T16:11:43Z</dcterms:created>
  <dcterms:modified xsi:type="dcterms:W3CDTF">2009-06-25T10:23:44Z</dcterms:modified>
  <cp:category/>
  <cp:version/>
  <cp:contentType/>
  <cp:contentStatus/>
</cp:coreProperties>
</file>