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e\Documents\COMPARTILHAMENTO\2024\Fundação Fepe\"/>
    </mc:Choice>
  </mc:AlternateContent>
  <xr:revisionPtr revIDLastSave="0" documentId="8_{55C949DA-2D94-4AE6-A5B6-66336B55CAB4}" xr6:coauthVersionLast="47" xr6:coauthVersionMax="47" xr10:uidLastSave="{00000000-0000-0000-0000-000000000000}"/>
  <bookViews>
    <workbookView xWindow="4860" yWindow="1575" windowWidth="17535" windowHeight="12945" xr2:uid="{00000000-000D-0000-FFFF-FFFF00000000}"/>
  </bookViews>
  <sheets>
    <sheet name="CONTRATOS" sheetId="1" r:id="rId1"/>
    <sheet name="PESSOAL ENVOLVI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G18" i="1"/>
  <c r="G20" i="1"/>
  <c r="G15" i="1"/>
  <c r="G14" i="1"/>
  <c r="G19" i="1" l="1"/>
</calcChain>
</file>

<file path=xl/sharedStrings.xml><?xml version="1.0" encoding="utf-8"?>
<sst xmlns="http://schemas.openxmlformats.org/spreadsheetml/2006/main" count="228" uniqueCount="121">
  <si>
    <t>UNIVERSIDADE FEDERAL DE MINAS GERAIS</t>
  </si>
  <si>
    <t>UG SIGNATÁRIA DO CONTRATO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</si>
  <si>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</si>
  <si>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</si>
  <si>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</si>
  <si>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</si>
  <si>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</si>
  <si>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N°</t>
  </si>
  <si>
    <t>DATA INÍCIO</t>
  </si>
  <si>
    <t>DATA FIM</t>
  </si>
  <si>
    <t>E ADITIVOS</t>
  </si>
  <si>
    <t>DA VIGÊNCIA</t>
  </si>
  <si>
    <t>DE DISPENSA</t>
  </si>
  <si>
    <t>(EM REAIS)</t>
  </si>
  <si>
    <t>dd/mm/aaaa</t>
  </si>
  <si>
    <t xml:space="preserve"> </t>
  </si>
  <si>
    <t>RESPONSÁVEL PELO SETOR CONTÁBIL/FINANCEIRO</t>
  </si>
  <si>
    <t>ORDENADOR DE DESPESA</t>
  </si>
  <si>
    <t>OBS: Pagina inferior  deve ter no mínimo 2,5cm- Papel A4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</si>
  <si>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</si>
  <si>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</si>
  <si>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</si>
  <si>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</si>
  <si>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</si>
  <si>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</si>
  <si>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</si>
  <si>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</si>
  <si>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</si>
  <si>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</si>
  <si>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</si>
  <si>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</si>
  <si>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</si>
  <si>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</si>
  <si>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</si>
  <si>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</si>
  <si>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</si>
  <si>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NO PROJETO</t>
  </si>
  <si>
    <t>DE EXTENSÃO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</si>
  <si>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</si>
  <si>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</si>
  <si>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</si>
  <si>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</si>
  <si>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</si>
  <si>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</si>
  <si>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</si>
  <si>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</si>
  <si>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OBS: Pagina inferior  deve ter no mínimo 2,5cm - Papel A4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</si>
  <si>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</si>
  <si>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CONTRATOS CELEBRADOS COM FUNDAÇÕES DE APOIO COM VIGÊNCIA NO EXERCÍCIO DE 2024</t>
  </si>
  <si>
    <t>* VR.REPASSADO: É o valor acumulado que foi repassado p/ Fund. de Apoio via SIAFI até 31/12/2024.</t>
  </si>
  <si>
    <t>**VR. DESPESA TOTAL  : Total gasto/executado no projeto na Fundação de Apoio até 31/12/2024. - O valor preenchido nesta coluna deve ser no máximo a soma do Valor Repassado + Receitas.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</si>
  <si>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</si>
  <si>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</si>
  <si>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t>153282 - Escola de Veterinária</t>
  </si>
  <si>
    <t>Fundação de Apoio ao Ensino, Pesquisa e Extensão</t>
  </si>
  <si>
    <t>FEPE</t>
  </si>
  <si>
    <t>16.629.388/0001-24</t>
  </si>
  <si>
    <t>N° ORDEM</t>
  </si>
  <si>
    <t>Nº  INSTRUMEN-TO E ADITIVOS</t>
  </si>
  <si>
    <t>Nº PROCESSO DE DISPENSA</t>
  </si>
  <si>
    <t>Nº   CONTRATO NA FUNDAÇÃO DE APOIO</t>
  </si>
  <si>
    <t>NOME DO  PROJETO</t>
  </si>
  <si>
    <t>VR. DO CONTRATO</t>
  </si>
  <si>
    <t>VR. * REPASSADO</t>
  </si>
  <si>
    <t xml:space="preserve">VR** DESPESAS TOTAL </t>
  </si>
  <si>
    <t>VR*** RECEITAS</t>
  </si>
  <si>
    <t>CUSTO **** OPERACIONAL</t>
  </si>
  <si>
    <t>FINALIDADE: ENSINO, PESQUISA, EXTENSÃO, DESEN. INSTITUCIONAL, CIENTÍFICO E TECNOLÓGICO.</t>
  </si>
  <si>
    <t>COORDENADOR   DO PROJETO</t>
  </si>
  <si>
    <t>37/2019-</t>
  </si>
  <si>
    <t>23072   056287/2019-
01</t>
  </si>
  <si>
    <t>Escola de Veterinária Extra-muros: Manejo ético humanitário de população de cães e gatos com o foco no desenvolvimento de políticas públicas</t>
  </si>
  <si>
    <t>Extensão</t>
  </si>
  <si>
    <t>Profª  Christina Malm</t>
  </si>
  <si>
    <t>390/2022</t>
  </si>
  <si>
    <t>23072.252776/2022-89</t>
  </si>
  <si>
    <t xml:space="preserve"> 20/10/2027</t>
  </si>
  <si>
    <t>Prof. Ítallo Conrado Sousa</t>
  </si>
  <si>
    <t>“Implementação de Galpão Experimental para Sistema de Criação de Galinhas Poedeiras Livres de Gaiolas: Desenvolvimento de Tecnologias para Bem-estar  e Produtividade de animal</t>
  </si>
  <si>
    <t>Pesquisa</t>
  </si>
  <si>
    <t>206/2020</t>
  </si>
  <si>
    <t>23072.239963/2020-13</t>
  </si>
  <si>
    <t>844</t>
  </si>
  <si>
    <t>Diagnóstico das enfermidades que acometem primatas de vida livre do gênero Callitrix, Alouata e Sapajus provenientes do Estado do Rio de Janeiro</t>
  </si>
  <si>
    <t>Prof. Renato de Lima Santos</t>
  </si>
  <si>
    <t>144/2023</t>
  </si>
  <si>
    <t>23072.205998/2023-93</t>
  </si>
  <si>
    <r>
      <t>Avaliação dos genótipos de Sorgo “</t>
    </r>
    <r>
      <rPr>
        <b/>
        <sz val="7"/>
        <rFont val="Arial"/>
        <family val="2"/>
      </rPr>
      <t>Biomassa</t>
    </r>
    <r>
      <rPr>
        <sz val="7"/>
        <rFont val="Arial"/>
        <family val="2"/>
      </rPr>
      <t xml:space="preserve"> BRS 716” e “Silageiro BRS 658” (Sorghum bicolor) quanto à produção agronômica, a eficiência alimentar e o desempenho de bovinos", Pedro Leopoldo</t>
    </r>
  </si>
  <si>
    <t>Prof. Ricardo Reis e Silva</t>
  </si>
  <si>
    <t xml:space="preserve"> 262/2023</t>
  </si>
  <si>
    <t>23072.267250/2022-01</t>
  </si>
  <si>
    <t xml:space="preserve"> Prof. Armando de Matoos Carvalho</t>
  </si>
  <si>
    <t>633/2023</t>
  </si>
  <si>
    <t>23072.258057/2023-52</t>
  </si>
  <si>
    <t>Projeto de Desenvolvimento Institucional Intitulado EQUUS UFMG: DO Resgate Equino à Reabilitação</t>
  </si>
  <si>
    <t>Professora RENATA DE PINO ALBUQUERQUER</t>
  </si>
  <si>
    <t>064/18-00</t>
  </si>
  <si>
    <t>23072.033494/2018-06</t>
  </si>
  <si>
    <t>Desenvolvimento de vacinas inativadas contra o vírus da língua azul e da doença hemorrágica dos cervídeos para imunização de cervídeos no Refúgio Biológico Bela Vista da Itaipu Binacional</t>
  </si>
  <si>
    <t>Profª  Zélia Inês
Portela Lobato</t>
  </si>
  <si>
    <t>001/21-00</t>
  </si>
  <si>
    <t>23072.242054/2020-54</t>
  </si>
  <si>
    <t>LABUFMG-Determinação padrões de anormalidade em amostras de leite por meio de Redes Neurais e técnicas algorítmicas avançadas e sua aplicação na melhoria da segurança alimentar,da qualidade do leite e dos índices sanitários de rebanhos leiteiros</t>
  </si>
  <si>
    <t>Prof. Leorges Moraes da Fonseca</t>
  </si>
  <si>
    <t>EQUINOVA   Projeto Extensão Centro de Ensino e Desenvolvimento Científico e Tecnológico em medicina e Cirurgia de Equídeos .</t>
  </si>
  <si>
    <t>está no contrato 2025</t>
  </si>
  <si>
    <t>Foi assinado 21/12/2023, ultima assinatura a fundação alterou para pesquisa</t>
  </si>
  <si>
    <t xml:space="preserve"> PESQUISA</t>
  </si>
  <si>
    <t>EM 2024</t>
  </si>
  <si>
    <t>Elisa Helena Paz Andrade</t>
  </si>
  <si>
    <t>32 horas</t>
  </si>
  <si>
    <t>Leorges Moraes da Fonseca</t>
  </si>
  <si>
    <t>160 horas</t>
  </si>
  <si>
    <t>Márcia Elisa de Rezende Fortini</t>
  </si>
  <si>
    <t>144 horas</t>
  </si>
  <si>
    <t>Mônica de Oliveira Leite</t>
  </si>
  <si>
    <t>153282- Escola de Veterinária</t>
  </si>
  <si>
    <t>NOME: Maria Elizabeth de Morais Carvalho</t>
  </si>
  <si>
    <t>573.573.156-49      TEL.34092038</t>
  </si>
  <si>
    <t>NOME:  AFONSO DE LIGUORI OLIVEIRA</t>
  </si>
  <si>
    <t>PORTARIA DE NOMEAÇÃO Nº 4341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</si>
</sst>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8"/>
      <name val="Calibri"/>
      <family val="2"/>
      <scheme val="minor"/>
    </font>
    <font>
      <sz val="7"/>
      <color theme="2" tint="-0.499984740745262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43" fontId="6" fillId="0" borderId="10" xfId="1" applyFont="1" applyFill="1" applyBorder="1" applyAlignment="1" applyProtection="1">
      <alignment horizontal="left"/>
    </xf>
    <xf numFmtId="14" fontId="6" fillId="0" borderId="10" xfId="0" applyNumberFormat="1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43" fontId="6" fillId="0" borderId="12" xfId="1" applyFont="1" applyFill="1" applyBorder="1" applyAlignment="1" applyProtection="1">
      <alignment horizontal="left"/>
    </xf>
    <xf numFmtId="14" fontId="6" fillId="0" borderId="12" xfId="0" applyNumberFormat="1" applyFont="1" applyFill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Fill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4" fontId="5" fillId="0" borderId="10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4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Fill="1" applyBorder="1"/>
    <xf numFmtId="0" fontId="7" fillId="0" borderId="0" xfId="0" applyFont="1" applyBorder="1"/>
    <xf numFmtId="0" fontId="5" fillId="0" borderId="21" xfId="0" applyFont="1" applyBorder="1" applyAlignment="1"/>
    <xf numFmtId="0" fontId="5" fillId="0" borderId="22" xfId="0" applyFont="1" applyBorder="1" applyAlignment="1"/>
    <xf numFmtId="0" fontId="5" fillId="0" borderId="22" xfId="0" applyFont="1" applyBorder="1"/>
    <xf numFmtId="0" fontId="5" fillId="0" borderId="23" xfId="0" applyFont="1" applyBorder="1" applyAlignment="1">
      <alignment horizontal="left"/>
    </xf>
    <xf numFmtId="0" fontId="5" fillId="0" borderId="23" xfId="0" applyFont="1" applyBorder="1"/>
    <xf numFmtId="0" fontId="5" fillId="0" borderId="23" xfId="0" applyFont="1" applyBorder="1" applyAlignment="1">
      <alignment horizontal="right"/>
    </xf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shrinkToFit="1"/>
    </xf>
    <xf numFmtId="164" fontId="6" fillId="0" borderId="38" xfId="2" applyNumberFormat="1" applyFont="1" applyBorder="1" applyAlignment="1">
      <alignment vertical="center" wrapText="1"/>
    </xf>
    <xf numFmtId="165" fontId="13" fillId="0" borderId="38" xfId="0" applyNumberFormat="1" applyFont="1" applyBorder="1" applyAlignment="1">
      <alignment vertical="center" shrinkToFit="1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 wrapText="1"/>
    </xf>
    <xf numFmtId="0" fontId="14" fillId="0" borderId="0" xfId="0" applyFont="1"/>
    <xf numFmtId="49" fontId="6" fillId="0" borderId="38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14" fontId="6" fillId="0" borderId="38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14" fontId="6" fillId="0" borderId="3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38" xfId="0" applyFont="1" applyBorder="1" applyAlignment="1">
      <alignment vertical="center"/>
    </xf>
    <xf numFmtId="0" fontId="6" fillId="0" borderId="38" xfId="0" applyFont="1" applyBorder="1" applyAlignment="1">
      <alignment horizontal="left" vertical="center" wrapText="1"/>
    </xf>
    <xf numFmtId="14" fontId="14" fillId="0" borderId="38" xfId="0" applyNumberFormat="1" applyFont="1" applyBorder="1" applyAlignment="1">
      <alignment vertical="center"/>
    </xf>
    <xf numFmtId="0" fontId="14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shrinkToFit="1"/>
    </xf>
    <xf numFmtId="164" fontId="6" fillId="0" borderId="41" xfId="2" applyNumberFormat="1" applyFont="1" applyBorder="1" applyAlignment="1">
      <alignment vertical="center" wrapText="1"/>
    </xf>
    <xf numFmtId="165" fontId="14" fillId="0" borderId="41" xfId="0" applyNumberFormat="1" applyFont="1" applyBorder="1" applyAlignment="1">
      <alignment vertical="center" shrinkToFit="1"/>
    </xf>
    <xf numFmtId="0" fontId="14" fillId="0" borderId="41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 wrapText="1"/>
    </xf>
    <xf numFmtId="164" fontId="12" fillId="0" borderId="38" xfId="2" applyNumberFormat="1" applyFont="1" applyBorder="1" applyAlignment="1">
      <alignment vertical="center" wrapText="1"/>
    </xf>
    <xf numFmtId="43" fontId="12" fillId="0" borderId="38" xfId="1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49" fontId="6" fillId="0" borderId="38" xfId="0" applyNumberFormat="1" applyFont="1" applyBorder="1" applyAlignment="1">
      <alignment horizontal="left" wrapText="1"/>
    </xf>
    <xf numFmtId="0" fontId="6" fillId="0" borderId="38" xfId="0" applyFont="1" applyBorder="1" applyAlignment="1">
      <alignment horizontal="left" wrapText="1"/>
    </xf>
    <xf numFmtId="0" fontId="6" fillId="2" borderId="38" xfId="0" applyFont="1" applyFill="1" applyBorder="1" applyAlignment="1">
      <alignment horizontal="left" wrapText="1"/>
    </xf>
    <xf numFmtId="0" fontId="14" fillId="2" borderId="38" xfId="0" applyFont="1" applyFill="1" applyBorder="1" applyAlignment="1">
      <alignment horizontal="left" wrapText="1"/>
    </xf>
    <xf numFmtId="0" fontId="14" fillId="0" borderId="38" xfId="0" applyFont="1" applyBorder="1" applyAlignment="1">
      <alignment horizontal="left" wrapText="1"/>
    </xf>
    <xf numFmtId="49" fontId="6" fillId="0" borderId="41" xfId="0" applyNumberFormat="1" applyFont="1" applyBorder="1" applyAlignment="1">
      <alignment horizontal="left" wrapText="1"/>
    </xf>
    <xf numFmtId="43" fontId="12" fillId="0" borderId="41" xfId="1" applyFont="1" applyFill="1" applyBorder="1" applyAlignment="1" applyProtection="1">
      <alignment vertical="center"/>
    </xf>
    <xf numFmtId="44" fontId="12" fillId="0" borderId="38" xfId="2" applyFont="1" applyBorder="1" applyAlignment="1">
      <alignment vertical="center" wrapText="1"/>
    </xf>
    <xf numFmtId="43" fontId="14" fillId="0" borderId="10" xfId="1" applyFont="1" applyFill="1" applyBorder="1" applyAlignment="1" applyProtection="1">
      <alignment horizontal="left"/>
    </xf>
    <xf numFmtId="164" fontId="14" fillId="0" borderId="38" xfId="2" applyNumberFormat="1" applyFont="1" applyBorder="1" applyAlignment="1">
      <alignment vertical="center" wrapText="1"/>
    </xf>
    <xf numFmtId="43" fontId="14" fillId="0" borderId="38" xfId="1" applyFont="1" applyFill="1" applyBorder="1" applyAlignment="1" applyProtection="1">
      <alignment vertical="center"/>
    </xf>
    <xf numFmtId="44" fontId="16" fillId="0" borderId="38" xfId="2" applyFont="1" applyBorder="1" applyAlignment="1">
      <alignment vertical="center" wrapText="1" shrinkToFit="1"/>
    </xf>
    <xf numFmtId="43" fontId="16" fillId="0" borderId="38" xfId="1" applyFont="1" applyFill="1" applyBorder="1" applyAlignment="1" applyProtection="1">
      <alignment vertical="center"/>
    </xf>
    <xf numFmtId="43" fontId="17" fillId="0" borderId="12" xfId="1" applyFont="1" applyFill="1" applyBorder="1" applyAlignment="1" applyProtection="1">
      <alignment horizontal="left"/>
    </xf>
    <xf numFmtId="43" fontId="17" fillId="0" borderId="12" xfId="1" applyFont="1" applyFill="1" applyBorder="1" applyAlignment="1" applyProtection="1">
      <alignment horizontal="center"/>
    </xf>
    <xf numFmtId="43" fontId="17" fillId="0" borderId="10" xfId="1" applyFont="1" applyFill="1" applyBorder="1" applyAlignment="1" applyProtection="1">
      <alignment horizontal="center"/>
    </xf>
    <xf numFmtId="43" fontId="17" fillId="0" borderId="10" xfId="1" applyFont="1" applyFill="1" applyBorder="1" applyAlignment="1" applyProtection="1"/>
    <xf numFmtId="43" fontId="6" fillId="0" borderId="10" xfId="1" applyFont="1" applyFill="1" applyBorder="1" applyAlignment="1" applyProtection="1"/>
    <xf numFmtId="164" fontId="17" fillId="0" borderId="38" xfId="2" applyNumberFormat="1" applyFont="1" applyBorder="1" applyAlignment="1">
      <alignment horizontal="center" vertical="center" wrapText="1"/>
    </xf>
    <xf numFmtId="164" fontId="17" fillId="0" borderId="38" xfId="2" applyNumberFormat="1" applyFont="1" applyBorder="1" applyAlignment="1">
      <alignment vertical="center" wrapText="1"/>
    </xf>
    <xf numFmtId="43" fontId="17" fillId="0" borderId="38" xfId="1" applyFont="1" applyFill="1" applyBorder="1" applyAlignment="1" applyProtection="1">
      <alignment vertical="center"/>
    </xf>
    <xf numFmtId="43" fontId="17" fillId="0" borderId="38" xfId="1" applyFont="1" applyFill="1" applyBorder="1" applyAlignment="1" applyProtection="1">
      <alignment horizontal="center" vertical="center"/>
    </xf>
    <xf numFmtId="44" fontId="17" fillId="0" borderId="41" xfId="2" applyFont="1" applyBorder="1" applyAlignment="1">
      <alignment horizontal="center" vertical="center" wrapText="1" shrinkToFit="1"/>
    </xf>
    <xf numFmtId="43" fontId="17" fillId="0" borderId="41" xfId="1" applyFont="1" applyFill="1" applyBorder="1" applyAlignment="1" applyProtection="1">
      <alignment vertical="center"/>
    </xf>
    <xf numFmtId="44" fontId="17" fillId="0" borderId="41" xfId="2" applyFont="1" applyBorder="1" applyAlignment="1">
      <alignment vertical="center" shrinkToFit="1"/>
    </xf>
    <xf numFmtId="43" fontId="18" fillId="3" borderId="38" xfId="1" applyFont="1" applyFill="1" applyBorder="1" applyAlignment="1" applyProtection="1">
      <alignment horizontal="center" vertical="center" readingOrder="1"/>
      <protection locked="0"/>
    </xf>
    <xf numFmtId="0" fontId="5" fillId="0" borderId="4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43" fontId="14" fillId="2" borderId="38" xfId="1" applyFont="1" applyFill="1" applyBorder="1" applyAlignment="1" applyProtection="1">
      <alignment vertical="center"/>
    </xf>
    <xf numFmtId="0" fontId="6" fillId="2" borderId="38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1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wrapText="1"/>
    </xf>
    <xf numFmtId="0" fontId="6" fillId="2" borderId="48" xfId="0" applyFont="1" applyFill="1" applyBorder="1" applyAlignment="1">
      <alignment wrapText="1"/>
    </xf>
    <xf numFmtId="0" fontId="5" fillId="0" borderId="49" xfId="0" applyFont="1" applyBorder="1"/>
    <xf numFmtId="0" fontId="8" fillId="0" borderId="34" xfId="0" applyFont="1" applyBorder="1"/>
    <xf numFmtId="0" fontId="5" fillId="0" borderId="49" xfId="0" applyFont="1" applyBorder="1" applyAlignment="1">
      <alignment horizontal="right"/>
    </xf>
    <xf numFmtId="0" fontId="0" fillId="0" borderId="0" xfId="0" applyBorder="1"/>
    <xf numFmtId="0" fontId="7" fillId="0" borderId="49" xfId="0" applyFont="1" applyBorder="1"/>
    <xf numFmtId="0" fontId="6" fillId="0" borderId="34" xfId="0" applyFont="1" applyBorder="1"/>
    <xf numFmtId="0" fontId="7" fillId="0" borderId="50" xfId="0" applyFont="1" applyBorder="1"/>
    <xf numFmtId="0" fontId="5" fillId="0" borderId="31" xfId="0" applyFont="1" applyFill="1" applyBorder="1"/>
    <xf numFmtId="0" fontId="7" fillId="0" borderId="31" xfId="0" applyFont="1" applyBorder="1"/>
    <xf numFmtId="0" fontId="7" fillId="0" borderId="35" xfId="0" applyFont="1" applyBorder="1"/>
    <xf numFmtId="0" fontId="6" fillId="0" borderId="34" xfId="0" applyFont="1" applyFill="1" applyBorder="1" applyAlignment="1">
      <alignment horizontal="center"/>
    </xf>
    <xf numFmtId="0" fontId="6" fillId="2" borderId="44" xfId="0" applyFont="1" applyFill="1" applyBorder="1" applyAlignment="1">
      <alignment wrapText="1"/>
    </xf>
    <xf numFmtId="0" fontId="6" fillId="2" borderId="45" xfId="0" applyFont="1" applyFill="1" applyBorder="1" applyAlignment="1">
      <alignment wrapText="1"/>
    </xf>
    <xf numFmtId="0" fontId="6" fillId="2" borderId="46" xfId="0" applyFont="1" applyFill="1" applyBorder="1" applyAlignment="1">
      <alignment wrapText="1"/>
    </xf>
    <xf numFmtId="0" fontId="6" fillId="2" borderId="51" xfId="0" applyFont="1" applyFill="1" applyBorder="1" applyAlignment="1">
      <alignment horizontal="left" vertical="center" wrapText="1"/>
    </xf>
    <xf numFmtId="0" fontId="6" fillId="2" borderId="52" xfId="0" applyFont="1" applyFill="1" applyBorder="1" applyAlignment="1">
      <alignment horizontal="left" vertical="center" wrapText="1"/>
    </xf>
    <xf numFmtId="0" fontId="5" fillId="0" borderId="34" xfId="0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3524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6043" cy="4582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tabSelected="1" zoomScaleNormal="100" workbookViewId="0">
      <selection activeCell="L32" sqref="L32"/>
    </sheetView>
  </sheetViews>
  <sheetFormatPr defaultRowHeight="15" x14ac:dyDescent="0.25"/>
  <cols>
    <col min="1" max="1" width="6.42578125" customWidth="1"/>
    <col min="2" max="2" width="8" customWidth="1"/>
    <col min="3" max="3" width="12.7109375" customWidth="1"/>
    <col min="4" max="4" width="7.42578125" customWidth="1"/>
    <col min="5" max="5" width="35.140625" customWidth="1"/>
    <col min="6" max="6" width="13.28515625" customWidth="1"/>
    <col min="7" max="7" width="11" customWidth="1"/>
    <col min="8" max="8" width="13.140625" customWidth="1"/>
    <col min="9" max="9" width="13.7109375" customWidth="1"/>
    <col min="10" max="10" width="10.7109375" customWidth="1"/>
    <col min="13" max="13" width="11.85546875" customWidth="1"/>
    <col min="14" max="14" width="18.42578125" customWidth="1"/>
    <col min="16" max="23" width="1.28515625" customWidth="1"/>
  </cols>
  <sheetData>
    <row r="2" spans="1:14" ht="22.5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23.2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 x14ac:dyDescent="0.3">
      <c r="A4" s="128" t="s">
        <v>48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x14ac:dyDescent="0.25">
      <c r="A6" s="129" t="s">
        <v>1</v>
      </c>
      <c r="B6" s="129"/>
      <c r="C6" s="129"/>
      <c r="D6" s="115" t="s">
        <v>53</v>
      </c>
      <c r="E6" s="116"/>
      <c r="F6" s="116"/>
      <c r="G6" s="116"/>
      <c r="H6" s="116"/>
      <c r="I6" s="116"/>
      <c r="J6" s="116"/>
      <c r="K6" s="116"/>
      <c r="L6" s="116"/>
      <c r="M6" s="116"/>
      <c r="N6" s="117"/>
    </row>
    <row r="7" spans="1:14" x14ac:dyDescent="0.25">
      <c r="A7" s="118" t="s">
        <v>2</v>
      </c>
      <c r="B7" s="118"/>
      <c r="C7" s="118"/>
      <c r="D7" s="115" t="s">
        <v>3</v>
      </c>
      <c r="E7" s="116"/>
      <c r="F7" s="116"/>
      <c r="G7" s="116"/>
      <c r="H7" s="116"/>
      <c r="I7" s="116"/>
      <c r="J7" s="116"/>
      <c r="K7" s="116"/>
      <c r="L7" s="116"/>
      <c r="M7" s="116"/>
      <c r="N7" s="117"/>
    </row>
    <row r="8" spans="1:14" x14ac:dyDescent="0.25">
      <c r="A8" s="118" t="s">
        <v>4</v>
      </c>
      <c r="B8" s="118"/>
      <c r="C8" s="118"/>
      <c r="D8" s="115" t="s">
        <v>54</v>
      </c>
      <c r="E8" s="116"/>
      <c r="F8" s="116"/>
      <c r="G8" s="116"/>
      <c r="H8" s="116"/>
      <c r="I8" s="116"/>
      <c r="J8" s="116"/>
      <c r="K8" s="116"/>
      <c r="L8" s="116"/>
      <c r="M8" s="116"/>
      <c r="N8" s="117"/>
    </row>
    <row r="9" spans="1:14" x14ac:dyDescent="0.25">
      <c r="A9" s="118" t="s">
        <v>5</v>
      </c>
      <c r="B9" s="118"/>
      <c r="C9" s="118"/>
      <c r="D9" s="2" t="s">
        <v>55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ht="15.75" thickBot="1" x14ac:dyDescent="0.3">
      <c r="A10" s="120" t="s">
        <v>6</v>
      </c>
      <c r="B10" s="120"/>
      <c r="C10" s="120"/>
      <c r="D10" s="121" t="s">
        <v>56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 x14ac:dyDescent="0.25">
      <c r="A11" s="124" t="s">
        <v>57</v>
      </c>
      <c r="B11" s="124" t="s">
        <v>58</v>
      </c>
      <c r="C11" s="124" t="s">
        <v>59</v>
      </c>
      <c r="D11" s="124" t="s">
        <v>60</v>
      </c>
      <c r="E11" s="130" t="s">
        <v>61</v>
      </c>
      <c r="F11" s="124" t="s">
        <v>62</v>
      </c>
      <c r="G11" s="124" t="s">
        <v>63</v>
      </c>
      <c r="H11" s="137" t="s">
        <v>64</v>
      </c>
      <c r="I11" s="124" t="s">
        <v>65</v>
      </c>
      <c r="J11" s="137" t="s">
        <v>66</v>
      </c>
      <c r="K11" s="47" t="s">
        <v>8</v>
      </c>
      <c r="L11" s="47" t="s">
        <v>9</v>
      </c>
      <c r="M11" s="124" t="s">
        <v>67</v>
      </c>
      <c r="N11" s="133" t="s">
        <v>68</v>
      </c>
    </row>
    <row r="12" spans="1:14" x14ac:dyDescent="0.25">
      <c r="A12" s="125"/>
      <c r="B12" s="125"/>
      <c r="C12" s="125"/>
      <c r="D12" s="125"/>
      <c r="E12" s="131"/>
      <c r="F12" s="136"/>
      <c r="G12" s="136"/>
      <c r="H12" s="138"/>
      <c r="I12" s="136"/>
      <c r="J12" s="138"/>
      <c r="K12" s="48" t="s">
        <v>11</v>
      </c>
      <c r="L12" s="48" t="s">
        <v>11</v>
      </c>
      <c r="M12" s="125"/>
      <c r="N12" s="134"/>
    </row>
    <row r="13" spans="1:14" ht="15.75" thickBot="1" x14ac:dyDescent="0.3">
      <c r="A13" s="126"/>
      <c r="B13" s="126"/>
      <c r="C13" s="126"/>
      <c r="D13" s="126"/>
      <c r="E13" s="132"/>
      <c r="F13" s="45" t="s">
        <v>13</v>
      </c>
      <c r="G13" s="45" t="s">
        <v>13</v>
      </c>
      <c r="H13" s="46" t="s">
        <v>13</v>
      </c>
      <c r="I13" s="45" t="s">
        <v>13</v>
      </c>
      <c r="J13" s="46" t="s">
        <v>13</v>
      </c>
      <c r="K13" s="45" t="s">
        <v>14</v>
      </c>
      <c r="L13" s="45" t="s">
        <v>14</v>
      </c>
      <c r="M13" s="126"/>
      <c r="N13" s="135"/>
    </row>
    <row r="14" spans="1:14" ht="33" customHeight="1" x14ac:dyDescent="0.25">
      <c r="A14" s="3">
        <v>1</v>
      </c>
      <c r="B14" s="8" t="s">
        <v>69</v>
      </c>
      <c r="C14" s="8" t="s">
        <v>70</v>
      </c>
      <c r="D14" s="8">
        <v>815</v>
      </c>
      <c r="E14" s="80" t="s">
        <v>71</v>
      </c>
      <c r="F14" s="9">
        <v>8651578.9499999993</v>
      </c>
      <c r="G14" s="9">
        <f>2869496.378+20000+493946.36+80000+224782+1161.7+200000+100000+100000+7779.31+390255.45</f>
        <v>4487421.1979999999</v>
      </c>
      <c r="H14" s="96">
        <v>3296816.86</v>
      </c>
      <c r="I14" s="95">
        <v>3512375.06</v>
      </c>
      <c r="J14" s="95">
        <v>186379.48</v>
      </c>
      <c r="K14" s="10">
        <v>43829</v>
      </c>
      <c r="L14" s="10">
        <v>45655</v>
      </c>
      <c r="M14" s="10" t="s">
        <v>72</v>
      </c>
      <c r="N14" s="49" t="s">
        <v>73</v>
      </c>
    </row>
    <row r="15" spans="1:14" ht="41.25" customHeight="1" x14ac:dyDescent="0.25">
      <c r="A15" s="3">
        <v>2</v>
      </c>
      <c r="B15" s="4" t="s">
        <v>74</v>
      </c>
      <c r="C15" s="4" t="s">
        <v>75</v>
      </c>
      <c r="D15" s="4">
        <v>1095</v>
      </c>
      <c r="E15" s="81" t="s">
        <v>78</v>
      </c>
      <c r="F15" s="5">
        <v>200000</v>
      </c>
      <c r="G15" s="90">
        <f>190000+10000</f>
        <v>200000</v>
      </c>
      <c r="H15" s="97">
        <v>171227.4</v>
      </c>
      <c r="I15" s="98">
        <f>190000+10000</f>
        <v>200000</v>
      </c>
      <c r="J15" s="99">
        <v>10000</v>
      </c>
      <c r="K15" s="6">
        <v>44854</v>
      </c>
      <c r="L15" s="6" t="s">
        <v>76</v>
      </c>
      <c r="M15" s="6" t="s">
        <v>72</v>
      </c>
      <c r="N15" s="7" t="s">
        <v>77</v>
      </c>
    </row>
    <row r="16" spans="1:14" s="58" customFormat="1" ht="9" x14ac:dyDescent="0.15">
      <c r="A16" s="50"/>
      <c r="B16" s="51"/>
      <c r="C16" s="52"/>
      <c r="D16" s="53"/>
      <c r="E16" s="82"/>
      <c r="F16" s="54"/>
      <c r="G16" s="79"/>
      <c r="H16" s="78"/>
      <c r="I16" s="89"/>
      <c r="J16" s="93"/>
      <c r="K16" s="55"/>
      <c r="L16" s="55"/>
      <c r="M16" s="56"/>
      <c r="N16" s="57"/>
    </row>
    <row r="17" spans="1:17" s="58" customFormat="1" ht="27" x14ac:dyDescent="0.15">
      <c r="A17" s="50">
        <v>3</v>
      </c>
      <c r="B17" s="59" t="s">
        <v>80</v>
      </c>
      <c r="C17" s="59" t="s">
        <v>81</v>
      </c>
      <c r="D17" s="59" t="s">
        <v>82</v>
      </c>
      <c r="E17" s="82" t="s">
        <v>83</v>
      </c>
      <c r="F17" s="54">
        <v>38944.5</v>
      </c>
      <c r="G17" s="79">
        <v>0</v>
      </c>
      <c r="H17" s="100">
        <v>39833.67</v>
      </c>
      <c r="I17" s="101">
        <v>39833.67</v>
      </c>
      <c r="J17" s="102">
        <v>1858.77</v>
      </c>
      <c r="K17" s="55">
        <v>44172</v>
      </c>
      <c r="L17" s="55">
        <v>45633</v>
      </c>
      <c r="M17" s="56" t="s">
        <v>79</v>
      </c>
      <c r="N17" s="57" t="s">
        <v>84</v>
      </c>
    </row>
    <row r="18" spans="1:17" s="58" customFormat="1" ht="38.25" customHeight="1" x14ac:dyDescent="0.15">
      <c r="A18" s="50">
        <v>4</v>
      </c>
      <c r="B18" s="51" t="s">
        <v>85</v>
      </c>
      <c r="C18" s="60" t="s">
        <v>86</v>
      </c>
      <c r="D18" s="61">
        <v>1136</v>
      </c>
      <c r="E18" s="83" t="s">
        <v>87</v>
      </c>
      <c r="F18" s="54">
        <v>578327.53</v>
      </c>
      <c r="G18" s="91">
        <f>350000+13052+228327</f>
        <v>591379</v>
      </c>
      <c r="H18" s="100">
        <v>338665.49</v>
      </c>
      <c r="I18" s="102">
        <v>567153.57999999996</v>
      </c>
      <c r="J18" s="94"/>
      <c r="K18" s="62">
        <v>45016</v>
      </c>
      <c r="L18" s="68">
        <v>45747</v>
      </c>
      <c r="M18" s="63" t="s">
        <v>79</v>
      </c>
      <c r="N18" s="57" t="s">
        <v>88</v>
      </c>
      <c r="O18" s="58" t="s">
        <v>105</v>
      </c>
    </row>
    <row r="19" spans="1:17" s="58" customFormat="1" ht="26.25" customHeight="1" x14ac:dyDescent="0.15">
      <c r="A19" s="50">
        <v>5</v>
      </c>
      <c r="B19" s="51" t="s">
        <v>89</v>
      </c>
      <c r="C19" s="60" t="s">
        <v>90</v>
      </c>
      <c r="D19" s="61">
        <v>1144</v>
      </c>
      <c r="E19" s="84" t="s">
        <v>104</v>
      </c>
      <c r="F19" s="54">
        <v>312789.68</v>
      </c>
      <c r="G19" s="91">
        <f>240500+56649.52</f>
        <v>297149.52</v>
      </c>
      <c r="H19" s="111">
        <v>328509.18</v>
      </c>
      <c r="I19" s="102">
        <v>301257.84000000003</v>
      </c>
      <c r="J19" s="102">
        <v>0</v>
      </c>
      <c r="K19" s="62">
        <v>45092</v>
      </c>
      <c r="L19" s="62">
        <v>45823</v>
      </c>
      <c r="M19" s="63" t="s">
        <v>72</v>
      </c>
      <c r="N19" s="64" t="s">
        <v>91</v>
      </c>
      <c r="O19" s="65"/>
      <c r="P19" s="65"/>
      <c r="Q19" s="65"/>
    </row>
    <row r="20" spans="1:17" s="58" customFormat="1" ht="19.5" customHeight="1" x14ac:dyDescent="0.15">
      <c r="A20" s="50">
        <v>6</v>
      </c>
      <c r="B20" s="51" t="s">
        <v>92</v>
      </c>
      <c r="C20" s="67" t="s">
        <v>93</v>
      </c>
      <c r="D20" s="61">
        <v>1201</v>
      </c>
      <c r="E20" s="85" t="s">
        <v>94</v>
      </c>
      <c r="F20" s="54">
        <v>1905930</v>
      </c>
      <c r="G20" s="92">
        <f>129174.41+100000</f>
        <v>229174.41</v>
      </c>
      <c r="H20" s="103">
        <v>137755.76</v>
      </c>
      <c r="I20" s="102">
        <v>329527.17</v>
      </c>
      <c r="J20" s="94">
        <v>0</v>
      </c>
      <c r="K20" s="68">
        <v>45281</v>
      </c>
      <c r="L20" s="68">
        <v>46376</v>
      </c>
      <c r="M20" s="112" t="s">
        <v>107</v>
      </c>
      <c r="N20" s="57" t="s">
        <v>95</v>
      </c>
      <c r="O20" s="58" t="s">
        <v>106</v>
      </c>
    </row>
    <row r="21" spans="1:17" s="58" customFormat="1" ht="36" customHeight="1" x14ac:dyDescent="0.15">
      <c r="A21" s="50">
        <v>7</v>
      </c>
      <c r="B21" s="51" t="s">
        <v>96</v>
      </c>
      <c r="C21" s="66" t="s">
        <v>97</v>
      </c>
      <c r="D21" s="61">
        <v>889</v>
      </c>
      <c r="E21" s="86" t="s">
        <v>98</v>
      </c>
      <c r="F21" s="54">
        <v>72105.259999999995</v>
      </c>
      <c r="G21" s="79">
        <v>0</v>
      </c>
      <c r="H21" s="100">
        <v>100833.12</v>
      </c>
      <c r="I21" s="102">
        <v>179782.01</v>
      </c>
      <c r="J21" s="101">
        <v>7680.25</v>
      </c>
      <c r="K21" s="68">
        <v>43977</v>
      </c>
      <c r="L21" s="68">
        <v>45803</v>
      </c>
      <c r="M21" s="63" t="s">
        <v>79</v>
      </c>
      <c r="N21" s="69" t="s">
        <v>99</v>
      </c>
    </row>
    <row r="22" spans="1:17" s="58" customFormat="1" ht="46.5" customHeight="1" thickBot="1" x14ac:dyDescent="0.2">
      <c r="A22" s="70">
        <v>8</v>
      </c>
      <c r="B22" s="71" t="s">
        <v>100</v>
      </c>
      <c r="C22" s="72" t="s">
        <v>101</v>
      </c>
      <c r="D22" s="73">
        <v>882</v>
      </c>
      <c r="E22" s="87" t="s">
        <v>102</v>
      </c>
      <c r="F22" s="74">
        <v>18300000</v>
      </c>
      <c r="G22" s="88">
        <v>0</v>
      </c>
      <c r="H22" s="104">
        <v>11549360.6</v>
      </c>
      <c r="I22" s="105">
        <v>11427965.66</v>
      </c>
      <c r="J22" s="106">
        <v>782677.53</v>
      </c>
      <c r="K22" s="75">
        <v>44201</v>
      </c>
      <c r="L22" s="75">
        <v>46026</v>
      </c>
      <c r="M22" s="76" t="s">
        <v>72</v>
      </c>
      <c r="N22" s="77" t="s">
        <v>103</v>
      </c>
    </row>
    <row r="23" spans="1:17" ht="15.75" thickBot="1" x14ac:dyDescent="0.3">
      <c r="A23" s="166" t="s">
        <v>49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</row>
    <row r="24" spans="1:17" ht="15.75" thickBot="1" x14ac:dyDescent="0.3">
      <c r="A24" s="169" t="s">
        <v>50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70"/>
    </row>
    <row r="25" spans="1:17" ht="28.5" customHeight="1" x14ac:dyDescent="0.25">
      <c r="A25" s="150" t="s">
        <v>51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2"/>
    </row>
    <row r="26" spans="1:17" x14ac:dyDescent="0.25">
      <c r="A26" s="153" t="s">
        <v>52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54"/>
    </row>
    <row r="27" spans="1:17" x14ac:dyDescent="0.25">
      <c r="A27" s="155"/>
      <c r="B27" s="11"/>
      <c r="C27" s="11"/>
      <c r="D27" s="11"/>
      <c r="E27" s="11"/>
      <c r="F27" s="11"/>
      <c r="G27" s="11"/>
      <c r="H27" s="11"/>
      <c r="I27" s="11"/>
      <c r="J27" s="11"/>
      <c r="K27" s="12"/>
      <c r="L27" s="12"/>
      <c r="M27" s="12"/>
      <c r="N27" s="156"/>
    </row>
    <row r="28" spans="1:17" x14ac:dyDescent="0.25">
      <c r="A28" s="157" t="s">
        <v>43</v>
      </c>
      <c r="B28" s="35" t="s">
        <v>44</v>
      </c>
      <c r="C28" s="35"/>
      <c r="D28" s="35"/>
      <c r="E28" s="35"/>
      <c r="F28" s="158"/>
      <c r="G28" s="158"/>
      <c r="H28" s="158"/>
      <c r="I28" s="11"/>
      <c r="J28" s="11"/>
      <c r="K28" s="35" t="s">
        <v>45</v>
      </c>
      <c r="L28" s="35"/>
      <c r="M28" s="11"/>
      <c r="N28" s="171"/>
    </row>
    <row r="29" spans="1:17" x14ac:dyDescent="0.25">
      <c r="A29" s="159"/>
      <c r="B29" s="34" t="s">
        <v>16</v>
      </c>
      <c r="C29" s="35"/>
      <c r="D29" s="35"/>
      <c r="E29" s="35"/>
      <c r="F29" s="158"/>
      <c r="G29" s="158"/>
      <c r="H29" s="158"/>
      <c r="I29" s="11"/>
      <c r="J29" s="11"/>
      <c r="K29" s="34" t="s">
        <v>17</v>
      </c>
      <c r="L29" s="35"/>
      <c r="M29" s="11"/>
      <c r="N29" s="165"/>
    </row>
    <row r="30" spans="1:17" x14ac:dyDescent="0.25">
      <c r="A30" s="159"/>
      <c r="B30" s="34" t="s">
        <v>117</v>
      </c>
      <c r="C30" s="35"/>
      <c r="D30" s="35"/>
      <c r="E30" s="35"/>
      <c r="F30" s="158"/>
      <c r="G30" s="158"/>
      <c r="H30" s="158"/>
      <c r="I30" s="11"/>
      <c r="J30" s="11"/>
      <c r="K30" s="34" t="s">
        <v>119</v>
      </c>
      <c r="L30" s="35"/>
      <c r="M30" s="11"/>
      <c r="N30" s="160"/>
    </row>
    <row r="31" spans="1:17" x14ac:dyDescent="0.25">
      <c r="A31" s="159"/>
      <c r="B31" s="34" t="s">
        <v>118</v>
      </c>
      <c r="C31" s="35"/>
      <c r="D31" s="35"/>
      <c r="E31" s="35"/>
      <c r="F31" s="158"/>
      <c r="G31" s="158"/>
      <c r="H31" s="158"/>
      <c r="I31" s="11"/>
      <c r="J31" s="11"/>
      <c r="K31" s="34" t="s">
        <v>120</v>
      </c>
      <c r="L31" s="35"/>
      <c r="M31" s="11"/>
      <c r="N31" s="160"/>
    </row>
    <row r="32" spans="1:17" ht="15.75" thickBot="1" x14ac:dyDescent="0.3">
      <c r="A32" s="161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4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 t="s">
        <v>18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</sheetData>
  <mergeCells count="28">
    <mergeCell ref="D11:D13"/>
    <mergeCell ref="E11:E13"/>
    <mergeCell ref="M11:M13"/>
    <mergeCell ref="N11:N13"/>
    <mergeCell ref="F11:F12"/>
    <mergeCell ref="G11:G12"/>
    <mergeCell ref="H11:H12"/>
    <mergeCell ref="I11:I12"/>
    <mergeCell ref="J11:J12"/>
    <mergeCell ref="A2:N2"/>
    <mergeCell ref="A4:N5"/>
    <mergeCell ref="A6:C6"/>
    <mergeCell ref="D6:N6"/>
    <mergeCell ref="A7:C7"/>
    <mergeCell ref="A25:N25"/>
    <mergeCell ref="A26:N26"/>
    <mergeCell ref="D7:N7"/>
    <mergeCell ref="A9:C9"/>
    <mergeCell ref="E9:N9"/>
    <mergeCell ref="A10:C10"/>
    <mergeCell ref="A23:N23"/>
    <mergeCell ref="A24:N24"/>
    <mergeCell ref="A8:C8"/>
    <mergeCell ref="D10:N10"/>
    <mergeCell ref="D8:N8"/>
    <mergeCell ref="A11:A13"/>
    <mergeCell ref="B11:B13"/>
    <mergeCell ref="C11:C13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5" zoomScale="115" zoomScaleNormal="115" workbookViewId="0">
      <selection activeCell="A40" sqref="A40:G44"/>
    </sheetView>
  </sheetViews>
  <sheetFormatPr defaultRowHeight="15" x14ac:dyDescent="0.25"/>
  <cols>
    <col min="2" max="2" width="18.5703125" customWidth="1"/>
    <col min="3" max="3" width="18" customWidth="1"/>
    <col min="4" max="4" width="19.7109375" customWidth="1"/>
    <col min="5" max="5" width="23.85546875" customWidth="1"/>
    <col min="6" max="6" width="21.5703125" customWidth="1"/>
    <col min="7" max="7" width="16.140625" customWidth="1"/>
    <col min="8" max="8" width="17.5703125" customWidth="1"/>
  </cols>
  <sheetData>
    <row r="1" spans="1:8" ht="22.5" x14ac:dyDescent="0.25">
      <c r="A1" s="146" t="s">
        <v>0</v>
      </c>
      <c r="B1" s="146"/>
      <c r="C1" s="146"/>
      <c r="D1" s="146"/>
      <c r="E1" s="146"/>
      <c r="F1" s="146"/>
      <c r="G1" s="146"/>
      <c r="H1" s="146"/>
    </row>
    <row r="2" spans="1:8" ht="15.75" thickBot="1" x14ac:dyDescent="0.3">
      <c r="A2" s="147" t="s">
        <v>19</v>
      </c>
      <c r="B2" s="147"/>
      <c r="C2" s="147"/>
      <c r="D2" s="147"/>
      <c r="E2" s="147"/>
      <c r="F2" s="147"/>
      <c r="G2" s="147"/>
      <c r="H2" s="147"/>
    </row>
    <row r="3" spans="1:8" ht="15.75" thickBot="1" x14ac:dyDescent="0.3">
      <c r="A3" s="148" t="s">
        <v>47</v>
      </c>
      <c r="B3" s="148"/>
      <c r="C3" s="148"/>
      <c r="D3" s="148"/>
      <c r="E3" s="148"/>
      <c r="F3" s="148"/>
      <c r="G3" s="148"/>
      <c r="H3" s="148"/>
    </row>
    <row r="4" spans="1:8" x14ac:dyDescent="0.25">
      <c r="A4" s="148"/>
      <c r="B4" s="148"/>
      <c r="C4" s="148"/>
      <c r="D4" s="148"/>
      <c r="E4" s="148"/>
      <c r="F4" s="148"/>
      <c r="G4" s="148"/>
      <c r="H4" s="148"/>
    </row>
    <row r="5" spans="1:8" x14ac:dyDescent="0.25">
      <c r="A5" s="142" t="s">
        <v>1</v>
      </c>
      <c r="B5" s="142"/>
      <c r="C5" s="142"/>
      <c r="D5" s="149" t="s">
        <v>116</v>
      </c>
      <c r="E5" s="149"/>
      <c r="F5" s="149"/>
      <c r="G5" s="149"/>
      <c r="H5" s="149"/>
    </row>
    <row r="6" spans="1:8" x14ac:dyDescent="0.25">
      <c r="A6" s="142" t="s">
        <v>2</v>
      </c>
      <c r="B6" s="142"/>
      <c r="C6" s="142"/>
      <c r="D6" s="143" t="s">
        <v>3</v>
      </c>
      <c r="E6" s="143"/>
      <c r="F6" s="143"/>
      <c r="G6" s="143"/>
      <c r="H6" s="143"/>
    </row>
    <row r="7" spans="1:8" x14ac:dyDescent="0.25">
      <c r="A7" s="142" t="s">
        <v>4</v>
      </c>
      <c r="B7" s="142"/>
      <c r="C7" s="142"/>
      <c r="D7" s="143" t="s">
        <v>54</v>
      </c>
      <c r="E7" s="143"/>
      <c r="F7" s="143"/>
      <c r="G7" s="143"/>
      <c r="H7" s="143"/>
    </row>
    <row r="8" spans="1:8" x14ac:dyDescent="0.25">
      <c r="A8" s="142" t="s">
        <v>5</v>
      </c>
      <c r="B8" s="142"/>
      <c r="C8" s="142"/>
      <c r="D8" s="143" t="s">
        <v>55</v>
      </c>
      <c r="E8" s="143"/>
      <c r="F8" s="143"/>
      <c r="G8" s="143"/>
      <c r="H8" s="143"/>
    </row>
    <row r="9" spans="1:8" ht="15.75" thickBot="1" x14ac:dyDescent="0.3">
      <c r="A9" s="144" t="s">
        <v>6</v>
      </c>
      <c r="B9" s="144"/>
      <c r="C9" s="144"/>
      <c r="D9" s="145" t="s">
        <v>56</v>
      </c>
      <c r="E9" s="145"/>
      <c r="F9" s="145"/>
      <c r="G9" s="145"/>
      <c r="H9" s="145"/>
    </row>
    <row r="10" spans="1:8" ht="15.75" customHeight="1" thickBot="1" x14ac:dyDescent="0.3">
      <c r="E10" s="139" t="s">
        <v>20</v>
      </c>
      <c r="F10" s="139"/>
      <c r="G10" s="139"/>
      <c r="H10" s="139"/>
    </row>
    <row r="11" spans="1:8" x14ac:dyDescent="0.25">
      <c r="A11" s="14" t="s">
        <v>7</v>
      </c>
      <c r="B11" s="14" t="s">
        <v>21</v>
      </c>
      <c r="C11" s="14" t="s">
        <v>22</v>
      </c>
      <c r="D11" s="14" t="s">
        <v>23</v>
      </c>
      <c r="E11" s="15" t="s">
        <v>24</v>
      </c>
      <c r="F11" s="14" t="s">
        <v>25</v>
      </c>
      <c r="G11" s="14" t="s">
        <v>26</v>
      </c>
      <c r="H11" s="14" t="s">
        <v>27</v>
      </c>
    </row>
    <row r="12" spans="1:8" ht="15" customHeight="1" x14ac:dyDescent="0.25">
      <c r="A12" s="16" t="s">
        <v>28</v>
      </c>
      <c r="B12" s="16" t="s">
        <v>10</v>
      </c>
      <c r="C12" s="16" t="s">
        <v>12</v>
      </c>
      <c r="D12" s="16" t="s">
        <v>55</v>
      </c>
      <c r="E12" s="17" t="s">
        <v>29</v>
      </c>
      <c r="F12" s="16" t="s">
        <v>30</v>
      </c>
      <c r="G12" s="16" t="s">
        <v>31</v>
      </c>
      <c r="H12" s="16" t="s">
        <v>32</v>
      </c>
    </row>
    <row r="13" spans="1:8" x14ac:dyDescent="0.25">
      <c r="A13" s="16"/>
      <c r="B13" s="16"/>
      <c r="C13" s="16"/>
      <c r="D13" s="16"/>
      <c r="E13" s="17"/>
      <c r="F13" s="16" t="s">
        <v>33</v>
      </c>
      <c r="G13" s="16" t="s">
        <v>34</v>
      </c>
      <c r="H13" s="16" t="s">
        <v>35</v>
      </c>
    </row>
    <row r="14" spans="1:8" x14ac:dyDescent="0.25">
      <c r="A14" s="16"/>
      <c r="B14" s="16"/>
      <c r="C14" s="16"/>
      <c r="D14" s="16"/>
      <c r="E14" s="17"/>
      <c r="F14" s="16" t="s">
        <v>108</v>
      </c>
      <c r="G14" s="16" t="s">
        <v>36</v>
      </c>
      <c r="H14" s="16" t="s">
        <v>32</v>
      </c>
    </row>
    <row r="15" spans="1:8" ht="15.75" thickBot="1" x14ac:dyDescent="0.3">
      <c r="A15" s="18"/>
      <c r="B15" s="18"/>
      <c r="C15" s="18"/>
      <c r="D15" s="18"/>
      <c r="E15" s="19"/>
      <c r="F15" s="18"/>
      <c r="G15" s="18" t="s">
        <v>108</v>
      </c>
      <c r="H15" s="18" t="s">
        <v>37</v>
      </c>
    </row>
    <row r="16" spans="1:8" x14ac:dyDescent="0.25">
      <c r="A16" s="20">
        <v>1</v>
      </c>
      <c r="B16" s="21"/>
      <c r="C16" s="21" t="s">
        <v>101</v>
      </c>
      <c r="D16" s="21">
        <v>882</v>
      </c>
      <c r="E16" s="22" t="s">
        <v>109</v>
      </c>
      <c r="F16" s="22" t="s">
        <v>110</v>
      </c>
      <c r="G16" s="107">
        <v>5401.32</v>
      </c>
      <c r="H16" s="23" t="s">
        <v>72</v>
      </c>
    </row>
    <row r="17" spans="1:8" x14ac:dyDescent="0.25">
      <c r="A17" s="24">
        <v>2</v>
      </c>
      <c r="B17" s="25"/>
      <c r="C17" s="21" t="s">
        <v>101</v>
      </c>
      <c r="D17" s="21">
        <v>882</v>
      </c>
      <c r="E17" s="26" t="s">
        <v>111</v>
      </c>
      <c r="F17" s="26" t="s">
        <v>112</v>
      </c>
      <c r="G17" s="107">
        <v>9249.2199999999993</v>
      </c>
      <c r="H17" s="23" t="s">
        <v>72</v>
      </c>
    </row>
    <row r="18" spans="1:8" x14ac:dyDescent="0.25">
      <c r="A18" s="20">
        <v>3</v>
      </c>
      <c r="B18" s="25" t="s">
        <v>15</v>
      </c>
      <c r="C18" s="21" t="s">
        <v>101</v>
      </c>
      <c r="D18" s="21">
        <v>882</v>
      </c>
      <c r="E18" s="26" t="s">
        <v>111</v>
      </c>
      <c r="F18" s="26" t="s">
        <v>112</v>
      </c>
      <c r="G18" s="107">
        <v>9249.2199999999993</v>
      </c>
      <c r="H18" s="23" t="s">
        <v>72</v>
      </c>
    </row>
    <row r="19" spans="1:8" x14ac:dyDescent="0.25">
      <c r="A19" s="24">
        <v>4</v>
      </c>
      <c r="B19" s="25" t="s">
        <v>15</v>
      </c>
      <c r="C19" s="21" t="s">
        <v>101</v>
      </c>
      <c r="D19" s="21">
        <v>882</v>
      </c>
      <c r="E19" s="26" t="s">
        <v>111</v>
      </c>
      <c r="F19" s="26" t="s">
        <v>112</v>
      </c>
      <c r="G19" s="107">
        <v>6488.82</v>
      </c>
      <c r="H19" s="23" t="s">
        <v>72</v>
      </c>
    </row>
    <row r="20" spans="1:8" x14ac:dyDescent="0.25">
      <c r="A20" s="20">
        <v>5</v>
      </c>
      <c r="B20" s="25" t="s">
        <v>15</v>
      </c>
      <c r="C20" s="21" t="s">
        <v>101</v>
      </c>
      <c r="D20" s="21">
        <v>882</v>
      </c>
      <c r="E20" s="26" t="s">
        <v>111</v>
      </c>
      <c r="F20" s="26" t="s">
        <v>112</v>
      </c>
      <c r="G20" s="107">
        <v>9222.58</v>
      </c>
      <c r="H20" s="23" t="s">
        <v>72</v>
      </c>
    </row>
    <row r="21" spans="1:8" x14ac:dyDescent="0.25">
      <c r="A21" s="24">
        <v>6</v>
      </c>
      <c r="B21" s="25" t="s">
        <v>15</v>
      </c>
      <c r="C21" s="21" t="s">
        <v>101</v>
      </c>
      <c r="D21" s="21">
        <v>882</v>
      </c>
      <c r="E21" s="26" t="s">
        <v>111</v>
      </c>
      <c r="F21" s="26" t="s">
        <v>112</v>
      </c>
      <c r="G21" s="107">
        <v>9222.58</v>
      </c>
      <c r="H21" s="23" t="s">
        <v>72</v>
      </c>
    </row>
    <row r="22" spans="1:8" x14ac:dyDescent="0.25">
      <c r="A22" s="20">
        <v>7</v>
      </c>
      <c r="B22" s="25" t="s">
        <v>15</v>
      </c>
      <c r="C22" s="21" t="s">
        <v>101</v>
      </c>
      <c r="D22" s="21">
        <v>882</v>
      </c>
      <c r="E22" s="27" t="s">
        <v>113</v>
      </c>
      <c r="F22" s="27" t="s">
        <v>114</v>
      </c>
      <c r="G22" s="107">
        <v>1000</v>
      </c>
      <c r="H22" s="23" t="s">
        <v>72</v>
      </c>
    </row>
    <row r="23" spans="1:8" x14ac:dyDescent="0.25">
      <c r="A23" s="24">
        <v>8</v>
      </c>
      <c r="B23" s="25" t="s">
        <v>15</v>
      </c>
      <c r="C23" s="21" t="s">
        <v>101</v>
      </c>
      <c r="D23" s="21">
        <v>882</v>
      </c>
      <c r="E23" s="27" t="s">
        <v>113</v>
      </c>
      <c r="F23" s="27" t="s">
        <v>114</v>
      </c>
      <c r="G23" s="107">
        <v>1000</v>
      </c>
      <c r="H23" s="23" t="s">
        <v>72</v>
      </c>
    </row>
    <row r="24" spans="1:8" x14ac:dyDescent="0.25">
      <c r="A24" s="20">
        <v>9</v>
      </c>
      <c r="B24" s="25"/>
      <c r="C24" s="21" t="s">
        <v>101</v>
      </c>
      <c r="D24" s="21">
        <v>882</v>
      </c>
      <c r="E24" s="27" t="s">
        <v>113</v>
      </c>
      <c r="F24" s="27" t="s">
        <v>114</v>
      </c>
      <c r="G24" s="107">
        <v>1000</v>
      </c>
      <c r="H24" s="23" t="s">
        <v>72</v>
      </c>
    </row>
    <row r="25" spans="1:8" x14ac:dyDescent="0.25">
      <c r="A25" s="24">
        <v>10</v>
      </c>
      <c r="B25" s="25"/>
      <c r="C25" s="21" t="s">
        <v>101</v>
      </c>
      <c r="D25" s="21">
        <v>882</v>
      </c>
      <c r="E25" s="27" t="s">
        <v>113</v>
      </c>
      <c r="F25" s="27" t="s">
        <v>114</v>
      </c>
      <c r="G25" s="107">
        <v>1000</v>
      </c>
      <c r="H25" s="23" t="s">
        <v>72</v>
      </c>
    </row>
    <row r="26" spans="1:8" x14ac:dyDescent="0.25">
      <c r="A26" s="20">
        <v>11</v>
      </c>
      <c r="B26" s="25"/>
      <c r="C26" s="21" t="s">
        <v>101</v>
      </c>
      <c r="D26" s="21">
        <v>882</v>
      </c>
      <c r="E26" s="27" t="s">
        <v>113</v>
      </c>
      <c r="F26" s="27" t="s">
        <v>114</v>
      </c>
      <c r="G26" s="107">
        <v>1000</v>
      </c>
      <c r="H26" s="23" t="s">
        <v>72</v>
      </c>
    </row>
    <row r="27" spans="1:8" x14ac:dyDescent="0.25">
      <c r="A27" s="24">
        <v>12</v>
      </c>
      <c r="B27" s="25"/>
      <c r="C27" s="21" t="s">
        <v>101</v>
      </c>
      <c r="D27" s="21">
        <v>882</v>
      </c>
      <c r="E27" s="27" t="s">
        <v>113</v>
      </c>
      <c r="F27" s="27" t="s">
        <v>114</v>
      </c>
      <c r="G27" s="107">
        <v>1000</v>
      </c>
      <c r="H27" s="23" t="s">
        <v>72</v>
      </c>
    </row>
    <row r="28" spans="1:8" x14ac:dyDescent="0.25">
      <c r="A28" s="20">
        <v>13</v>
      </c>
      <c r="B28" s="25"/>
      <c r="C28" s="21" t="s">
        <v>101</v>
      </c>
      <c r="D28" s="21">
        <v>882</v>
      </c>
      <c r="E28" s="27" t="s">
        <v>113</v>
      </c>
      <c r="F28" s="27" t="s">
        <v>114</v>
      </c>
      <c r="G28" s="107">
        <v>1000</v>
      </c>
      <c r="H28" s="23" t="s">
        <v>72</v>
      </c>
    </row>
    <row r="29" spans="1:8" x14ac:dyDescent="0.25">
      <c r="A29" s="20">
        <v>14</v>
      </c>
      <c r="B29" s="25"/>
      <c r="C29" s="21" t="s">
        <v>101</v>
      </c>
      <c r="D29" s="21">
        <v>882</v>
      </c>
      <c r="E29" s="27" t="s">
        <v>113</v>
      </c>
      <c r="F29" s="27" t="s">
        <v>114</v>
      </c>
      <c r="G29" s="107">
        <v>1000</v>
      </c>
      <c r="H29" s="23" t="s">
        <v>72</v>
      </c>
    </row>
    <row r="30" spans="1:8" x14ac:dyDescent="0.25">
      <c r="A30" s="24">
        <v>15</v>
      </c>
      <c r="B30" s="25"/>
      <c r="C30" s="21" t="s">
        <v>101</v>
      </c>
      <c r="D30" s="21">
        <v>882</v>
      </c>
      <c r="E30" s="27" t="s">
        <v>113</v>
      </c>
      <c r="F30" s="27" t="s">
        <v>114</v>
      </c>
      <c r="G30" s="107">
        <v>1000</v>
      </c>
      <c r="H30" s="23" t="s">
        <v>72</v>
      </c>
    </row>
    <row r="31" spans="1:8" x14ac:dyDescent="0.25">
      <c r="A31" s="108">
        <v>16</v>
      </c>
      <c r="B31" s="28"/>
      <c r="C31" s="21" t="s">
        <v>101</v>
      </c>
      <c r="D31" s="21">
        <v>882</v>
      </c>
      <c r="E31" s="29" t="s">
        <v>113</v>
      </c>
      <c r="F31" s="27" t="s">
        <v>114</v>
      </c>
      <c r="G31" s="107">
        <v>1000</v>
      </c>
      <c r="H31" s="23" t="s">
        <v>72</v>
      </c>
    </row>
    <row r="32" spans="1:8" x14ac:dyDescent="0.25">
      <c r="A32" s="109">
        <v>17</v>
      </c>
      <c r="B32" s="110"/>
      <c r="C32" s="21" t="s">
        <v>101</v>
      </c>
      <c r="D32" s="21">
        <v>882</v>
      </c>
      <c r="E32" s="109" t="s">
        <v>113</v>
      </c>
      <c r="F32" s="27" t="s">
        <v>114</v>
      </c>
      <c r="G32" s="107">
        <v>1000</v>
      </c>
      <c r="H32" s="23" t="s">
        <v>72</v>
      </c>
    </row>
    <row r="33" spans="1:8" x14ac:dyDescent="0.25">
      <c r="A33" s="109">
        <v>18</v>
      </c>
      <c r="B33" s="110"/>
      <c r="C33" s="21" t="s">
        <v>101</v>
      </c>
      <c r="D33" s="21">
        <v>882</v>
      </c>
      <c r="E33" s="109" t="s">
        <v>113</v>
      </c>
      <c r="F33" s="27" t="s">
        <v>114</v>
      </c>
      <c r="G33" s="107">
        <v>1000</v>
      </c>
      <c r="H33" s="23" t="s">
        <v>72</v>
      </c>
    </row>
    <row r="34" spans="1:8" x14ac:dyDescent="0.25">
      <c r="A34" s="30">
        <v>19</v>
      </c>
      <c r="B34" s="31"/>
      <c r="C34" s="21" t="s">
        <v>101</v>
      </c>
      <c r="D34" s="21">
        <v>882</v>
      </c>
      <c r="E34" s="32" t="s">
        <v>115</v>
      </c>
      <c r="F34" s="22" t="s">
        <v>110</v>
      </c>
      <c r="G34" s="107">
        <v>7609.6</v>
      </c>
      <c r="H34" s="23" t="s">
        <v>72</v>
      </c>
    </row>
    <row r="35" spans="1:8" x14ac:dyDescent="0.25">
      <c r="A35" s="36" t="s">
        <v>38</v>
      </c>
      <c r="B35" s="37"/>
      <c r="C35" s="37"/>
      <c r="D35" s="37"/>
      <c r="E35" s="37"/>
      <c r="F35" s="38"/>
      <c r="G35" s="38"/>
      <c r="H35" s="38"/>
    </row>
    <row r="36" spans="1:8" x14ac:dyDescent="0.25">
      <c r="A36" s="39" t="s">
        <v>39</v>
      </c>
      <c r="B36" s="33"/>
      <c r="C36" s="33"/>
      <c r="D36" s="33"/>
      <c r="E36" s="33"/>
      <c r="F36" s="11"/>
      <c r="G36" s="11"/>
      <c r="H36" s="11"/>
    </row>
    <row r="37" spans="1:8" x14ac:dyDescent="0.25">
      <c r="A37" s="39" t="s">
        <v>40</v>
      </c>
      <c r="B37" s="33"/>
      <c r="C37" s="33"/>
      <c r="D37" s="33"/>
      <c r="E37" s="33"/>
      <c r="F37" s="11"/>
      <c r="G37" s="11"/>
      <c r="H37" s="11"/>
    </row>
    <row r="38" spans="1:8" x14ac:dyDescent="0.25">
      <c r="A38" s="40" t="s">
        <v>41</v>
      </c>
      <c r="B38" s="11"/>
      <c r="C38" s="11"/>
      <c r="D38" s="11"/>
      <c r="E38" s="11"/>
      <c r="F38" s="11"/>
      <c r="G38" s="11"/>
      <c r="H38" s="11"/>
    </row>
    <row r="39" spans="1:8" x14ac:dyDescent="0.25">
      <c r="A39" s="140" t="s">
        <v>42</v>
      </c>
      <c r="B39" s="141"/>
      <c r="C39" s="141"/>
      <c r="D39" s="141"/>
      <c r="E39" s="141"/>
      <c r="F39" s="141"/>
      <c r="G39" s="141"/>
      <c r="H39" s="141"/>
    </row>
    <row r="40" spans="1:8" x14ac:dyDescent="0.25">
      <c r="A40" s="41" t="s">
        <v>43</v>
      </c>
      <c r="B40" s="35" t="s">
        <v>44</v>
      </c>
      <c r="C40" s="35"/>
      <c r="D40" s="35"/>
      <c r="E40" s="35"/>
      <c r="F40" s="35" t="s">
        <v>45</v>
      </c>
      <c r="G40" s="35"/>
      <c r="H40" s="35"/>
    </row>
    <row r="41" spans="1:8" x14ac:dyDescent="0.25">
      <c r="A41" s="42"/>
      <c r="B41" s="34" t="s">
        <v>16</v>
      </c>
      <c r="C41" s="35"/>
      <c r="D41" s="35"/>
      <c r="E41" s="35"/>
      <c r="F41" s="34" t="s">
        <v>17</v>
      </c>
      <c r="G41" s="35"/>
      <c r="H41" s="35"/>
    </row>
    <row r="42" spans="1:8" x14ac:dyDescent="0.25">
      <c r="A42" s="42"/>
      <c r="B42" s="34" t="s">
        <v>117</v>
      </c>
      <c r="C42" s="35"/>
      <c r="D42" s="35"/>
      <c r="E42" s="35"/>
      <c r="F42" s="34" t="s">
        <v>119</v>
      </c>
      <c r="G42" s="35"/>
      <c r="H42" s="35"/>
    </row>
    <row r="43" spans="1:8" x14ac:dyDescent="0.25">
      <c r="A43" s="42"/>
      <c r="B43" s="34" t="s">
        <v>118</v>
      </c>
      <c r="C43" s="35"/>
      <c r="D43" s="35"/>
      <c r="E43" s="35"/>
      <c r="F43" s="34" t="s">
        <v>120</v>
      </c>
      <c r="G43" s="35"/>
      <c r="H43" s="35"/>
    </row>
    <row r="44" spans="1:8" x14ac:dyDescent="0.25">
      <c r="A44" s="42"/>
      <c r="B44" s="34"/>
      <c r="C44" s="35"/>
      <c r="D44" s="35"/>
      <c r="E44" s="35"/>
      <c r="F44" s="35"/>
      <c r="G44" s="35"/>
      <c r="H44" s="35"/>
    </row>
    <row r="45" spans="1:8" x14ac:dyDescent="0.25">
      <c r="A45" s="42"/>
      <c r="B45" s="35"/>
      <c r="C45" s="35"/>
      <c r="D45" s="35"/>
      <c r="E45" s="35"/>
      <c r="F45" s="35"/>
      <c r="G45" s="35"/>
      <c r="H45" s="35"/>
    </row>
    <row r="46" spans="1:8" x14ac:dyDescent="0.25">
      <c r="A46" s="43" t="s">
        <v>46</v>
      </c>
      <c r="B46" s="44"/>
      <c r="C46" s="44"/>
      <c r="D46" s="44"/>
      <c r="E46" s="44"/>
      <c r="F46" s="44"/>
      <c r="G46" s="44"/>
      <c r="H46" s="44"/>
    </row>
  </sheetData>
  <mergeCells count="15">
    <mergeCell ref="A6:C6"/>
    <mergeCell ref="D6:H6"/>
    <mergeCell ref="A1:H1"/>
    <mergeCell ref="A2:H2"/>
    <mergeCell ref="A3:H4"/>
    <mergeCell ref="A5:C5"/>
    <mergeCell ref="D5:H5"/>
    <mergeCell ref="E10:H10"/>
    <mergeCell ref="A39:H39"/>
    <mergeCell ref="A7:C7"/>
    <mergeCell ref="D7:H7"/>
    <mergeCell ref="A8:C8"/>
    <mergeCell ref="D8:H8"/>
    <mergeCell ref="A9:C9"/>
    <mergeCell ref="D9:H9"/>
  </mergeCell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</vt:lpstr>
      <vt:lpstr>PESSOAL ENVOLVIDO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Setor de Contabilidade Escola de Veterinária</cp:lastModifiedBy>
  <cp:lastPrinted>2020-02-11T18:37:58Z</cp:lastPrinted>
  <dcterms:created xsi:type="dcterms:W3CDTF">2020-02-04T19:23:57Z</dcterms:created>
  <dcterms:modified xsi:type="dcterms:W3CDTF">2025-01-27T19:35:16Z</dcterms:modified>
</cp:coreProperties>
</file>