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pivotCache/pivotCacheDefinition9.xml" ContentType="application/vnd.openxmlformats-officedocument.spreadsheetml.pivotCacheDefinition+xml"/>
  <Override PartName="/xl/pivotCache/pivotCacheRecords9.xml" ContentType="application/vnd.openxmlformats-officedocument.spreadsheetml.pivotCacheRecords+xml"/>
  <Override PartName="/xl/pivotCache/pivotCacheDefinition10.xml" ContentType="application/vnd.openxmlformats-officedocument.spreadsheetml.pivotCacheDefinition+xml"/>
  <Override PartName="/xl/pivotCache/pivotCacheRecords10.xml" ContentType="application/vnd.openxmlformats-officedocument.spreadsheetml.pivotCacheRecords+xml"/>
  <Override PartName="/xl/pivotCache/pivotCacheDefinition11.xml" ContentType="application/vnd.openxmlformats-officedocument.spreadsheetml.pivotCacheDefinition+xml"/>
  <Override PartName="/xl/pivotCache/pivotCacheRecords11.xml" ContentType="application/vnd.openxmlformats-officedocument.spreadsheetml.pivotCacheRecords+xml"/>
  <Override PartName="/xl/pivotCache/pivotCacheDefinition12.xml" ContentType="application/vnd.openxmlformats-officedocument.spreadsheetml.pivotCacheDefinition+xml"/>
  <Override PartName="/xl/pivotCache/pivotCacheRecords12.xml" ContentType="application/vnd.openxmlformats-officedocument.spreadsheetml.pivotCacheRecords+xml"/>
  <Override PartName="/xl/pivotCache/pivotCacheDefinition13.xml" ContentType="application/vnd.openxmlformats-officedocument.spreadsheetml.pivotCacheDefinition+xml"/>
  <Override PartName="/xl/pivotCache/pivotCacheRecords13.xml" ContentType="application/vnd.openxmlformats-officedocument.spreadsheetml.pivotCacheRecords+xml"/>
  <Override PartName="/xl/pivotCache/pivotCacheDefinition14.xml" ContentType="application/vnd.openxmlformats-officedocument.spreadsheetml.pivotCacheDefinition+xml"/>
  <Override PartName="/xl/pivotCache/pivotCacheRecords14.xml" ContentType="application/vnd.openxmlformats-officedocument.spreadsheetml.pivotCacheRecords+xml"/>
  <Override PartName="/xl/pivotCache/pivotCacheDefinition15.xml" ContentType="application/vnd.openxmlformats-officedocument.spreadsheetml.pivotCacheDefinition+xml"/>
  <Override PartName="/xl/pivotCache/pivotCacheRecords15.xml" ContentType="application/vnd.openxmlformats-officedocument.spreadsheetml.pivotCacheRecords+xml"/>
  <Override PartName="/xl/pivotCache/pivotCacheDefinition16.xml" ContentType="application/vnd.openxmlformats-officedocument.spreadsheetml.pivotCacheDefinition+xml"/>
  <Override PartName="/xl/pivotCache/pivotCacheRecords16.xml" ContentType="application/vnd.openxmlformats-officedocument.spreadsheetml.pivotCacheRecords+xml"/>
  <Override PartName="/xl/pivotCache/pivotCacheDefinition17.xml" ContentType="application/vnd.openxmlformats-officedocument.spreadsheetml.pivotCacheDefinition+xml"/>
  <Override PartName="/xl/pivotCache/pivotCacheRecords17.xml" ContentType="application/vnd.openxmlformats-officedocument.spreadsheetml.pivotCacheRecords+xml"/>
  <Override PartName="/xl/pivotCache/pivotCacheDefinition18.xml" ContentType="application/vnd.openxmlformats-officedocument.spreadsheetml.pivotCacheDefinition+xml"/>
  <Override PartName="/xl/pivotCache/pivotCacheRecords18.xml" ContentType="application/vnd.openxmlformats-officedocument.spreadsheetml.pivotCacheRecords+xml"/>
  <Override PartName="/xl/pivotCache/pivotCacheDefinition19.xml" ContentType="application/vnd.openxmlformats-officedocument.spreadsheetml.pivotCacheDefinition+xml"/>
  <Override PartName="/xl/pivotCache/pivotCacheRecords19.xml" ContentType="application/vnd.openxmlformats-officedocument.spreadsheetml.pivotCacheRecords+xml"/>
  <Override PartName="/xl/pivotCache/pivotCacheDefinition20.xml" ContentType="application/vnd.openxmlformats-officedocument.spreadsheetml.pivotCacheDefinition+xml"/>
  <Override PartName="/xl/pivotCache/pivotCacheRecords20.xml" ContentType="application/vnd.openxmlformats-officedocument.spreadsheetml.pivotCacheRecords+xml"/>
  <Override PartName="/xl/pivotCache/pivotCacheDefinition21.xml" ContentType="application/vnd.openxmlformats-officedocument.spreadsheetml.pivotCacheDefinition+xml"/>
  <Override PartName="/xl/pivotCache/pivotCacheRecords21.xml" ContentType="application/vnd.openxmlformats-officedocument.spreadsheetml.pivotCacheRecords+xml"/>
  <Override PartName="/xl/pivotCache/pivotCacheDefinition22.xml" ContentType="application/vnd.openxmlformats-officedocument.spreadsheetml.pivotCacheDefinition+xml"/>
  <Override PartName="/xl/pivotCache/pivotCacheRecords22.xml" ContentType="application/vnd.openxmlformats-officedocument.spreadsheetml.pivotCacheRecords+xml"/>
  <Override PartName="/xl/pivotCache/pivotCacheDefinition23.xml" ContentType="application/vnd.openxmlformats-officedocument.spreadsheetml.pivotCacheDefinition+xml"/>
  <Override PartName="/xl/pivotCache/pivotCacheRecords23.xml" ContentType="application/vnd.openxmlformats-officedocument.spreadsheetml.pivotCacheRecords+xml"/>
  <Override PartName="/xl/pivotCache/pivotCacheDefinition24.xml" ContentType="application/vnd.openxmlformats-officedocument.spreadsheetml.pivotCacheDefinition+xml"/>
  <Override PartName="/xl/pivotCache/pivotCacheRecords24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pivotTables/pivotTable13.xml" ContentType="application/vnd.openxmlformats-officedocument.spreadsheetml.pivotTable+xml"/>
  <Override PartName="/xl/pivotTables/pivotTable14.xml" ContentType="application/vnd.openxmlformats-officedocument.spreadsheetml.pivotTable+xml"/>
  <Override PartName="/xl/pivotTables/pivotTable15.xml" ContentType="application/vnd.openxmlformats-officedocument.spreadsheetml.pivotTable+xml"/>
  <Override PartName="/xl/pivotTables/pivotTable16.xml" ContentType="application/vnd.openxmlformats-officedocument.spreadsheetml.pivotTable+xml"/>
  <Override PartName="/xl/pivotTables/pivotTable17.xml" ContentType="application/vnd.openxmlformats-officedocument.spreadsheetml.pivotTable+xml"/>
  <Override PartName="/xl/pivotTables/pivotTable18.xml" ContentType="application/vnd.openxmlformats-officedocument.spreadsheetml.pivotTable+xml"/>
  <Override PartName="/xl/pivotTables/pivotTable19.xml" ContentType="application/vnd.openxmlformats-officedocument.spreadsheetml.pivotTable+xml"/>
  <Override PartName="/xl/pivotTables/pivotTable20.xml" ContentType="application/vnd.openxmlformats-officedocument.spreadsheetml.pivotTable+xml"/>
  <Override PartName="/xl/pivotTables/pivotTable21.xml" ContentType="application/vnd.openxmlformats-officedocument.spreadsheetml.pivotTable+xml"/>
  <Override PartName="/xl/pivotTables/pivotTable22.xml" ContentType="application/vnd.openxmlformats-officedocument.spreadsheetml.pivotTable+xml"/>
  <Override PartName="/xl/pivotTables/pivotTable23.xml" ContentType="application/vnd.openxmlformats-officedocument.spreadsheetml.pivotTable+xml"/>
  <Override PartName="/xl/pivotTables/pivotTable2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Contabilidade\ANO DE 2024\PLANILHA DE CONTRATOS COM FUNDAÇÃO DE APOIO\"/>
    </mc:Choice>
  </mc:AlternateContent>
  <bookViews>
    <workbookView xWindow="0" yWindow="0" windowWidth="28800" windowHeight="12030"/>
  </bookViews>
  <sheets>
    <sheet name="CONTRATOS" sheetId="1" r:id="rId1"/>
    <sheet name="PESSOAL ENVOLVIDO" sheetId="2" r:id="rId2"/>
    <sheet name="29766" sheetId="34" state="hidden" r:id="rId3"/>
    <sheet name="31658" sheetId="33" state="hidden" r:id="rId4"/>
    <sheet name="31660" sheetId="32" state="hidden" r:id="rId5"/>
    <sheet name="31605" sheetId="31" state="hidden" r:id="rId6"/>
    <sheet name="31155" sheetId="30" state="hidden" r:id="rId7"/>
    <sheet name="31125" sheetId="29" state="hidden" r:id="rId8"/>
    <sheet name="31124" sheetId="28" state="hidden" r:id="rId9"/>
    <sheet name="31169" sheetId="27" state="hidden" r:id="rId10"/>
    <sheet name="31154" sheetId="26" state="hidden" r:id="rId11"/>
    <sheet name="30493" sheetId="25" state="hidden" r:id="rId12"/>
    <sheet name="29606" sheetId="24" state="hidden" r:id="rId13"/>
    <sheet name="28739" sheetId="23" state="hidden" r:id="rId14"/>
    <sheet name="31086" sheetId="22" state="hidden" r:id="rId15"/>
    <sheet name="29818" sheetId="21" state="hidden" r:id="rId16"/>
    <sheet name="29964" sheetId="20" state="hidden" r:id="rId17"/>
    <sheet name="29883" sheetId="19" state="hidden" r:id="rId18"/>
    <sheet name="29801" sheetId="18" state="hidden" r:id="rId19"/>
    <sheet name="27392" sheetId="17" state="hidden" r:id="rId20"/>
    <sheet name="27510" sheetId="16" state="hidden" r:id="rId21"/>
    <sheet name="28249" sheetId="15" state="hidden" r:id="rId22"/>
    <sheet name="28248" sheetId="14" state="hidden" r:id="rId23"/>
    <sheet name="30994" sheetId="13" state="hidden" r:id="rId24"/>
    <sheet name="28247" sheetId="12" state="hidden" r:id="rId25"/>
    <sheet name="30151" sheetId="11" state="hidden" r:id="rId26"/>
    <sheet name="29767" sheetId="10" state="hidden" r:id="rId27"/>
    <sheet name="30666" sheetId="9" state="hidden" r:id="rId28"/>
    <sheet name="30114" sheetId="8" state="hidden" r:id="rId29"/>
    <sheet name="28246" sheetId="7" state="hidden" r:id="rId30"/>
    <sheet name="29237" sheetId="6" state="hidden" r:id="rId31"/>
    <sheet name="27814" sheetId="5" state="hidden" r:id="rId32"/>
    <sheet name="28807" sheetId="3" state="hidden" r:id="rId33"/>
    <sheet name="29684" sheetId="4" state="hidden" r:id="rId34"/>
  </sheets>
  <definedNames>
    <definedName name="_xlnm._FilterDatabase" localSheetId="0" hidden="1">CONTRATOS!$A$11:$N$56</definedName>
    <definedName name="_xlnm._FilterDatabase" localSheetId="1" hidden="1">'PESSOAL ENVOLVIDO'!$A$11:$H$284</definedName>
    <definedName name="_xlnm.Print_Area" localSheetId="1">'PESSOAL ENVOLVIDO'!$A$1:$H$299</definedName>
    <definedName name="_xlnm.Print_Titles" localSheetId="0">CONTRATOS!$2:$11</definedName>
    <definedName name="_xlnm.Print_Titles" localSheetId="1">'PESSOAL ENVOLVIDO'!$1:$11</definedName>
  </definedNames>
  <calcPr calcId="162913"/>
  <pivotCaches>
    <pivotCache cacheId="0" r:id="rId35"/>
    <pivotCache cacheId="1" r:id="rId36"/>
    <pivotCache cacheId="2" r:id="rId37"/>
    <pivotCache cacheId="3" r:id="rId38"/>
    <pivotCache cacheId="4" r:id="rId39"/>
    <pivotCache cacheId="5" r:id="rId40"/>
    <pivotCache cacheId="6" r:id="rId41"/>
    <pivotCache cacheId="7" r:id="rId42"/>
    <pivotCache cacheId="8" r:id="rId43"/>
    <pivotCache cacheId="9" r:id="rId44"/>
    <pivotCache cacheId="10" r:id="rId45"/>
    <pivotCache cacheId="11" r:id="rId46"/>
    <pivotCache cacheId="12" r:id="rId47"/>
    <pivotCache cacheId="13" r:id="rId48"/>
    <pivotCache cacheId="14" r:id="rId49"/>
    <pivotCache cacheId="15" r:id="rId50"/>
    <pivotCache cacheId="16" r:id="rId51"/>
    <pivotCache cacheId="17" r:id="rId52"/>
    <pivotCache cacheId="18" r:id="rId53"/>
    <pivotCache cacheId="19" r:id="rId54"/>
    <pivotCache cacheId="20" r:id="rId55"/>
    <pivotCache cacheId="21" r:id="rId56"/>
    <pivotCache cacheId="22" r:id="rId57"/>
    <pivotCache cacheId="23" r:id="rId58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7" i="2" l="1"/>
  <c r="F246" i="2"/>
  <c r="G42" i="1" l="1"/>
  <c r="H35" i="1"/>
  <c r="H18" i="1" l="1"/>
  <c r="H17" i="1"/>
  <c r="H12" i="1" l="1"/>
  <c r="I12" i="1" l="1"/>
  <c r="G37" i="1" l="1"/>
  <c r="G45" i="1"/>
  <c r="G46" i="1"/>
  <c r="G44" i="1"/>
  <c r="G38" i="1" l="1"/>
  <c r="F30" i="1" l="1"/>
  <c r="F37" i="1" l="1"/>
  <c r="F24" i="1"/>
  <c r="F19" i="1" l="1"/>
  <c r="F15" i="1"/>
</calcChain>
</file>

<file path=xl/sharedStrings.xml><?xml version="1.0" encoding="utf-8"?>
<sst xmlns="http://schemas.openxmlformats.org/spreadsheetml/2006/main" count="6907" uniqueCount="675">
  <si>
    <t>UNIVERSIDADE FEDERAL DE MINAS GERAIS</t>
  </si>
  <si>
    <t>UG SIGNATÁRIA DO CONTRATO</t>
  </si>
  <si>
    <t>NOME DO DIRIGENTE MÁXIMO DA IFES</t>
  </si>
  <si>
    <t>Sandra Regina Goulart Almeida</t>
  </si>
  <si>
    <t>NOME DA FUNDAÇÃO DE APOIO</t>
  </si>
  <si>
    <t>SIGLA DA FUNDAÇÃO DE APOIO</t>
  </si>
  <si>
    <t>CNPJ DA FUNDAÇÃO DE APOIO</t>
  </si>
  <si>
    <t xml:space="preserve"> </t>
  </si>
  <si>
    <t>Ass:</t>
  </si>
  <si>
    <t>RESPONSÁVEL PELO SETOR CONTÁBIL/FINANCEIRO</t>
  </si>
  <si>
    <t>ORDENADOR DE DESPESA</t>
  </si>
  <si>
    <t>OBS: Pagina inferior  deve ter no mínimo 2,5cm- Papel A4</t>
  </si>
  <si>
    <t>RECURSOS DA UFMG ENVOLVIDOS NOS PROJETOS</t>
  </si>
  <si>
    <t>RECURSOS HUMANOS DA UFMG ENVOLVIDOS NOS PROJETOS</t>
  </si>
  <si>
    <t xml:space="preserve">* Segundo Resolução 10/95, de 30 de novembro de 1995, do Conselho Universitário, no Artigo 2º, Parágrafo 2º: </t>
  </si>
  <si>
    <t xml:space="preserve">Art. 2º - A prestação de serviços deverá ser aprovada, acompanhada e avaliada pela Câmara Departamental e pelo Colegiado Superior da Unidade ou respectivo Conselho Diretor, </t>
  </si>
  <si>
    <t xml:space="preserve"> conforme o caso, sendo considerada parte integrante da atividade do servidor, sem prejuízo das demais atividades acadêmicas e funcionais.</t>
  </si>
  <si>
    <t xml:space="preserve">§ 2º - A carga horária anual dedicada à prestação de serviços não poderá ultrapassar, em média, 8 (oito) horas semanais. </t>
  </si>
  <si>
    <t>Servidor ** Apenas servidores estatutários com matricula SIAPE ativa.</t>
  </si>
  <si>
    <t>ASS:</t>
  </si>
  <si>
    <t>___________________________________</t>
  </si>
  <si>
    <t>_________________________________</t>
  </si>
  <si>
    <t>OBS: Pagina inferior  deve ter no mínimo 2,5cm - Papel A4</t>
  </si>
  <si>
    <t>PESQUISA</t>
  </si>
  <si>
    <t>SANDHI MARIA BARRETO</t>
  </si>
  <si>
    <t>N° Ordem</t>
  </si>
  <si>
    <t>N° INSTRUMENTO  E ADITIVOS</t>
  </si>
  <si>
    <t>NR.DO  PROCESSO DE DISPENSA</t>
  </si>
  <si>
    <t xml:space="preserve">Nº DO CONTRATO NA FUNDAÇÃO </t>
  </si>
  <si>
    <t>SERVIDOR** ENVOLVIDO</t>
  </si>
  <si>
    <t>BOLSA DE PESQUISA OU DE ENSINO OU DE EXTENSÃO</t>
  </si>
  <si>
    <t xml:space="preserve">NOME DO PROJETO </t>
  </si>
  <si>
    <t>VR DO  CONTRATO (EM REAIS)</t>
  </si>
  <si>
    <t>VR. * REPASSADO (EM REAIS)</t>
  </si>
  <si>
    <t xml:space="preserve">VR** DESPESAS TOTAL (EM REAIS) </t>
  </si>
  <si>
    <t>VR*** RECEITAS</t>
  </si>
  <si>
    <t>CUSTO **** OPERACIONAL</t>
  </si>
  <si>
    <t>DATA INÍCIO DA VIGÊNCIA dd/mm/aaaa</t>
  </si>
  <si>
    <t>DATA FIM DA VIGÊNCIA dd/mm/aaaa</t>
  </si>
  <si>
    <t>FINALIDADE: ENSINO, PESQUISA, EXTENSÃO DESEN. INSTITUCIONAL, CIENTÍFICO E TECNOLÓGICO.</t>
  </si>
  <si>
    <t>COORDENADOR DO PROJETO</t>
  </si>
  <si>
    <t>EXTENSÃO</t>
  </si>
  <si>
    <t>JOSÉ NÉLIO JANUÁRIO</t>
  </si>
  <si>
    <t>CLEVERSON DE OLIVEIRA PENA</t>
  </si>
  <si>
    <t>23072.244384/2021-65</t>
  </si>
  <si>
    <t>Projeto de Extensão ““CRIAÇÃO DE NÚCLEO DE APOIO AO ENSINO MEDIADO POR TECNOLOGIAS DIGITAIS NA FACULDADE DE MEDICINA DA UFMG - A INCLUSÃO TECNOLÓGICA COMO RESPOSTA AOS DESAFIOS EDUCACIONAIS ADVINDOS DA PANDEMIA DA COVID 19​”.</t>
  </si>
  <si>
    <t>Rosália Morais Torres</t>
  </si>
  <si>
    <t>338/2021-01/2023</t>
  </si>
  <si>
    <t>MARILIA FALEIRO MALAGUTH MENDONÇA</t>
  </si>
  <si>
    <t>ANTÔNIO LUIZ PINHO RIBEIRO</t>
  </si>
  <si>
    <t>HELIAN NUNES DE OLIVEIRA</t>
  </si>
  <si>
    <t>23072.229523/2022-10</t>
  </si>
  <si>
    <t>259/2022-02/2023</t>
  </si>
  <si>
    <t>230720477232019-42</t>
  </si>
  <si>
    <t>009/2020-05/2023</t>
  </si>
  <si>
    <t>Marília Faleiro Malaguth Mendonça</t>
  </si>
  <si>
    <t>23072.263567/2021-80</t>
  </si>
  <si>
    <t>Alaneir de Fátima dos Santos</t>
  </si>
  <si>
    <t>498/2021-01/2023</t>
  </si>
  <si>
    <t>ALANEIR DE FATIMA DOS SANTOS</t>
  </si>
  <si>
    <t>Kaiser Bergmann Garcia e Silva</t>
  </si>
  <si>
    <t>MARIANA ABREU CAPORALI DE FREITAS</t>
  </si>
  <si>
    <t>RONILTON GONCALVES NUNES</t>
  </si>
  <si>
    <t>ROSALIA MORAIS TORRES</t>
  </si>
  <si>
    <t>ALINE DAYRELL FERREIRA SALES</t>
  </si>
  <si>
    <t>ANTONIO PAULINO RIBEIRO SOBRINHO</t>
  </si>
  <si>
    <t>Breno Fiuza Cruz</t>
  </si>
  <si>
    <t>CARLOS EDUARDO ASSIS DUTRA</t>
  </si>
  <si>
    <t>CLÉCIO PIÇARRO</t>
  </si>
  <si>
    <t>CRISTINA COSTA DUARTE LANNA</t>
  </si>
  <si>
    <t>Elaine Cristina Fontes de Oliveira</t>
  </si>
  <si>
    <t>ENIO ROBERTO PIETRA PEDROSO</t>
  </si>
  <si>
    <t>GILMAR TADEU DE AZEVEDO FIDELIS</t>
  </si>
  <si>
    <t>IVANI NOVATO SILVA</t>
  </si>
  <si>
    <t>JOANA RAMOS JORGE</t>
  </si>
  <si>
    <t>LUCAS JOSE DE CAMPOS MACHADO</t>
  </si>
  <si>
    <t>LUIS OTAVIO DE MIRANDA COTA</t>
  </si>
  <si>
    <t>MARCELO GROSSI ARAUJO</t>
  </si>
  <si>
    <t>MARIA CASSIA FERREIRA DE AGUIAR</t>
  </si>
  <si>
    <t>MARILENE VALE DE CASTRO MONTEIRO</t>
  </si>
  <si>
    <t>PAULO PEREIRA CHRISTO</t>
  </si>
  <si>
    <t>PRISCILA MENEZES FERRI LIU</t>
  </si>
  <si>
    <t>RICARDO DE AMORIM CORREA</t>
  </si>
  <si>
    <t>SILVANA DE ARAUJO SILVA</t>
  </si>
  <si>
    <t>Simone de Vasconcelos Generoso</t>
  </si>
  <si>
    <t>SUELY MEIRELES REZENDE</t>
  </si>
  <si>
    <t>UBIRATAN BRUM DE CASTRO</t>
  </si>
  <si>
    <t>SILVANA SPINDOLA DE MIRANDA</t>
  </si>
  <si>
    <t>ALAMANDA KFOURY PEREIRA</t>
  </si>
  <si>
    <t>ANA CRISTINA BORGES DE OLIVEIRA</t>
  </si>
  <si>
    <t>Augusto Barbosa Reis</t>
  </si>
  <si>
    <t>CRISTIANE DE FREITAS CUNHA GRILLO</t>
  </si>
  <si>
    <t>HENRIQUE PRETTI</t>
  </si>
  <si>
    <t>MARIA DE FATIMA OLIVEIRA</t>
  </si>
  <si>
    <t>Maria do Carmo Barros de Melo</t>
  </si>
  <si>
    <t>RAQUEL CONCEICAO FERREIRA</t>
  </si>
  <si>
    <t>ROGELI TIBURCIO RIBEIRO DA CUNHA PEIXOTO</t>
  </si>
  <si>
    <t>GUSTAVO CANCELA E PENNA</t>
  </si>
  <si>
    <t>LUIZ CARLOS MOLINARI GOMES</t>
  </si>
  <si>
    <t>ROSANGELA DURSO PERILLO</t>
  </si>
  <si>
    <t>ALAN CRISTIAN MARINHO FERREIRA</t>
  </si>
  <si>
    <t>23072.241946/2020-38</t>
  </si>
  <si>
    <t>PROJETO DE PESQUISA “ESTUDO LONGITUDINAL DE SAÚDE DO ADULTO: PREPARAÇÃO E CONDUÇÃO DA ONDA 4 E AMPLIAÇÃO DO SEGUIMENTO DE DESFECHOS (2020-2023)” TED Nº 138/2020,  UFMG E O MINISTÉRIO DA SAÚDE/FUNDO NACIONAL DE SAÚDE.</t>
  </si>
  <si>
    <t>276/2020-01/2023</t>
  </si>
  <si>
    <t>GABRIELA MIANA DE MATTOS PAIXAO</t>
  </si>
  <si>
    <t>23072.246775/2022-03</t>
  </si>
  <si>
    <t>Marco Aurélio Romano Silva</t>
  </si>
  <si>
    <t>341/2022-01/2023</t>
  </si>
  <si>
    <t>Debora Marques de Miranda</t>
  </si>
  <si>
    <t>MARCO AURELIO ROMANO SILVA</t>
  </si>
  <si>
    <t>23072.270969/2022-11</t>
  </si>
  <si>
    <t>FREDERICO DUARTE GARCIA</t>
  </si>
  <si>
    <t>23072.029951/2018-50</t>
  </si>
  <si>
    <t>Projeto de pesquisa Estruturação do laboratório para desenvolvimento da vacina antidrogas. Pesquisa brasileira para o desenvolvimento de um novo medicamento para o tratamento da dependência de cocaína/crack.</t>
  </si>
  <si>
    <t>003/2018-07/2023</t>
  </si>
  <si>
    <t>Frederico Duarte Garcia</t>
  </si>
  <si>
    <t>MAILA DE CASTRO LOURENCO DAS NEVES</t>
  </si>
  <si>
    <t>334/2023-NÃO TEM</t>
  </si>
  <si>
    <t>23072.230407/2023-16</t>
  </si>
  <si>
    <t>ANTÔNIO THOMAZ GONZAGA DA MATTA MACHADO</t>
  </si>
  <si>
    <t>23072.246198/2022-41</t>
  </si>
  <si>
    <t>PAULO CESAR BERTOLINO</t>
  </si>
  <si>
    <t>MARCELO PELLIZZARO DIAS AFONSO</t>
  </si>
  <si>
    <t>23072.267927/2022-01</t>
  </si>
  <si>
    <t>MARIA DO CARMO BARROS DE MELO</t>
  </si>
  <si>
    <t>23072.237908/2020-81</t>
  </si>
  <si>
    <t>PROJETO DE EXTENSÃO “OFERTA NACIONAL DE TELE-ELETROCARDIOGRAFIA” TED Nº 166/2020, UFMG E O MINISTÉRIO DA SAÚDE/FUNDO NACIONAL DE SAÚDE.</t>
  </si>
  <si>
    <t>563/2023-NÃO TEM</t>
  </si>
  <si>
    <t>23072.255511/2023-13</t>
  </si>
  <si>
    <t>Projeto de Extensão "AVALIAÇÃO TÉCNICA DE ENTIDADES PARA O MINISTÉRIO DO DESENVOLVIMENTO E ASSISTÊNCIA SOCIAL, FAMÍLIA E COMBATE À FOME."</t>
  </si>
  <si>
    <t>FERNANDA GONTIJO MINAFRA SILVEIRA SANTOS</t>
  </si>
  <si>
    <t>GRAZIELA CHEQUER</t>
  </si>
  <si>
    <t>MARCO TULIO GUALBERTO CINTRA</t>
  </si>
  <si>
    <t>DENISE AUXILIADORA LEITE IASBECK</t>
  </si>
  <si>
    <t>Luciano Martins da Silva</t>
  </si>
  <si>
    <t>OTAVIANO DA SILVA JUNIOR</t>
  </si>
  <si>
    <t>VINICIUS TOSTES CARVALHO</t>
  </si>
  <si>
    <t>ÉLIDE SBARDELLOTTO MARIANO DA COSTA</t>
  </si>
  <si>
    <t>Magda Carvalho Pires</t>
  </si>
  <si>
    <t>VANDACK ALENCAR NOBRE JUNIOR</t>
  </si>
  <si>
    <t>ISABELA NASCIMENTO BORGES</t>
  </si>
  <si>
    <t>MARIA CRISTINA DA PAIXAO</t>
  </si>
  <si>
    <t>MILENA SORIANO MARCOLINO</t>
  </si>
  <si>
    <t>Priscila Rabelo Cintra</t>
  </si>
  <si>
    <t>23072.248039/2020-10</t>
  </si>
  <si>
    <t>PROJETO DE EXTENSÃO “ESTRATÉGIAS PARA SUPORTE AO ATENDIMENTO DE CONDIÇÕES CRÔNICAS NA ATENÇÃO PRIMÁRIA NO CONTEXTO DA PANDEMIA COVID-19” TED FNS Nº 180/2020, MINISTÉRIO DA SAÚDE/FUNDO NACIONAL DE SAÚDE.</t>
  </si>
  <si>
    <t>279/2020-03/2023</t>
  </si>
  <si>
    <t>LUISA CAMPOS CALDEIRA BRANT</t>
  </si>
  <si>
    <t>REGINA MARCIA FARIA DE MOURA</t>
  </si>
  <si>
    <t>23072.248048/2020-19</t>
  </si>
  <si>
    <t>PROJETO DE EXTENSÃO “TELE-ESPIROMETRIA PARA SUPORTE AO ATENDIMENTO DE DOENÇAS PULMONARES CRÔNICAS NA ATENÇÃO PRIMÁRIA À SAÚDE” TED Nº 178/2020 E 181/2020,  MINISTÉRIO DA SAÚDE/FUNDO NACIONAL DE SAÚDE.</t>
  </si>
  <si>
    <t>280/2020-03/2023</t>
  </si>
  <si>
    <t>CAMILA FARNESE REZENDE</t>
  </si>
  <si>
    <t>ELIANE VIANA MANCUZO</t>
  </si>
  <si>
    <t>ROBERTO MARCIO VIEIRA</t>
  </si>
  <si>
    <t xml:space="preserve">23072047720/2019-17 </t>
  </si>
  <si>
    <t xml:space="preserve">Projeto de Pesquisa "Estudo longitudinal de saúde dos idosos brasileiros (ELSI-BRASIL) - 2ª onda/fase II", relativo ao TED MS/FNS nº 077/2019.                                              </t>
  </si>
  <si>
    <t>MARIA FERNANDA FURTADO DE LIMA COSTA</t>
  </si>
  <si>
    <t>009/2019-02/2023</t>
  </si>
  <si>
    <t>Juliana Lustosa Torres</t>
  </si>
  <si>
    <t>Luciana de Souza Braga</t>
  </si>
  <si>
    <t>007/2019-NÃO TEM</t>
  </si>
  <si>
    <t>23072045502/2019-30</t>
  </si>
  <si>
    <t>PRISCILA DO CARMO SANTANA</t>
  </si>
  <si>
    <t>351/2022-NÃO TEM</t>
  </si>
  <si>
    <t>23072.226341/2022-89</t>
  </si>
  <si>
    <t>Projeto de pesquisa "Estudo Longitudinal da Saúde dos Idosos Brasileiros (ELSI-Brasil) - 3ª onda".</t>
  </si>
  <si>
    <t xml:space="preserve"> Luciana Souza Braga</t>
  </si>
  <si>
    <t>362/2022-NÃO TEM</t>
  </si>
  <si>
    <t>23072.246827/2022-33</t>
  </si>
  <si>
    <t>ANTONIO LUIZ PINHO RIBEIRO</t>
  </si>
  <si>
    <t>LUIZ GUILHERME PASSAGLIA</t>
  </si>
  <si>
    <t>MARIA LETICIA LEAO LANA</t>
  </si>
  <si>
    <t>410/2022-NÃO TEM</t>
  </si>
  <si>
    <t>23072.255538/2022-25</t>
  </si>
  <si>
    <t>375/2022-NÃO TEM</t>
  </si>
  <si>
    <t>23072.232874/2022-08</t>
  </si>
  <si>
    <t>ZILMA SILVEIRA NOGUEIRA</t>
  </si>
  <si>
    <t>613/2023-NÃO TEM</t>
  </si>
  <si>
    <t>23072.268896/2023-89</t>
  </si>
  <si>
    <t>Projeto "CURSO DE ESPECIALIZAÇÃO EM MEDICINA DE FAMÍLIA E COMUNIDADE".</t>
  </si>
  <si>
    <t>Marco Antunes Assis Costa</t>
  </si>
  <si>
    <t>ZILMA SILVEIRA NOGUEIRA REIS</t>
  </si>
  <si>
    <t>ISAIAS JOSE RAMOS DE OLIVEIRA</t>
  </si>
  <si>
    <t>ADRIANA SILVINA PAGANO</t>
  </si>
  <si>
    <t>ALEXANDRE PEREIRA DO NASCIMENTO</t>
  </si>
  <si>
    <t>Joabe Dias Salgueiro</t>
  </si>
  <si>
    <t>MARINA NOGUEIRA FERRAZ</t>
  </si>
  <si>
    <t>209/2022-NÃO TEM</t>
  </si>
  <si>
    <t>23072.223808/2022-39</t>
  </si>
  <si>
    <t>CRISTINA BOTELHO BARRA</t>
  </si>
  <si>
    <t>ELAINE ALVARENGA DE ALMEIDA CARVALHO</t>
  </si>
  <si>
    <t>ELIZABET VILAR GUIMARAES</t>
  </si>
  <si>
    <t>JOSE NELIO JANUARIO</t>
  </si>
  <si>
    <t>KEYLA CHRISTY CHRISTINE MENDES SAMPAIO CUNHA</t>
  </si>
  <si>
    <t>MARCELO ANTÔNIO PASCOAL XAVIER</t>
  </si>
  <si>
    <t>Sérgio Eduardo Rocha Correa</t>
  </si>
  <si>
    <t>VERA MARIA ALVES DIAS</t>
  </si>
  <si>
    <t>VIVIANE DE CASSIA KANUFRE</t>
  </si>
  <si>
    <t>DANIEL VITOR DE VASCONCELOS SANTOS</t>
  </si>
  <si>
    <t>ERICKA VIANA MACHADO CARELLOS</t>
  </si>
  <si>
    <t>ROBERTA MAIA DE CASTRO ROMANELLI</t>
  </si>
  <si>
    <t>FERNANDO HENRIQUE PEREIRA</t>
  </si>
  <si>
    <t>GLAUCIA MANZAN QUEIROZ DE ANDRADE</t>
  </si>
  <si>
    <t>655/2023-NÃO TEM</t>
  </si>
  <si>
    <t>656/2023-NÃO TEM</t>
  </si>
  <si>
    <t>657/2023-NÃO TEM</t>
  </si>
  <si>
    <t>660/2023-NÃO TEM</t>
  </si>
  <si>
    <t>23072.273400/2023-99</t>
  </si>
  <si>
    <t>Projeto "INCORPORAR MODELO DE TELESSAÚDE POR MEIO DAS TELECONSULTAS NO FLUXO ASSISTENCIAL DO ATENDIMENTO ESPECIALIZADO NO ESTADO DE MINAS GERAIS", relativo ao Termo de Execução Descentralizada nº 107/2023.</t>
  </si>
  <si>
    <t>23072.273383/2023-90</t>
  </si>
  <si>
    <t>Projeto "Mobilidade Sustentável, Articulação Intersetorial e Qualificação da Informação Sobre as Lesões no Trânsito: Fortalecimento do Programa Vida no Trânsito", relativo ao Termo de Execução Descentralizada nº 122/2023.</t>
  </si>
  <si>
    <t>23072.271749/2023-96</t>
  </si>
  <si>
    <t>Projeto "ELABORAÇÃO DE DIRETRIZES E ORIENTAÇÕES PARA A FORMAÇÃO DE AUXILIARES E TÉCNICOS EM SAÚDE BUCAL", relativo ao Termo de Execução Descentralizada nº 87/2023.</t>
  </si>
  <si>
    <t>Raphael Augusto Teixeira de Aguiar</t>
  </si>
  <si>
    <t>Projeto "ESTRUTURA E DINÂMICA SOCIODEMOGRÁFICA MULTIPROFISSIONAL DO MERCADO DE TRABALHO EM SAÚDE", relativo ao Termo de Execução Descentralizada nº 124/2023.</t>
  </si>
  <si>
    <t>23072.271563/2023-37</t>
  </si>
  <si>
    <t>Amélia Augusta de Lima Friche</t>
  </si>
  <si>
    <t>663/2023-NÃO TEM</t>
  </si>
  <si>
    <t>Projeto "AVALIAÇÃO DO PROGRAMA DE PROFILAXIA PRIMÁRIA EM PACIENTES COM HEMOFILIA A GRAVE E MODERADAMENTE GRAVE", relativo ao Termo de Execução Descentralizada nº 152/2023.</t>
  </si>
  <si>
    <t>Suely Meireles Rezende</t>
  </si>
  <si>
    <t>153289 - Faculdade de Medicina / UFMG</t>
  </si>
  <si>
    <t>FUNDEP</t>
  </si>
  <si>
    <t>18.720.938/0001-41</t>
  </si>
  <si>
    <t>Fundação de Desenvolvimento da Pesquisa</t>
  </si>
  <si>
    <t>PÓS-GRADUAÇÃO LATO SENSU - ESPECIALIZAÇÃO</t>
  </si>
  <si>
    <t>23072.272380/2023-39</t>
  </si>
  <si>
    <t>PORTARIA DE NOMEAÇÃO Nº 1.464, DE 08 DE MARÇO DE 2022</t>
  </si>
  <si>
    <t>458/2022-02/2024</t>
  </si>
  <si>
    <t>334/2023-02/2024</t>
  </si>
  <si>
    <t>342/2022-01/2024</t>
  </si>
  <si>
    <t>456/2022-02/2024</t>
  </si>
  <si>
    <t>277/2020-02/2024</t>
  </si>
  <si>
    <t>007/2019-01/2024</t>
  </si>
  <si>
    <t>655/2023-01/2024</t>
  </si>
  <si>
    <t>657/2023-01/2024</t>
  </si>
  <si>
    <t>285/2024-NÃO TEM</t>
  </si>
  <si>
    <t>23072.225359/2024-25</t>
  </si>
  <si>
    <t>-</t>
  </si>
  <si>
    <t>323/2024-NÃO TEM</t>
  </si>
  <si>
    <t>23072.233095/2024-83</t>
  </si>
  <si>
    <t>Projeto “AMPLIAÇÃO DA OFERTA NACIONAL DE TELEDIAGNÓSTICO EM ELETROCARDIOGRAFIA”, relativo ao Termo de Execução Descentralizada nº 22/2024.</t>
  </si>
  <si>
    <t>321/2024-NÃO TEM</t>
  </si>
  <si>
    <t>Projeto "ESTRUTURA E
DINÂMICA SOCIODEMOGRÁFICA DA FORÇA DE TRABALHO EM SAÚDE BUCAL NO BRASIL", relativo ao Termo de Execução Descentralizada nº 08/2024.</t>
  </si>
  <si>
    <t>23072.224281/2024-21</t>
  </si>
  <si>
    <t>Projeto “ASPECTOS NEUROINFLAMATÓRIOS DO NEURODESENVOLVIMENTO E DA NEURODEGENERAÇÃO” - CTMM.</t>
  </si>
  <si>
    <t>454/2024-NÃO TEM</t>
  </si>
  <si>
    <t>23072.258185/2024-87</t>
  </si>
  <si>
    <t>Projeto “MODERNIZAÇÃO DE PARQUE TECNOLÓGICO DOS NÚCLEOS DE TELESSAÚDE MINAS GERAIS HC/UFMG E MINAS GERAIS FM/UFMG”, relativo ao Termo de Execução Descentralizada nº 45/2024.</t>
  </si>
  <si>
    <t>477/2024-NÃO TEM</t>
  </si>
  <si>
    <t>23072.261880/2024-26</t>
  </si>
  <si>
    <t>Projeto “SAÚDE DIGITAL DA PESSOA IDOSA: AVALIAÇÃO E GESTÃO DE INFORMAÇÕES DE CASOS GERIÁTRICOS-GERONTOLÓGICOS DE PESSOAS IDOSAS VÍTIMAS DE DESASTRES OU EM CONTEXTO DE EMERGÊNCIA SANITÁRIA”, relativo ao Termo de Execução Descentralizada nº 84/2024.</t>
  </si>
  <si>
    <t>Bernardo de Mattos Viana</t>
  </si>
  <si>
    <t>476/2024-NÃO TEM</t>
  </si>
  <si>
    <t>506/2024-NÃO TEM</t>
  </si>
  <si>
    <t>Projeto “INQUÉRITO NACIONAL SOBRE ATRIBUTOS QUE PROMOVEM A ATRAÇÃO E FIXAÇÃO DOS TRABALHADORES EM TERRITÓRIOS COM DIFICULDADE DE PROVIMENTO”, relativo ao Termo de Execução Descentralizada nº 64/2024.</t>
  </si>
  <si>
    <t>23072.248434/2024-26</t>
  </si>
  <si>
    <t>23072.263057/2024-55</t>
  </si>
  <si>
    <t>Projeto “ELSA-BRASIL: ALAVANCANDO A INVESTIGAÇÃO DE DOENÇAS CRÔNICAS NÃO TRANSMISSÍVEIS”, relativo ao Termo de Execução Descentralizada nº 113/2024.</t>
  </si>
  <si>
    <t>Luana Giatti Gonçalves</t>
  </si>
  <si>
    <t>CONTRATOS CELEBRADOS COM FUNDAÇÕES DE APOIO COM VIGÊNCIA NO EXERCÍCIO DE 2024</t>
  </si>
  <si>
    <t>518/2024-NÃO TEM</t>
  </si>
  <si>
    <t>23072.261877/2024-11</t>
  </si>
  <si>
    <t>Projeto “FORMAÇÃO DA ATENÇÃO PRIMÁRIA À SAÚDE DOS MUNICÍPIOS HABILITADOS DA PNAISAR”, relativo ao Termo de Execução Descentralizada nº 134/2024.</t>
  </si>
  <si>
    <t>Projeto “QUALIFICAÇÃO DAS AÇÕES DE PROMOÇÃO, PREVENÇÃO DOS FATORES DE RISCO, IDENTIFICAÇÃO PRECOCE, ABORDAGEM CLÍNICA E MANEJO TERAPÊUTICO DAS DOENÇA RESPIRATÓRIA CRÔNICA NO ÂMBITO DA ATENÇÃO PRIMÁRIA À SAÚDE DO SUS”, relativo ao Termo de Execução Descentralizada nº 164/2024.</t>
  </si>
  <si>
    <t>23072.261883/2024-60</t>
  </si>
  <si>
    <t>520/2024-NÃO TEM</t>
  </si>
  <si>
    <t>PROJETO DE EXTENSÃO TECNOLOGIAS SOCIAIS DE ACESSO À ÁGUA NAS COMUNIDADES AFETADAS POR ATIVIDADES MINERÁRIAS NO QUADRILÁTERO FERRÍFERO/AQUÍFERO E ADJACÊNCIAS: BACIAS DO RIO DAS VELHAS E PARAOPEBA FASE II.</t>
  </si>
  <si>
    <t>Projeto de Extensão "Atenção à mulher em situação de violência, parceria entre o "Programa para elas, por elas, por eles, por nós" e a Secretaria de Segurança Pública de Belo Horizonte". Contrato FM nº 001/2020.</t>
  </si>
  <si>
    <t xml:space="preserve">PROJETO DE EXTENSÃO MANUTENÇÃO DO NÚCLEO DE TELESSAÚDE DA FACULDADE DE MEDICINA DA UFMG TED FNS 079/2021 COORD: ALANEIR DE FÁTIMA DOS SANTOS. </t>
  </si>
  <si>
    <t>PROJETO DE EXTENSÃO  PROJETO HERA - PROTEGENDO A VIDA -  SENAPRED - MINISTÉRIO  CIDADANIA - TED 001/2022.</t>
  </si>
  <si>
    <t>Projeto de Pesquisa “PESQUISA MONITORAMENTO DE COMUNIDADES TERAPÊUTICAS CONTRATADAS PELA SECRETARIA NACIONAL DE CUIDADOS E PREVENÇÃO ÀS DROGAS” TED 003/2022  SENAPRED.</t>
  </si>
  <si>
    <t>Projeto de Extensão "Ecomed Manuelzão - Empoderamento Jurídico e Socioambiental de Comunidades Atingidas pela Mineração.</t>
  </si>
  <si>
    <t>Projeto de Extensão “Implementação e implantação de Curso para o Fortalecimento dos Atributos da APS, na modalidade Educação a Distância (EAD  TED 28/2022).</t>
  </si>
  <si>
    <t>Projeto de pesquisa "Avaliação de Competências das Bases Curriculares de Medicina por VOSCE" INEP TED 1053338/2022.</t>
  </si>
  <si>
    <t>Projeto de extensão Inteligência artificial na análise de imagens moleculares  - CTMM.</t>
  </si>
  <si>
    <t>Projeto de extensão "Apoio à implementação da linha de cuidado ao infarto agudo do miocárdio no SUS".</t>
  </si>
  <si>
    <t>Projeto de Pesquisa “Estudo Longitudinal da Saúde dos Idosos Brasileiros – Fase V.</t>
  </si>
  <si>
    <t>Projeto de Pesquisa OFERTA NACIONAL DE EDUCAÇÃO À DISTÂNCIA AOS USUÁRIOS DO E-SUS ATENÇÃO PRIMÁRIA À SAÚDE (ESUS APS) E PRONTUÁRIO ELETRÔNICO DO CIDADÃO PARA CENTRO ODONTOLÓGICO DE ESPECIALIDADES.</t>
  </si>
  <si>
    <t>Programa de Extensão AMPLIAÇÃO DA TRIAGEM NEONATAL BIOLÓGICA PARA DISTÚRBIOS GENÉTICOS E CONGÊNITOS, COM MONITORAMENTO DO CUIDADO  - NUPAD.</t>
  </si>
  <si>
    <t>NÃO HOUVE PAGAMENTO PARA SERVIDOR ATIVO DA UFMG NO PROJETO NO EXERCÍCIO DE 2024</t>
  </si>
  <si>
    <t>Bolsistas</t>
  </si>
  <si>
    <t>Nome</t>
  </si>
  <si>
    <t>Data Pagamento</t>
  </si>
  <si>
    <t>Data Fim</t>
  </si>
  <si>
    <t>Contrato</t>
  </si>
  <si>
    <t>INSS Patronal</t>
  </si>
  <si>
    <t>INSS Pessoal</t>
  </si>
  <si>
    <t>Valor IRRF</t>
  </si>
  <si>
    <t>Valor Pensao</t>
  </si>
  <si>
    <t>Valor Líquido</t>
  </si>
  <si>
    <t>Valor Bolsa</t>
  </si>
  <si>
    <t>Referente ao período de: 02/2024</t>
  </si>
  <si>
    <t>LAURIZA MARIA NUNES PINTO</t>
  </si>
  <si>
    <t>SubTotal</t>
  </si>
  <si>
    <t>Referente ao período de: 04/2024</t>
  </si>
  <si>
    <t>ANDREA MARIA SILVEIRA</t>
  </si>
  <si>
    <t>TARCISIO MARCIO MAGALHAES PINHEIRO</t>
  </si>
  <si>
    <t>Referente ao período de: 06/2024</t>
  </si>
  <si>
    <t>Gabriela Rose de Freitas Castro</t>
  </si>
  <si>
    <t>Referente ao período de: 10/2024</t>
  </si>
  <si>
    <t>FERNANDA ALVARES ALVES LEITE</t>
  </si>
  <si>
    <t>Referente ao período de: 11/2024</t>
  </si>
  <si>
    <t>Total geral</t>
  </si>
  <si>
    <t>Rótulos de Linha</t>
  </si>
  <si>
    <t>(vazio)</t>
  </si>
  <si>
    <t>Total Geral</t>
  </si>
  <si>
    <t>Soma de Valor Bolsa</t>
  </si>
  <si>
    <t>CARGA HORÁRIA EFETIVAMENTE DEDICADA AO CONTRATO EM 2024</t>
  </si>
  <si>
    <t>REMUNERAÇÃO RECEBIDA PELA PARTICIPANTE NO PROJETO EM 2024</t>
  </si>
  <si>
    <t>Referente ao período de: 01/2024</t>
  </si>
  <si>
    <t>Nayla Alves Costa</t>
  </si>
  <si>
    <t>ANA MARIA CHAGAS SETTE CAMARA</t>
  </si>
  <si>
    <t>ANTONIO CARLOS MARTINS GUEDES</t>
  </si>
  <si>
    <t>CELSO GONCALVES BECKER</t>
  </si>
  <si>
    <t>DAVIDSON PIRES DE LIMA</t>
  </si>
  <si>
    <t>ELIANA MARIA DE CASTRO</t>
  </si>
  <si>
    <t>ERNESTO LENTZ DE CARVALHO MONTEIRO</t>
  </si>
  <si>
    <t>FRANCISCO DE PAULA CAMARA</t>
  </si>
  <si>
    <t>JOSE NELSON MENDES VIEIRA</t>
  </si>
  <si>
    <t>Juliana Ferreira de Souza</t>
  </si>
  <si>
    <t>REGINA AMELIA LOPES PESSOA DE AGUIAR</t>
  </si>
  <si>
    <t>SOLANGE CERVINHO BICALHO GODOY</t>
  </si>
  <si>
    <t>Referente ao período de: 03/2024</t>
  </si>
  <si>
    <t>ALEXANDRE DE ALMEIDA BARRA</t>
  </si>
  <si>
    <t>Referente ao período de: 05/2024</t>
  </si>
  <si>
    <t>MONICA PENA DE ABREU</t>
  </si>
  <si>
    <t>Referente ao período de: 07/2024</t>
  </si>
  <si>
    <t>Referente ao período de: 08/2024</t>
  </si>
  <si>
    <t>Johan Alejandro Vega Castañeda</t>
  </si>
  <si>
    <t>TARCIZO AFONSO NUNES</t>
  </si>
  <si>
    <t>Referente ao período de: 09/2024</t>
  </si>
  <si>
    <t>VALERIA MARIA AUGUSTO</t>
  </si>
  <si>
    <t>Referente ao período de: 12/2024</t>
  </si>
  <si>
    <t>ADRIANA MARIA DE LIMA OLIVEIRA</t>
  </si>
  <si>
    <t>ADRIANA SANTOS DA SILVA</t>
  </si>
  <si>
    <t>Adriano Thalheimer Boese</t>
  </si>
  <si>
    <t>Akinjogbin Pereira Santa Rita</t>
  </si>
  <si>
    <t>Alinne de Santo Nascimento</t>
  </si>
  <si>
    <t>Amanda Ferreira Bernardo</t>
  </si>
  <si>
    <t>AMANDA MARCELLE AMBROSIO DE OLIVEIRA</t>
  </si>
  <si>
    <t>Amanda Ramos Alves Oliveira</t>
  </si>
  <si>
    <t>Ana Beatriz Mendes Acácio</t>
  </si>
  <si>
    <t>Ana Paula Nhãn da Encarnação dos Santos</t>
  </si>
  <si>
    <t>ANA PAULA SANTOS CASTRO</t>
  </si>
  <si>
    <t>Ana Vitória Volpato Jensen</t>
  </si>
  <si>
    <t>Andréa Nori</t>
  </si>
  <si>
    <t>Andreia Correia de Menezes</t>
  </si>
  <si>
    <t>ANDREZA MOREIRA OLIVEIRA DOS SANTOS</t>
  </si>
  <si>
    <t>Angelita Gomes de Souza</t>
  </si>
  <si>
    <t>Aparecida Teixeira Rosa dos Santos</t>
  </si>
  <si>
    <t>Arlene de Macedo Cruz</t>
  </si>
  <si>
    <t>Arthur Sandi Bauermann</t>
  </si>
  <si>
    <t>Beatriz de Oliveira Magalhães</t>
  </si>
  <si>
    <t>Beatriz Sales Ribeiro da Cruz</t>
  </si>
  <si>
    <t>Beatriz Soares de Souza Cravo</t>
  </si>
  <si>
    <t>Beatriz Vidon Garcia Loureiro</t>
  </si>
  <si>
    <t>BRENDA CARRERA MERLINI PEREIRA</t>
  </si>
  <si>
    <t>Bruna Brito Silva</t>
  </si>
  <si>
    <t>Bruna Soares Faria</t>
  </si>
  <si>
    <t>Bruno Parreira Araujo</t>
  </si>
  <si>
    <t>Carolayne Ribeiro Procópio Cascalho</t>
  </si>
  <si>
    <t>Caroline Rocha do Ouro Viveiros</t>
  </si>
  <si>
    <t>Catia Bordignon</t>
  </si>
  <si>
    <t>Chrysler Ruan de Sousa Cazassa</t>
  </si>
  <si>
    <t>Clesiane Honorato Machado</t>
  </si>
  <si>
    <t>Cristiani de Paula Ramalho</t>
  </si>
  <si>
    <t>Daniel Muptualis Maraschin Gutterres</t>
  </si>
  <si>
    <t>DANIELA MONEGO LINS PASTL</t>
  </si>
  <si>
    <t>Daniela Reche Vieira</t>
  </si>
  <si>
    <t>Danilo de Paula Santos</t>
  </si>
  <si>
    <t>Debora Beatriz Machado da Silva de Araujo</t>
  </si>
  <si>
    <t>Debora Theodoro Carvalho</t>
  </si>
  <si>
    <t>Diogo Rosas Ferreira</t>
  </si>
  <si>
    <t>Edileuza Rodrigues Santos</t>
  </si>
  <si>
    <t>Edinara Candida Quadri</t>
  </si>
  <si>
    <t>Fabiana Vieira Gomes</t>
  </si>
  <si>
    <t>Fatima Regina de Santo</t>
  </si>
  <si>
    <t>Fernanda Barbosa da Silva Oliveira</t>
  </si>
  <si>
    <t>Fernanda Fraga Damascena Beserra</t>
  </si>
  <si>
    <t>Fernanda Marassi Jorge Pereira</t>
  </si>
  <si>
    <t>Fernanda Marcelina Silva</t>
  </si>
  <si>
    <t>Francineuza dos Santos Matos</t>
  </si>
  <si>
    <t>Gabriel Bertolini</t>
  </si>
  <si>
    <t>GABRIELA FERREIRA GAIS</t>
  </si>
  <si>
    <t>Gabriela Jaime Feiden da Silva</t>
  </si>
  <si>
    <t>Gabriela Wünsch Lopes</t>
  </si>
  <si>
    <t>Gessiana Andrade Vasconcelos</t>
  </si>
  <si>
    <t>GIOCONDA MARITZA VACA MARTINEZ</t>
  </si>
  <si>
    <t>GIOVANNA BARBOSA MENDES</t>
  </si>
  <si>
    <t>Graciana de Moura Ferreira</t>
  </si>
  <si>
    <t>IANNE TAYRINE MARTINS DA SILVA</t>
  </si>
  <si>
    <t>Ingrid Milani Nacaratto de Freitas</t>
  </si>
  <si>
    <t>Isabel Cristina de Souza Salomão</t>
  </si>
  <si>
    <t>Isadora Jardim de Almeida</t>
  </si>
  <si>
    <t>Ivonice Meire do Carmo Gentil</t>
  </si>
  <si>
    <t>JAINARA ZENI SPAGIARI</t>
  </si>
  <si>
    <t>Jéssica Taísi Ahlert Paskulin</t>
  </si>
  <si>
    <t>Karina Mendes Cavalcanti</t>
  </si>
  <si>
    <t>Karoline Rodrigues</t>
  </si>
  <si>
    <t>KPEDE DJIDJOHO RODNEL JEAN PATERNE DOSSA</t>
  </si>
  <si>
    <t>Lais Mayara de Almeida Silva</t>
  </si>
  <si>
    <t>Letícia Muniz Souza</t>
  </si>
  <si>
    <t>Letícia Oliveira Santos</t>
  </si>
  <si>
    <t>Levi Moura Santos</t>
  </si>
  <si>
    <t>Liliana Antoniolli</t>
  </si>
  <si>
    <t>Luciana Almeida Costa</t>
  </si>
  <si>
    <t>Luisa Gabriele dos Santos Batista</t>
  </si>
  <si>
    <t>Luiza Dalmolin Beneduzi</t>
  </si>
  <si>
    <t>MAINARA FREIRE CALAZANS SOUZA</t>
  </si>
  <si>
    <t>Mara Rejane Hax dos Santos</t>
  </si>
  <si>
    <t>Marcelli Alexandrino de Barros Machado</t>
  </si>
  <si>
    <t>Maria Eduarda de Souza Santos</t>
  </si>
  <si>
    <t>Maria Eduarda Soares Vieira</t>
  </si>
  <si>
    <t>Mariana Massoti Estati</t>
  </si>
  <si>
    <t>Mariana Mendes Festino</t>
  </si>
  <si>
    <t>Mariana Santos Castro</t>
  </si>
  <si>
    <t>Marianne de Aquino Alves</t>
  </si>
  <si>
    <t>Mariza de Matos Salgueiro</t>
  </si>
  <si>
    <t>Monique Linhares de Figueiredo</t>
  </si>
  <si>
    <t>Natalia Schroeder</t>
  </si>
  <si>
    <t>Natan Feter</t>
  </si>
  <si>
    <t>Néthely Ribeiro Lopes de Melo</t>
  </si>
  <si>
    <t>OLIVER SANDERS BAUER</t>
  </si>
  <si>
    <t>Priscila de Jesus Almeida</t>
  </si>
  <si>
    <t>Rafael Barroso da Silva</t>
  </si>
  <si>
    <t>RAFAELA DA SILVA CRUZ</t>
  </si>
  <si>
    <t>REBECA LOBO DE FREITAS PESSANHA</t>
  </si>
  <si>
    <t>Renan Nery Pereira</t>
  </si>
  <si>
    <t>Richard Gil da Silva</t>
  </si>
  <si>
    <t>Rodrigo Alves Pinto</t>
  </si>
  <si>
    <t>Ruben Ladwig</t>
  </si>
  <si>
    <t>Sabrina Land</t>
  </si>
  <si>
    <t>SARA TELES DE MENEZES</t>
  </si>
  <si>
    <t>Scheine Leite Canhada</t>
  </si>
  <si>
    <t>Silvana Roberta dos Santos de Lima</t>
  </si>
  <si>
    <t>Solange Maria da Silva</t>
  </si>
  <si>
    <t>STEPHANIE ALVES DE AQUINO</t>
  </si>
  <si>
    <t>Taina Patrícia de Rezende</t>
  </si>
  <si>
    <t>TAMIRIS AMANDA REZENDE RIBEIRO</t>
  </si>
  <si>
    <t>Thais Anneli de Oliveira Silva</t>
  </si>
  <si>
    <t>Thais Procópio Vieira</t>
  </si>
  <si>
    <t>Thyago Reis Santos</t>
  </si>
  <si>
    <t>Tiago D'oliveira Silva</t>
  </si>
  <si>
    <t>VALERIA CERQUEIRA CAMPOS BRAGA</t>
  </si>
  <si>
    <t>VILMAR PLATES MOREIRA</t>
  </si>
  <si>
    <t>Vitória dos Santos Cunha</t>
  </si>
  <si>
    <t>Yukari Figueroa Mise</t>
  </si>
  <si>
    <t>Amanda Viana Machado</t>
  </si>
  <si>
    <t>Larissa Sarapio</t>
  </si>
  <si>
    <t>Ligia Maria Giongo Fedeli</t>
  </si>
  <si>
    <t>MARIANA BENITEZ FERRO</t>
  </si>
  <si>
    <t>Patricia Fonseca Estrada</t>
  </si>
  <si>
    <t>Susimeire Donizeti Zeferino</t>
  </si>
  <si>
    <t>Marcos Rafael Nogueira Cavalcante</t>
  </si>
  <si>
    <t>Marilene Santana Andrade Costa</t>
  </si>
  <si>
    <t>Elder Francisco Latorraca</t>
  </si>
  <si>
    <t>Júlia Sosa Antunes Cândido</t>
  </si>
  <si>
    <t>Bruno Alves Rocha</t>
  </si>
  <si>
    <t>CAROLINE DE MENDONÇA DA SILVA</t>
  </si>
  <si>
    <t>Jéssica Estefânia Santos</t>
  </si>
  <si>
    <t>João Carlos Alves de Lima</t>
  </si>
  <si>
    <t>Larissa Cristina de Sousa Santos</t>
  </si>
  <si>
    <t>Nathalie Gabriel Ferreira Felberg</t>
  </si>
  <si>
    <t>Raquel Teixeira Costa</t>
  </si>
  <si>
    <t>ABRAÃO DA CRUZ TAVARES</t>
  </si>
  <si>
    <t>Alexandre Oliveira Ribeiro</t>
  </si>
  <si>
    <t>AMANDA IORGATCHOF XAVIER</t>
  </si>
  <si>
    <t>ANGELA LUIZA DE ABREU MAIA</t>
  </si>
  <si>
    <t>Beatriz Prado Noronha</t>
  </si>
  <si>
    <t>DANIELA CRISTINA OLIVEIRA ANASTACIO</t>
  </si>
  <si>
    <t>DANIELLA BRAGA COSTA</t>
  </si>
  <si>
    <t>Débora Angélica de Oliveira</t>
  </si>
  <si>
    <t>HELEN CAROLINA SOARES TEIXEIRA CRIVELLARI</t>
  </si>
  <si>
    <t>HELENA DORIA RIBEIRO DE ANDRADE PREVIATO</t>
  </si>
  <si>
    <t>João Gabriel Malheiros Andrade de Carvalho</t>
  </si>
  <si>
    <t>Júlia Moreira Teixeira</t>
  </si>
  <si>
    <t>Juliana Almeida Sad</t>
  </si>
  <si>
    <t>Juliana Oliveira de Almeida</t>
  </si>
  <si>
    <t>KARINA ALVES BATISTA</t>
  </si>
  <si>
    <t>Larissa Pires do Espírito Santo</t>
  </si>
  <si>
    <t>LEONARDO SALOMAO DE CARVALHO</t>
  </si>
  <si>
    <t>LIVIA FIGUEIREDO PEREIRA</t>
  </si>
  <si>
    <t>LUCIA INES DE CARVALHO VEIGA</t>
  </si>
  <si>
    <t>MARCIO ANTONIO DE ALMEIDA</t>
  </si>
  <si>
    <t>MARIA DE FÁTIMA MALVEIRA CARNEIRO</t>
  </si>
  <si>
    <t>Maria Elisa Diniz Bucci</t>
  </si>
  <si>
    <t>MARINARA MARY RIBEIRO</t>
  </si>
  <si>
    <t>MARIZETE TEMPONI DE SOUZA</t>
  </si>
  <si>
    <t>Michelle Elaine Siqueira Ferreira</t>
  </si>
  <si>
    <t>Natália Moreira Teixeira</t>
  </si>
  <si>
    <t>Oberdan Abreu Ribas</t>
  </si>
  <si>
    <t>PATRICIA PALHARES NOGUEIRA</t>
  </si>
  <si>
    <t>Paula Figueiredo Pereira</t>
  </si>
  <si>
    <t>Raissa Lima Gonçalves Pereira</t>
  </si>
  <si>
    <t>Renata Ferreira Santos</t>
  </si>
  <si>
    <t>Rodrigo Hgino Lima</t>
  </si>
  <si>
    <t>Sarah Luísa Nogueira Aguila</t>
  </si>
  <si>
    <t>SIMONE ALIPIO</t>
  </si>
  <si>
    <t>THAÍS MESQUITA ALVES TELES</t>
  </si>
  <si>
    <t>Zaide Perla Ribeiro</t>
  </si>
  <si>
    <t>Gabriel Militão Alves Fernandes</t>
  </si>
  <si>
    <t>KARLA IVANA MOREIRA</t>
  </si>
  <si>
    <t>Renato Cesar Cardoso</t>
  </si>
  <si>
    <t>SORDAINI MARIA CALIGIORNE</t>
  </si>
  <si>
    <t>MARIA ELISA NEVES PENA</t>
  </si>
  <si>
    <t>EDGARD ANTONIO ALVES DE PAIVA</t>
  </si>
  <si>
    <t>ARLETE BOZZI</t>
  </si>
  <si>
    <t>SARA SHIRLEY BELO LANCA</t>
  </si>
  <si>
    <t>Eric Vinicius de Lima</t>
  </si>
  <si>
    <t>CLARA RODRIGUES ALVES DE OLIVEIRA</t>
  </si>
  <si>
    <t>Isabela Galizzi Faé</t>
  </si>
  <si>
    <t>JOAO BATISTA DE FREITAS</t>
  </si>
  <si>
    <t>Regiane Aparecida Nascimento Baptista</t>
  </si>
  <si>
    <t>LUIZ GONZAGA VAZ COELHO</t>
  </si>
  <si>
    <t>LUISA FREIRE PEDERNEIRAS BARBOSA</t>
  </si>
  <si>
    <t>PABLO SOUZA LINHARES</t>
  </si>
  <si>
    <t>GABRIELA BHERING GOMES</t>
  </si>
  <si>
    <t>Isabella Moreira Gonzalez Fonseca</t>
  </si>
  <si>
    <t>Ana Laura Fernandes Barbosa</t>
  </si>
  <si>
    <t>Aquiles Magalhães Viana</t>
  </si>
  <si>
    <t>ELIANE BEZERRA LIMA</t>
  </si>
  <si>
    <t>Giovanna Carmo Gariglio Carvalho</t>
  </si>
  <si>
    <t>LUIZA FARIA RAYMUNDO</t>
  </si>
  <si>
    <t>Múcio Adelair Fernandes Junior</t>
  </si>
  <si>
    <t>Rayssa Nayara Sandara Marques</t>
  </si>
  <si>
    <t>Vitor Jose Poletto Ferreira</t>
  </si>
  <si>
    <t>RAFAEL JOSE BARROS FERREIRA</t>
  </si>
  <si>
    <t>Maria Raquel Soares</t>
  </si>
  <si>
    <t>Bruno de Souza Moreira</t>
  </si>
  <si>
    <t>JULIANA VAZ DE MELO MAMBRINI</t>
  </si>
  <si>
    <t>MARIA FERNANDA FURTADO DE LIMA E COSTA</t>
  </si>
  <si>
    <t>MARIANA APARECIDA DE LELIS</t>
  </si>
  <si>
    <t>Nair Tavares Milhem Ygnatios Ferreira</t>
  </si>
  <si>
    <t>CLEUSA PINHEIRO FERRI</t>
  </si>
  <si>
    <t>ANDERSON FERREIRA LEITE</t>
  </si>
  <si>
    <t>BRUNO GONTIJO ALVES</t>
  </si>
  <si>
    <t>DEBORAH PEREIRA PRADO</t>
  </si>
  <si>
    <t>Eduardo Vilela de Moraes</t>
  </si>
  <si>
    <t>Felipe Henrique Margoti</t>
  </si>
  <si>
    <t>MARCELO VILELA VIOTTI</t>
  </si>
  <si>
    <t>RODRIGO TOBIAS GIFFONI</t>
  </si>
  <si>
    <t>Rochelle Coppo Militão Rausch</t>
  </si>
  <si>
    <t>ALEXANDRA DIAS MOREIRA</t>
  </si>
  <si>
    <t>Ana Letícia Resende Fusco Nogueira</t>
  </si>
  <si>
    <t>Beatriz Nascimbeni de Brito</t>
  </si>
  <si>
    <t>Claudia Maria Cabral Moro Barra</t>
  </si>
  <si>
    <t>Gabriella da Silva Reis</t>
  </si>
  <si>
    <t>IARA AGUIAR MOL</t>
  </si>
  <si>
    <t>Juliano de Souza Gaspar</t>
  </si>
  <si>
    <t>Maria Edileusa Santos</t>
  </si>
  <si>
    <t>Mariana Misk Moysés</t>
  </si>
  <si>
    <t>Matheus Armond Faleiros</t>
  </si>
  <si>
    <t>Raiane Aparecida Asevedo</t>
  </si>
  <si>
    <t>Simone Souza de Oliveira</t>
  </si>
  <si>
    <t>Victor Gino Morais Araujo</t>
  </si>
  <si>
    <t>Vinícius Araújo Basílio</t>
  </si>
  <si>
    <t>VITORIA DE MAGALHAES CABRAL</t>
  </si>
  <si>
    <t>Vitoria Gabriela Cruz Pinto</t>
  </si>
  <si>
    <t>Yohan Bonescki Gumiel</t>
  </si>
  <si>
    <t>GABRIEL MALHEIROS LEBEIS</t>
  </si>
  <si>
    <t>ADALBERTO MORAES MOREIRA PENNA</t>
  </si>
  <si>
    <t>Ana Beatriz Alves Assunção</t>
  </si>
  <si>
    <t>Átila Henrique Souza Silva</t>
  </si>
  <si>
    <t>JULIANA LARA DE OLIVEIRA</t>
  </si>
  <si>
    <t>Nicole Dias Carneiro</t>
  </si>
  <si>
    <t>CLAUDIO MOISÉS VALIENSE DE ANDRADE</t>
  </si>
  <si>
    <t>GESTEFANE RABBI MAGALHÃES</t>
  </si>
  <si>
    <t>Júlia Paes de Viterbo</t>
  </si>
  <si>
    <t>JANAINA NERES</t>
  </si>
  <si>
    <t>PALMIRA DE FATIMA BONOLO</t>
  </si>
  <si>
    <t>DEBORA DUPAS GONÇALVES DO NASCIMENTO</t>
  </si>
  <si>
    <t>GUSTAVO VALADARES LABANCA REIS</t>
  </si>
  <si>
    <t>LUIS GUILHERME DE MENDONCA</t>
  </si>
  <si>
    <t>ALESSANDRA RIOS DE FARIA</t>
  </si>
  <si>
    <t>ANA PAULA MEDRADO DE BARCELLOS</t>
  </si>
  <si>
    <t>ANGELA MOREIRA</t>
  </si>
  <si>
    <t>CAIO RIBEIRO MELKI</t>
  </si>
  <si>
    <t>CLAUDIA RENATA DE PAULA ORLANDO</t>
  </si>
  <si>
    <t>EDINALVA RODRIGUES GONÇALVES</t>
  </si>
  <si>
    <t>KATY KAROLINE SANTOS DINIZ CARVALHO</t>
  </si>
  <si>
    <t>LUCAS LEONARDO KNUPP DOS SANTOS</t>
  </si>
  <si>
    <t>MARCOS TIMOTEO ALMEIDA OLIVEIRA</t>
  </si>
  <si>
    <t>MARINA GARCIA DE SOUZA BORGES</t>
  </si>
  <si>
    <t>PABLO CORDEIRO DA SILVA</t>
  </si>
  <si>
    <t>RICARDO ALEXANDRE DE SOUZA</t>
  </si>
  <si>
    <t>RONY WESLEY VELOSO</t>
  </si>
  <si>
    <t>THIAGO SOARES RIBEIRO</t>
  </si>
  <si>
    <t>CAROLINA RENE HOELZLE</t>
  </si>
  <si>
    <t>LUCAS GASPAR RIBEIRO</t>
  </si>
  <si>
    <t>LORENA MIRANDA DE CARVALHO</t>
  </si>
  <si>
    <t>Gabriela Persio Gonçalves</t>
  </si>
  <si>
    <t>ANA LUCIA PIMENTA STARLING</t>
  </si>
  <si>
    <t>Camilla Pereira Balbi</t>
  </si>
  <si>
    <t>MARCOS BORATO VIANA</t>
  </si>
  <si>
    <t>MAURILIO DA SILVA ELIAS</t>
  </si>
  <si>
    <t>Nathália Teixeira Palla Braga</t>
  </si>
  <si>
    <t>RAQUEL FERREIRA ARAUJO</t>
  </si>
  <si>
    <t>Rhaianny Gomes de Souza Mariano</t>
  </si>
  <si>
    <t>Rodrigo Rezende Arantes</t>
  </si>
  <si>
    <t>ROSANGELIS DEL LAMA SOARES</t>
  </si>
  <si>
    <t>JULIANA GURGEL GIANNETTI</t>
  </si>
  <si>
    <t>CLAUDIO DE SOUZA</t>
  </si>
  <si>
    <t>GABRIELA DARIO MENDES BARROS</t>
  </si>
  <si>
    <t>LUANA DA SILVA JORGE</t>
  </si>
  <si>
    <t>MARIA APARECIDA TURCI</t>
  </si>
  <si>
    <t>PEDRO FERRARI SALES DA CUNHA</t>
  </si>
  <si>
    <t>GABRIELLY CRISTINA SOARES SANTOS FERREIRA</t>
  </si>
  <si>
    <t>Maria Luiza Moreira Costa</t>
  </si>
  <si>
    <t>SHIRLEY PEREIRA DE ALMEIDA</t>
  </si>
  <si>
    <t>YURI ALEXANDRE DOS SANTOS</t>
  </si>
  <si>
    <t>Daniela Castelo Azevedo</t>
  </si>
  <si>
    <t>MARIA APARECIDA CAMARGOS BICALHO</t>
  </si>
  <si>
    <t>PATRICIA GAMBARELLI DE ARAUJO</t>
  </si>
  <si>
    <t>CARLOS EDUARDO MENEZES AMARAL</t>
  </si>
  <si>
    <t>Lilian de Paula Souza</t>
  </si>
  <si>
    <t>CATARINA HELENA INES ALVES SIQUEIRA</t>
  </si>
  <si>
    <t>ELIANE MARIA DE SENA SILVA</t>
  </si>
  <si>
    <t>LUIZ GUILHERME BILLET</t>
  </si>
  <si>
    <t>RAQUEL DE ALMEIDA TORGA RODRIGUES</t>
  </si>
  <si>
    <t>André Marcelo Messias Fonseca da Silva</t>
  </si>
  <si>
    <t>Bárbara Loureiro Lima</t>
  </si>
  <si>
    <t>OROZIMBO HENRIQUES CAMPOS NETO</t>
  </si>
  <si>
    <t>RITA SIBELE DE SOUZA ESTEVES</t>
  </si>
  <si>
    <t>WAGNER JORGE DOS SANTOS</t>
  </si>
  <si>
    <t>AMANDA CRISTINA DE SOUZA ANDRADE</t>
  </si>
  <si>
    <t>AMELIA AUGUSTA DE LIMA FRICHE</t>
  </si>
  <si>
    <t>DÉBORA MORAES COELHO</t>
  </si>
  <si>
    <t>GUILHERME RAFAEL GOMIDE PINHEIRO</t>
  </si>
  <si>
    <t>JULIANA PEREIRA LEITE RIBEIRO</t>
  </si>
  <si>
    <t>MARIA ANGELICA DE SALLES DIAS</t>
  </si>
  <si>
    <t>PATRÍCIA MICHELLE DE OLIVEIRA FREIRE</t>
  </si>
  <si>
    <t>WALESKA TEIXEIRA CAIAFFA</t>
  </si>
  <si>
    <t>CELESTE SOUZA RODRIGUES</t>
  </si>
  <si>
    <t>ROSIENE MARIA DE FREITAS</t>
  </si>
  <si>
    <t>ADALBERTO APARECIDO DOS SANTOS LOPES</t>
  </si>
  <si>
    <t>MARCELO CINTRA DO AMARAL</t>
  </si>
  <si>
    <t>ANDREA CLEMENTE PALMIER</t>
  </si>
  <si>
    <t>ELIANA MARIA DE OLIVEIRA SA</t>
  </si>
  <si>
    <t>MARIA INÊS BARREIROS SENNA</t>
  </si>
  <si>
    <t>PAULO JULIO DA SILVA FILHO</t>
  </si>
  <si>
    <t>ROGERIO DE MESQUITA SPINOLA</t>
  </si>
  <si>
    <t>FRANCISCO EDUARDO DE CAMPOS</t>
  </si>
  <si>
    <t>ANA CAROLINA MACIEL DE ASSIS CHAGAS</t>
  </si>
  <si>
    <t>ANA CRISTINA DE SOUSA VAN STRALEN</t>
  </si>
  <si>
    <t>CRISTIANA LEITE CARVALHO</t>
  </si>
  <si>
    <t>FRANCISCO CARLOS CARDOSO DE CAMPOS</t>
  </si>
  <si>
    <t>JACKSON FREIRE ARAÚJO</t>
  </si>
  <si>
    <t>LUCAS PEREIRA WAN DER MAAS</t>
  </si>
  <si>
    <t>MARIA ANGELICA ALVES</t>
  </si>
  <si>
    <t>MARIA AUXILIADORA CÓRDOVA CHRISTÓFARO</t>
  </si>
  <si>
    <t>PAULO HENRIQUE D'ÂNGELO SEIXAS</t>
  </si>
  <si>
    <t>RAPHAEL AUGUSTO TEIXEIRA DE AGUIAR</t>
  </si>
  <si>
    <t>SABADO NICOLAU GIRARDI</t>
  </si>
  <si>
    <t>Bruna Carolina de Araújo</t>
  </si>
  <si>
    <t>CARLA JORGE MACHADO</t>
  </si>
  <si>
    <t>Roberta Crevelário de Melo</t>
  </si>
  <si>
    <t>JOICE CARVALHO RODRIGUES</t>
  </si>
  <si>
    <t>MARA VASCONCELLOS</t>
  </si>
  <si>
    <t>MARCOS AZEREDO FURQUIM WERNECK</t>
  </si>
  <si>
    <r>
      <t xml:space="preserve">CONTRATOS CELEBRADOS COM FUNDAÇÕES DE APOIO COM </t>
    </r>
    <r>
      <rPr>
        <sz val="13"/>
        <rFont val="Arial"/>
        <family val="2"/>
      </rPr>
      <t>VIGÊNCIA</t>
    </r>
    <r>
      <rPr>
        <sz val="14"/>
        <rFont val="Arial"/>
        <family val="2"/>
      </rPr>
      <t xml:space="preserve"> NO EXERCÍCIO DE 2024</t>
    </r>
  </si>
  <si>
    <t>BOLSA DE EXTENSÃO</t>
  </si>
  <si>
    <t>BOLSA DE PESQUISA</t>
  </si>
  <si>
    <t>BOLSA DE EXTENSÃO/PESQUISA</t>
  </si>
  <si>
    <t xml:space="preserve">BOLSA DE EXTENSÃO </t>
  </si>
  <si>
    <t>BOLSA DE ENSINO</t>
  </si>
  <si>
    <t xml:space="preserve">NOME: ALAMANDA KFOURY PEREIRA </t>
  </si>
  <si>
    <t>NOME: FLÁVIO MARTINS DA SILVA</t>
  </si>
  <si>
    <t xml:space="preserve">CPF: 073.128.486-05 </t>
  </si>
  <si>
    <t>TEL. 31 3409-9658</t>
  </si>
  <si>
    <t>**** CUSTO OPERACIONAL: Valor da remuneração paga à Fundação de Apoio  título de serviços administrativos ou gerenciamento de gestão até 31/12/2024.</t>
  </si>
  <si>
    <t>*** VR. RECEITAS : Receitas geradas pelo contrato junto a terceiros e que sejam entregues pela Universidade à arrecadação  direta pela Fundação para atender ao projeto a que serve o contrato.(Em atendimento ao ítem 8.2.3.1 sub-ítem II da Decisão nº 1646/2002 do TCU). Arrecadação direta pela Fundação de Apoio e/ou rendimentos até 31/12/2024.</t>
  </si>
  <si>
    <t>**VR. DESPESA TOTAL  : Total gasto/executado no projeto na Fundação de Apoio até 31/12/2024. - O valor preenchido nesta coluna deve ser no máximo a soma do Valor Repassado + Receitas.</t>
  </si>
  <si>
    <t>* VR.REPASSADO: É o valor acumulado que foi repassado p/ Fund. de Apoio via SIAFI até 31/12/2024.</t>
  </si>
  <si>
    <t>CPF: 073.128.486-05        TEL. 31 3409-9658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</si>
</sst>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indexed="23"/>
      <name val="Times New Roman"/>
      <family val="1"/>
    </font>
    <font>
      <sz val="14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3"/>
      <name val="Arial"/>
      <family val="2"/>
    </font>
    <font>
      <b/>
      <sz val="8"/>
      <color rgb="FFFF0000"/>
      <name val="Verdana"/>
      <family val="2"/>
    </font>
    <font>
      <b/>
      <sz val="8"/>
      <color rgb="FFFFFFFF"/>
      <name val="Verdana"/>
      <family val="2"/>
    </font>
    <font>
      <sz val="8"/>
      <color theme="1"/>
      <name val="Verdana"/>
      <family val="2"/>
    </font>
    <font>
      <b/>
      <sz val="8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FAFAF"/>
        <bgColor indexed="64"/>
      </patternFill>
    </fill>
    <fill>
      <patternFill patternType="solid">
        <fgColor rgb="FFF6F6F6"/>
        <bgColor indexed="64"/>
      </patternFill>
    </fill>
    <fill>
      <patternFill patternType="solid">
        <fgColor rgb="FFD3D3D3"/>
        <bgColor indexed="64"/>
      </patternFill>
    </fill>
  </fills>
  <borders count="63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medium">
        <color indexed="8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A5A5A5"/>
      </left>
      <right style="medium">
        <color rgb="FFA5A5A5"/>
      </right>
      <top/>
      <bottom style="medium">
        <color rgb="FFA5A5A5"/>
      </bottom>
      <diagonal/>
    </border>
    <border>
      <left style="medium">
        <color rgb="FFE5E5E5"/>
      </left>
      <right style="medium">
        <color rgb="FFE5E5E5"/>
      </right>
      <top style="medium">
        <color rgb="FFE5E5E5"/>
      </top>
      <bottom style="medium">
        <color rgb="FFE5E5E5"/>
      </bottom>
      <diagonal/>
    </border>
    <border>
      <left/>
      <right/>
      <top style="medium">
        <color rgb="FFE5E5E5"/>
      </top>
      <bottom style="medium">
        <color rgb="FFE5E5E5"/>
      </bottom>
      <diagonal/>
    </border>
    <border>
      <left/>
      <right style="medium">
        <color rgb="FFE5E5E5"/>
      </right>
      <top style="medium">
        <color rgb="FFE5E5E5"/>
      </top>
      <bottom style="medium">
        <color rgb="FFE5E5E5"/>
      </bottom>
      <diagonal/>
    </border>
    <border>
      <left style="thin">
        <color rgb="FF000000"/>
      </left>
      <right style="medium">
        <color rgb="FFA5A5A5"/>
      </right>
      <top style="thin">
        <color rgb="FF000000"/>
      </top>
      <bottom/>
      <diagonal/>
    </border>
    <border>
      <left style="medium">
        <color rgb="FFA5A5A5"/>
      </left>
      <right style="medium">
        <color rgb="FFA5A5A5"/>
      </right>
      <top style="thin">
        <color rgb="FF000000"/>
      </top>
      <bottom/>
      <diagonal/>
    </border>
    <border>
      <left style="medium">
        <color rgb="FFA5A5A5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A5A5A5"/>
      </right>
      <top/>
      <bottom style="medium">
        <color rgb="FFA5A5A5"/>
      </bottom>
      <diagonal/>
    </border>
    <border>
      <left style="medium">
        <color rgb="FFA5A5A5"/>
      </left>
      <right style="thin">
        <color rgb="FF000000"/>
      </right>
      <top/>
      <bottom style="medium">
        <color rgb="FFA5A5A5"/>
      </bottom>
      <diagonal/>
    </border>
    <border>
      <left style="thin">
        <color rgb="FF000000"/>
      </left>
      <right/>
      <top style="medium">
        <color rgb="FFE5E5E5"/>
      </top>
      <bottom style="medium">
        <color rgb="FFE5E5E5"/>
      </bottom>
      <diagonal/>
    </border>
    <border>
      <left/>
      <right style="thin">
        <color rgb="FF000000"/>
      </right>
      <top style="medium">
        <color rgb="FFE5E5E5"/>
      </top>
      <bottom style="medium">
        <color rgb="FFE5E5E5"/>
      </bottom>
      <diagonal/>
    </border>
    <border>
      <left style="thin">
        <color rgb="FF000000"/>
      </left>
      <right style="medium">
        <color rgb="FFE5E5E5"/>
      </right>
      <top style="medium">
        <color rgb="FFE5E5E5"/>
      </top>
      <bottom style="medium">
        <color rgb="FFE5E5E5"/>
      </bottom>
      <diagonal/>
    </border>
    <border>
      <left style="medium">
        <color rgb="FFE5E5E5"/>
      </left>
      <right style="thin">
        <color rgb="FF000000"/>
      </right>
      <top style="medium">
        <color rgb="FFE5E5E5"/>
      </top>
      <bottom style="medium">
        <color rgb="FFE5E5E5"/>
      </bottom>
      <diagonal/>
    </border>
    <border>
      <left style="thin">
        <color rgb="FF000000"/>
      </left>
      <right/>
      <top style="medium">
        <color rgb="FFE5E5E5"/>
      </top>
      <bottom style="thin">
        <color rgb="FF000000"/>
      </bottom>
      <diagonal/>
    </border>
    <border>
      <left/>
      <right/>
      <top style="medium">
        <color rgb="FFE5E5E5"/>
      </top>
      <bottom style="thin">
        <color rgb="FF000000"/>
      </bottom>
      <diagonal/>
    </border>
    <border>
      <left/>
      <right style="medium">
        <color rgb="FFE5E5E5"/>
      </right>
      <top style="medium">
        <color rgb="FFE5E5E5"/>
      </top>
      <bottom style="thin">
        <color rgb="FF000000"/>
      </bottom>
      <diagonal/>
    </border>
    <border>
      <left style="medium">
        <color rgb="FFE5E5E5"/>
      </left>
      <right style="medium">
        <color rgb="FFE5E5E5"/>
      </right>
      <top style="medium">
        <color rgb="FFE5E5E5"/>
      </top>
      <bottom style="thin">
        <color rgb="FF000000"/>
      </bottom>
      <diagonal/>
    </border>
    <border>
      <left style="medium">
        <color rgb="FFE5E5E5"/>
      </left>
      <right style="thin">
        <color rgb="FF000000"/>
      </right>
      <top style="medium">
        <color rgb="FFE5E5E5"/>
      </top>
      <bottom style="thin">
        <color rgb="FF000000"/>
      </bottom>
      <diagonal/>
    </border>
    <border>
      <left style="thin">
        <color rgb="FF000000"/>
      </left>
      <right/>
      <top style="medium">
        <color rgb="FFA5A5A5"/>
      </top>
      <bottom style="medium">
        <color rgb="FFE5E5E5"/>
      </bottom>
      <diagonal/>
    </border>
    <border>
      <left/>
      <right/>
      <top style="medium">
        <color rgb="FFA5A5A5"/>
      </top>
      <bottom style="medium">
        <color rgb="FFE5E5E5"/>
      </bottom>
      <diagonal/>
    </border>
    <border>
      <left/>
      <right style="thin">
        <color rgb="FF000000"/>
      </right>
      <top style="medium">
        <color rgb="FFA5A5A5"/>
      </top>
      <bottom style="medium">
        <color rgb="FFE5E5E5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0">
    <xf numFmtId="0" fontId="0" fillId="0" borderId="0" xfId="0"/>
    <xf numFmtId="0" fontId="2" fillId="0" borderId="0" xfId="0" applyFont="1" applyAlignment="1">
      <alignment horizontal="center" vertical="center"/>
    </xf>
    <xf numFmtId="0" fontId="5" fillId="0" borderId="13" xfId="0" applyFont="1" applyBorder="1"/>
    <xf numFmtId="0" fontId="5" fillId="0" borderId="0" xfId="0" applyFont="1" applyBorder="1"/>
    <xf numFmtId="0" fontId="8" fillId="0" borderId="0" xfId="0" applyFont="1" applyBorder="1"/>
    <xf numFmtId="0" fontId="5" fillId="0" borderId="15" xfId="0" applyFont="1" applyBorder="1" applyAlignment="1">
      <alignment horizontal="center"/>
    </xf>
    <xf numFmtId="0" fontId="5" fillId="0" borderId="15" xfId="0" applyFont="1" applyBorder="1"/>
    <xf numFmtId="0" fontId="6" fillId="0" borderId="0" xfId="0" applyFont="1" applyBorder="1"/>
    <xf numFmtId="0" fontId="6" fillId="0" borderId="0" xfId="0" applyFont="1" applyFill="1" applyBorder="1"/>
    <xf numFmtId="0" fontId="7" fillId="0" borderId="19" xfId="0" applyFont="1" applyBorder="1"/>
    <xf numFmtId="0" fontId="7" fillId="0" borderId="7" xfId="0" applyFont="1" applyBorder="1"/>
    <xf numFmtId="0" fontId="7" fillId="0" borderId="0" xfId="0" applyFont="1"/>
    <xf numFmtId="0" fontId="5" fillId="0" borderId="0" xfId="0" applyFont="1" applyBorder="1" applyAlignment="1"/>
    <xf numFmtId="0" fontId="5" fillId="0" borderId="0" xfId="0" applyFont="1" applyFill="1" applyBorder="1"/>
    <xf numFmtId="0" fontId="7" fillId="0" borderId="0" xfId="0" applyFont="1" applyBorder="1"/>
    <xf numFmtId="0" fontId="5" fillId="0" borderId="22" xfId="0" applyFont="1" applyBorder="1" applyAlignment="1"/>
    <xf numFmtId="0" fontId="5" fillId="0" borderId="23" xfId="0" applyFont="1" applyBorder="1" applyAlignment="1"/>
    <xf numFmtId="0" fontId="5" fillId="0" borderId="23" xfId="0" applyFont="1" applyBorder="1"/>
    <xf numFmtId="0" fontId="5" fillId="0" borderId="24" xfId="0" applyFont="1" applyBorder="1" applyAlignment="1">
      <alignment horizontal="left"/>
    </xf>
    <xf numFmtId="0" fontId="5" fillId="0" borderId="24" xfId="0" applyFont="1" applyBorder="1"/>
    <xf numFmtId="0" fontId="5" fillId="0" borderId="24" xfId="0" applyFont="1" applyBorder="1" applyAlignment="1">
      <alignment horizontal="right"/>
    </xf>
    <xf numFmtId="0" fontId="7" fillId="0" borderId="24" xfId="0" applyFont="1" applyBorder="1"/>
    <xf numFmtId="0" fontId="7" fillId="0" borderId="25" xfId="0" applyFont="1" applyBorder="1"/>
    <xf numFmtId="0" fontId="7" fillId="0" borderId="26" xfId="0" applyFont="1" applyBorder="1"/>
    <xf numFmtId="0" fontId="6" fillId="0" borderId="27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43" fontId="6" fillId="0" borderId="28" xfId="1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6" fillId="2" borderId="35" xfId="0" applyFont="1" applyFill="1" applyBorder="1" applyAlignment="1">
      <alignment horizontal="center" vertical="center" wrapText="1"/>
    </xf>
    <xf numFmtId="0" fontId="8" fillId="2" borderId="14" xfId="0" applyFont="1" applyFill="1" applyBorder="1"/>
    <xf numFmtId="0" fontId="5" fillId="2" borderId="16" xfId="0" applyFont="1" applyFill="1" applyBorder="1"/>
    <xf numFmtId="0" fontId="6" fillId="2" borderId="14" xfId="0" applyFont="1" applyFill="1" applyBorder="1"/>
    <xf numFmtId="0" fontId="7" fillId="2" borderId="20" xfId="0" applyFont="1" applyFill="1" applyBorder="1"/>
    <xf numFmtId="0" fontId="7" fillId="2" borderId="0" xfId="0" applyFont="1" applyFill="1"/>
    <xf numFmtId="0" fontId="0" fillId="2" borderId="0" xfId="0" applyFill="1"/>
    <xf numFmtId="0" fontId="6" fillId="2" borderId="27" xfId="0" applyFont="1" applyFill="1" applyBorder="1" applyAlignment="1">
      <alignment horizontal="center" vertical="center" wrapText="1"/>
    </xf>
    <xf numFmtId="43" fontId="6" fillId="2" borderId="9" xfId="1" applyFont="1" applyFill="1" applyBorder="1" applyAlignment="1">
      <alignment horizontal="left"/>
    </xf>
    <xf numFmtId="43" fontId="0" fillId="0" borderId="0" xfId="0" applyNumberFormat="1"/>
    <xf numFmtId="0" fontId="5" fillId="0" borderId="24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39" xfId="0" applyFont="1" applyBorder="1"/>
    <xf numFmtId="0" fontId="5" fillId="0" borderId="40" xfId="0" applyFont="1" applyBorder="1"/>
    <xf numFmtId="0" fontId="5" fillId="0" borderId="40" xfId="0" applyFont="1" applyFill="1" applyBorder="1" applyAlignment="1">
      <alignment horizontal="left" vertical="center"/>
    </xf>
    <xf numFmtId="0" fontId="7" fillId="0" borderId="40" xfId="0" applyFont="1" applyBorder="1"/>
    <xf numFmtId="0" fontId="7" fillId="0" borderId="41" xfId="0" applyFont="1" applyBorder="1"/>
    <xf numFmtId="0" fontId="5" fillId="2" borderId="8" xfId="0" applyFont="1" applyFill="1" applyBorder="1" applyAlignment="1">
      <alignment horizontal="center" vertical="center"/>
    </xf>
    <xf numFmtId="43" fontId="6" fillId="2" borderId="27" xfId="1" applyFont="1" applyFill="1" applyBorder="1" applyAlignment="1">
      <alignment horizontal="left" vertical="center"/>
    </xf>
    <xf numFmtId="43" fontId="6" fillId="2" borderId="28" xfId="1" applyFont="1" applyFill="1" applyBorder="1" applyAlignment="1">
      <alignment horizontal="left" vertical="center"/>
    </xf>
    <xf numFmtId="14" fontId="6" fillId="2" borderId="27" xfId="0" applyNumberFormat="1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2" fillId="3" borderId="42" xfId="0" applyFont="1" applyFill="1" applyBorder="1" applyAlignment="1">
      <alignment horizontal="left" vertical="center"/>
    </xf>
    <xf numFmtId="14" fontId="13" fillId="4" borderId="43" xfId="0" applyNumberFormat="1" applyFont="1" applyFill="1" applyBorder="1" applyAlignment="1">
      <alignment horizontal="center" vertical="center"/>
    </xf>
    <xf numFmtId="0" fontId="13" fillId="4" borderId="43" xfId="0" applyFont="1" applyFill="1" applyBorder="1" applyAlignment="1">
      <alignment horizontal="right" vertical="center"/>
    </xf>
    <xf numFmtId="4" fontId="13" fillId="4" borderId="43" xfId="0" applyNumberFormat="1" applyFont="1" applyFill="1" applyBorder="1" applyAlignment="1">
      <alignment horizontal="right" vertical="center"/>
    </xf>
    <xf numFmtId="14" fontId="13" fillId="0" borderId="43" xfId="0" applyNumberFormat="1" applyFont="1" applyBorder="1" applyAlignment="1">
      <alignment horizontal="center" vertical="center"/>
    </xf>
    <xf numFmtId="0" fontId="13" fillId="0" borderId="43" xfId="0" applyFont="1" applyBorder="1" applyAlignment="1">
      <alignment horizontal="right" vertical="center"/>
    </xf>
    <xf numFmtId="4" fontId="13" fillId="0" borderId="43" xfId="0" applyNumberFormat="1" applyFont="1" applyBorder="1" applyAlignment="1">
      <alignment horizontal="right" vertical="center"/>
    </xf>
    <xf numFmtId="0" fontId="14" fillId="5" borderId="43" xfId="0" applyFont="1" applyFill="1" applyBorder="1" applyAlignment="1">
      <alignment horizontal="right" vertical="center"/>
    </xf>
    <xf numFmtId="4" fontId="14" fillId="5" borderId="43" xfId="0" applyNumberFormat="1" applyFont="1" applyFill="1" applyBorder="1" applyAlignment="1">
      <alignment horizontal="right" vertical="center"/>
    </xf>
    <xf numFmtId="0" fontId="12" fillId="3" borderId="47" xfId="0" applyFont="1" applyFill="1" applyBorder="1" applyAlignment="1">
      <alignment horizontal="left" vertical="center"/>
    </xf>
    <xf numFmtId="0" fontId="13" fillId="4" borderId="53" xfId="0" applyFont="1" applyFill="1" applyBorder="1" applyAlignment="1">
      <alignment horizontal="left" vertical="center"/>
    </xf>
    <xf numFmtId="4" fontId="13" fillId="4" borderId="54" xfId="0" applyNumberFormat="1" applyFont="1" applyFill="1" applyBorder="1" applyAlignment="1">
      <alignment horizontal="right" vertical="center"/>
    </xf>
    <xf numFmtId="0" fontId="13" fillId="0" borderId="53" xfId="0" applyFont="1" applyBorder="1" applyAlignment="1">
      <alignment horizontal="left" vertical="center"/>
    </xf>
    <xf numFmtId="4" fontId="13" fillId="0" borderId="54" xfId="0" applyNumberFormat="1" applyFont="1" applyBorder="1" applyAlignment="1">
      <alignment horizontal="right" vertical="center"/>
    </xf>
    <xf numFmtId="4" fontId="14" fillId="5" borderId="54" xfId="0" applyNumberFormat="1" applyFont="1" applyFill="1" applyBorder="1" applyAlignment="1">
      <alignment horizontal="right" vertical="center"/>
    </xf>
    <xf numFmtId="0" fontId="12" fillId="3" borderId="58" xfId="0" applyFont="1" applyFill="1" applyBorder="1" applyAlignment="1">
      <alignment horizontal="right" vertical="center"/>
    </xf>
    <xf numFmtId="4" fontId="12" fillId="3" borderId="58" xfId="0" applyNumberFormat="1" applyFont="1" applyFill="1" applyBorder="1" applyAlignment="1">
      <alignment horizontal="right" vertical="center"/>
    </xf>
    <xf numFmtId="4" fontId="12" fillId="3" borderId="59" xfId="0" applyNumberFormat="1" applyFont="1" applyFill="1" applyBorder="1" applyAlignment="1">
      <alignment horizontal="right" vertic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13" fillId="4" borderId="54" xfId="0" applyFont="1" applyFill="1" applyBorder="1" applyAlignment="1">
      <alignment horizontal="right" vertical="center"/>
    </xf>
    <xf numFmtId="0" fontId="13" fillId="0" borderId="54" xfId="0" applyFont="1" applyBorder="1" applyAlignment="1">
      <alignment horizontal="right" vertical="center"/>
    </xf>
    <xf numFmtId="0" fontId="14" fillId="5" borderId="54" xfId="0" applyFont="1" applyFill="1" applyBorder="1" applyAlignment="1">
      <alignment horizontal="right" vertical="center"/>
    </xf>
    <xf numFmtId="0" fontId="12" fillId="3" borderId="59" xfId="0" applyFont="1" applyFill="1" applyBorder="1" applyAlignment="1">
      <alignment horizontal="right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 wrapText="1"/>
    </xf>
    <xf numFmtId="43" fontId="6" fillId="2" borderId="0" xfId="1" applyFont="1" applyFill="1" applyBorder="1" applyAlignment="1">
      <alignment horizontal="left"/>
    </xf>
    <xf numFmtId="0" fontId="6" fillId="2" borderId="39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wrapText="1"/>
    </xf>
    <xf numFmtId="0" fontId="6" fillId="0" borderId="17" xfId="0" applyFont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1" xfId="0" applyFont="1" applyFill="1" applyBorder="1" applyAlignment="1">
      <alignment wrapText="1"/>
    </xf>
    <xf numFmtId="0" fontId="5" fillId="0" borderId="36" xfId="0" applyFont="1" applyBorder="1" applyAlignment="1">
      <alignment horizontal="left"/>
    </xf>
    <xf numFmtId="0" fontId="5" fillId="0" borderId="37" xfId="0" applyFont="1" applyBorder="1" applyAlignment="1">
      <alignment horizontal="left"/>
    </xf>
    <xf numFmtId="0" fontId="5" fillId="0" borderId="38" xfId="0" applyFont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5" fillId="0" borderId="24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0" fillId="0" borderId="31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left"/>
    </xf>
    <xf numFmtId="0" fontId="5" fillId="0" borderId="11" xfId="0" applyNumberFormat="1" applyFont="1" applyBorder="1" applyAlignment="1">
      <alignment horizontal="left" vertical="center"/>
    </xf>
    <xf numFmtId="0" fontId="12" fillId="3" borderId="55" xfId="0" applyFont="1" applyFill="1" applyBorder="1" applyAlignment="1">
      <alignment horizontal="left" vertical="center" wrapText="1"/>
    </xf>
    <xf numFmtId="0" fontId="12" fillId="3" borderId="56" xfId="0" applyFont="1" applyFill="1" applyBorder="1" applyAlignment="1">
      <alignment horizontal="left" vertical="center" wrapText="1"/>
    </xf>
    <xf numFmtId="0" fontId="12" fillId="3" borderId="57" xfId="0" applyFont="1" applyFill="1" applyBorder="1" applyAlignment="1">
      <alignment horizontal="left" vertical="center" wrapText="1"/>
    </xf>
    <xf numFmtId="0" fontId="13" fillId="4" borderId="51" xfId="0" applyFont="1" applyFill="1" applyBorder="1" applyAlignment="1">
      <alignment horizontal="center" vertical="center" wrapText="1"/>
    </xf>
    <xf numFmtId="0" fontId="13" fillId="4" borderId="44" xfId="0" applyFont="1" applyFill="1" applyBorder="1" applyAlignment="1">
      <alignment horizontal="center" vertical="center" wrapText="1"/>
    </xf>
    <xf numFmtId="0" fontId="13" fillId="4" borderId="52" xfId="0" applyFont="1" applyFill="1" applyBorder="1" applyAlignment="1">
      <alignment horizontal="center" vertical="center" wrapText="1"/>
    </xf>
    <xf numFmtId="0" fontId="14" fillId="5" borderId="51" xfId="0" applyFont="1" applyFill="1" applyBorder="1" applyAlignment="1">
      <alignment horizontal="left" vertical="center" wrapText="1"/>
    </xf>
    <xf numFmtId="0" fontId="14" fillId="5" borderId="44" xfId="0" applyFont="1" applyFill="1" applyBorder="1" applyAlignment="1">
      <alignment horizontal="left" vertical="center" wrapText="1"/>
    </xf>
    <xf numFmtId="0" fontId="14" fillId="5" borderId="45" xfId="0" applyFont="1" applyFill="1" applyBorder="1" applyAlignment="1">
      <alignment horizontal="left" vertical="center" wrapText="1"/>
    </xf>
    <xf numFmtId="0" fontId="12" fillId="3" borderId="47" xfId="0" applyFont="1" applyFill="1" applyBorder="1" applyAlignment="1">
      <alignment horizontal="left" vertical="center"/>
    </xf>
    <xf numFmtId="0" fontId="12" fillId="3" borderId="42" xfId="0" applyFont="1" applyFill="1" applyBorder="1" applyAlignment="1">
      <alignment horizontal="left" vertical="center"/>
    </xf>
    <xf numFmtId="0" fontId="12" fillId="3" borderId="48" xfId="0" applyFont="1" applyFill="1" applyBorder="1" applyAlignment="1">
      <alignment horizontal="left" vertical="center"/>
    </xf>
    <xf numFmtId="0" fontId="12" fillId="3" borderId="50" xfId="0" applyFont="1" applyFill="1" applyBorder="1" applyAlignment="1">
      <alignment horizontal="left" vertical="center"/>
    </xf>
    <xf numFmtId="0" fontId="13" fillId="0" borderId="60" xfId="0" applyFont="1" applyBorder="1" applyAlignment="1">
      <alignment horizontal="center" vertical="center" wrapText="1"/>
    </xf>
    <xf numFmtId="0" fontId="13" fillId="0" borderId="61" xfId="0" applyFont="1" applyBorder="1" applyAlignment="1">
      <alignment horizontal="center" vertical="center" wrapText="1"/>
    </xf>
    <xf numFmtId="0" fontId="13" fillId="0" borderId="62" xfId="0" applyFont="1" applyBorder="1" applyAlignment="1">
      <alignment horizontal="center" vertical="center" wrapText="1"/>
    </xf>
    <xf numFmtId="0" fontId="13" fillId="0" borderId="51" xfId="0" applyFont="1" applyBorder="1" applyAlignment="1">
      <alignment horizontal="center" vertical="center" wrapText="1"/>
    </xf>
    <xf numFmtId="0" fontId="13" fillId="0" borderId="44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12" fillId="3" borderId="46" xfId="0" applyFont="1" applyFill="1" applyBorder="1" applyAlignment="1">
      <alignment horizontal="left" vertical="center" wrapText="1"/>
    </xf>
    <xf numFmtId="0" fontId="12" fillId="3" borderId="49" xfId="0" applyFont="1" applyFill="1" applyBorder="1" applyAlignment="1">
      <alignment horizontal="left" vertical="center" wrapText="1"/>
    </xf>
    <xf numFmtId="0" fontId="13" fillId="4" borderId="60" xfId="0" applyFont="1" applyFill="1" applyBorder="1" applyAlignment="1">
      <alignment horizontal="center" vertical="center" wrapText="1"/>
    </xf>
    <xf numFmtId="0" fontId="13" fillId="4" borderId="61" xfId="0" applyFont="1" applyFill="1" applyBorder="1" applyAlignment="1">
      <alignment horizontal="center" vertical="center" wrapText="1"/>
    </xf>
    <xf numFmtId="0" fontId="13" fillId="4" borderId="62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pivotCacheDefinition" Target="pivotCache/pivotCacheDefinition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pivotCacheDefinition" Target="pivotCache/pivotCacheDefinition8.xml"/><Relationship Id="rId47" Type="http://schemas.openxmlformats.org/officeDocument/2006/relationships/pivotCacheDefinition" Target="pivotCache/pivotCacheDefinition13.xml"/><Relationship Id="rId50" Type="http://schemas.openxmlformats.org/officeDocument/2006/relationships/pivotCacheDefinition" Target="pivotCache/pivotCacheDefinition16.xml"/><Relationship Id="rId55" Type="http://schemas.openxmlformats.org/officeDocument/2006/relationships/pivotCacheDefinition" Target="pivotCache/pivotCacheDefinition2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pivotCacheDefinition" Target="pivotCache/pivotCacheDefinition7.xml"/><Relationship Id="rId54" Type="http://schemas.openxmlformats.org/officeDocument/2006/relationships/pivotCacheDefinition" Target="pivotCache/pivotCacheDefinition20.xml"/><Relationship Id="rId62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pivotCacheDefinition" Target="pivotCache/pivotCacheDefinition3.xml"/><Relationship Id="rId40" Type="http://schemas.openxmlformats.org/officeDocument/2006/relationships/pivotCacheDefinition" Target="pivotCache/pivotCacheDefinition6.xml"/><Relationship Id="rId45" Type="http://schemas.openxmlformats.org/officeDocument/2006/relationships/pivotCacheDefinition" Target="pivotCache/pivotCacheDefinition11.xml"/><Relationship Id="rId53" Type="http://schemas.openxmlformats.org/officeDocument/2006/relationships/pivotCacheDefinition" Target="pivotCache/pivotCacheDefinition19.xml"/><Relationship Id="rId58" Type="http://schemas.openxmlformats.org/officeDocument/2006/relationships/pivotCacheDefinition" Target="pivotCache/pivotCacheDefinition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pivotCacheDefinition" Target="pivotCache/pivotCacheDefinition2.xml"/><Relationship Id="rId49" Type="http://schemas.openxmlformats.org/officeDocument/2006/relationships/pivotCacheDefinition" Target="pivotCache/pivotCacheDefinition15.xml"/><Relationship Id="rId57" Type="http://schemas.openxmlformats.org/officeDocument/2006/relationships/pivotCacheDefinition" Target="pivotCache/pivotCacheDefinition23.xml"/><Relationship Id="rId61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pivotCacheDefinition" Target="pivotCache/pivotCacheDefinition10.xml"/><Relationship Id="rId52" Type="http://schemas.openxmlformats.org/officeDocument/2006/relationships/pivotCacheDefinition" Target="pivotCache/pivotCacheDefinition18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pivotCacheDefinition" Target="pivotCache/pivotCacheDefinition1.xml"/><Relationship Id="rId43" Type="http://schemas.openxmlformats.org/officeDocument/2006/relationships/pivotCacheDefinition" Target="pivotCache/pivotCacheDefinition9.xml"/><Relationship Id="rId48" Type="http://schemas.openxmlformats.org/officeDocument/2006/relationships/pivotCacheDefinition" Target="pivotCache/pivotCacheDefinition14.xml"/><Relationship Id="rId56" Type="http://schemas.openxmlformats.org/officeDocument/2006/relationships/pivotCacheDefinition" Target="pivotCache/pivotCacheDefinition22.xml"/><Relationship Id="rId8" Type="http://schemas.openxmlformats.org/officeDocument/2006/relationships/worksheet" Target="worksheets/sheet8.xml"/><Relationship Id="rId51" Type="http://schemas.openxmlformats.org/officeDocument/2006/relationships/pivotCacheDefinition" Target="pivotCache/pivotCacheDefinition17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pivotCacheDefinition" Target="pivotCache/pivotCacheDefinition4.xml"/><Relationship Id="rId46" Type="http://schemas.openxmlformats.org/officeDocument/2006/relationships/pivotCacheDefinition" Target="pivotCache/pivotCacheDefinition12.xml"/><Relationship Id="rId5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0</xdr:rowOff>
    </xdr:from>
    <xdr:to>
      <xdr:col>0</xdr:col>
      <xdr:colOff>723900</xdr:colOff>
      <xdr:row>3</xdr:row>
      <xdr:rowOff>95250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0"/>
          <a:ext cx="676275" cy="676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24847</xdr:colOff>
      <xdr:row>0</xdr:row>
      <xdr:rowOff>0</xdr:rowOff>
    </xdr:from>
    <xdr:to>
      <xdr:col>1</xdr:col>
      <xdr:colOff>57977</xdr:colOff>
      <xdr:row>1</xdr:row>
      <xdr:rowOff>168337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847" y="0"/>
          <a:ext cx="646043" cy="45822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_rels/pivotCacheDefinition9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9.xml"/></Relationships>
</file>

<file path=xl/pivotCache/_rels/pivotCacheDefinition10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0.xml"/></Relationships>
</file>

<file path=xl/pivotCache/_rels/pivotCacheDefinition1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1.xml"/></Relationships>
</file>

<file path=xl/pivotCache/_rels/pivotCacheDefinition1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2.xml"/></Relationships>
</file>

<file path=xl/pivotCache/_rels/pivotCacheDefinition1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3.xml"/></Relationships>
</file>

<file path=xl/pivotCache/_rels/pivotCacheDefinition1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4.xml"/></Relationships>
</file>

<file path=xl/pivotCache/_rels/pivotCacheDefinition1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5.xml"/></Relationships>
</file>

<file path=xl/pivotCache/_rels/pivotCacheDefinition1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6.xml"/></Relationships>
</file>

<file path=xl/pivotCache/_rels/pivotCacheDefinition1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7.xml"/></Relationships>
</file>

<file path=xl/pivotCache/_rels/pivotCacheDefinition1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8.xml"/></Relationships>
</file>

<file path=xl/pivotCache/_rels/pivotCacheDefinition19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9.xml"/></Relationships>
</file>

<file path=xl/pivotCache/_rels/pivotCacheDefinition20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0.xml"/></Relationships>
</file>

<file path=xl/pivotCache/_rels/pivotCacheDefinition2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1.xml"/></Relationships>
</file>

<file path=xl/pivotCache/_rels/pivotCacheDefinition2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2.xml"/></Relationships>
</file>

<file path=xl/pivotCache/_rels/pivotCacheDefinition2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3.xml"/></Relationships>
</file>

<file path=xl/pivotCache/_rels/pivotCacheDefinition2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422959722222" createdVersion="6" refreshedVersion="6" minRefreshableVersion="3" recordCount="26">
  <cacheSource type="worksheet">
    <worksheetSource ref="A3:I29" sheet="27814"/>
  </cacheSource>
  <cacheFields count="9">
    <cacheField name="Nome" numFmtId="0">
      <sharedItems containsBlank="1" count="15">
        <m/>
        <s v="Referente ao período de: 02/2024"/>
        <s v="CRISTIANE DE FREITAS CUNHA GRILLO"/>
        <s v="LAURIZA MARIA NUNES PINTO"/>
        <s v="MARILIA FALEIRO MALAGUTH MENDONÇA"/>
        <s v="SubTotal"/>
        <s v="Referente ao período de: 04/2024"/>
        <s v="ANDREA MARIA SILVEIRA"/>
        <s v="TARCISIO MARCIO MAGALHAES PINHEIRO"/>
        <s v="Referente ao período de: 06/2024"/>
        <s v="Gabriela Rose de Freitas Castro"/>
        <s v="Referente ao período de: 10/2024"/>
        <s v="FERNANDA ALVARES ALVES LEITE"/>
        <s v="Referente ao período de: 11/2024"/>
        <s v="Total geral"/>
      </sharedItems>
    </cacheField>
    <cacheField name="Data Pagamento" numFmtId="0">
      <sharedItems containsNonDate="0" containsDate="1" containsString="0" containsBlank="1" minDate="2024-02-09T00:00:00" maxDate="2024-11-30T00:00:00"/>
    </cacheField>
    <cacheField name="Data Fim" numFmtId="0">
      <sharedItems containsDate="1" containsBlank="1" containsMixedTypes="1" minDate="2023-12-31T00:00:00" maxDate="2024-10-3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2000" maxValue="41900"/>
    </cacheField>
    <cacheField name="Valor Bolsa" numFmtId="0">
      <sharedItems containsString="0" containsBlank="1" containsNumber="1" minValue="2000" maxValue="41900" count="13">
        <m/>
        <n v="3700"/>
        <n v="11100"/>
        <n v="7400"/>
        <n v="2666.67"/>
        <n v="2666.66"/>
        <n v="8000"/>
        <n v="2000"/>
        <n v="2400"/>
        <n v="3000"/>
        <n v="4000"/>
        <n v="13400"/>
        <n v="419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437518634259" createdVersion="6" refreshedVersion="6" minRefreshableVersion="3" recordCount="428">
  <cacheSource type="worksheet">
    <worksheetSource ref="A3:I431" sheet="29237"/>
  </cacheSource>
  <cacheFields count="9">
    <cacheField name="Nome" numFmtId="0">
      <sharedItems containsBlank="1" count="67">
        <m/>
        <s v="Referente ao período de: 01/2024"/>
        <s v="CRISTINA COSTA DUARTE LANNA"/>
        <s v="LUIZ CARLOS MOLINARI GOMES"/>
        <s v="Nayla Alves Costa"/>
        <s v="SubTotal"/>
        <s v="Referente ao período de: 02/2024"/>
        <s v="ALANEIR DE FATIMA DOS SANTOS"/>
        <s v="ANA MARIA CHAGAS SETTE CAMARA"/>
        <s v="ANTONIO CARLOS MARTINS GUEDES"/>
        <s v="ANTONIO PAULINO RIBEIRO SOBRINHO"/>
        <s v="Augusto Barbosa Reis"/>
        <s v="Breno Fiuza Cruz"/>
        <s v="CARLOS EDUARDO ASSIS DUTRA"/>
        <s v="CELSO GONCALVES BECKER"/>
        <s v="DAVIDSON PIRES DE LIMA"/>
        <s v="Elaine Cristina Fontes de Oliveira"/>
        <s v="ELIANA MARIA DE CASTRO"/>
        <s v="ENIO ROBERTO PIETRA PEDROSO"/>
        <s v="ERNESTO LENTZ DE CARVALHO MONTEIRO"/>
        <s v="FRANCISCO DE PAULA CAMARA"/>
        <s v="GILMAR TADEU DE AZEVEDO FIDELIS"/>
        <s v="HENRIQUE PRETTI"/>
        <s v="JOSE NELSON MENDES VIEIRA"/>
        <s v="Juliana Ferreira de Souza"/>
        <s v="MARCELO GROSSI ARAUJO"/>
        <s v="MARIA DE FATIMA OLIVEIRA"/>
        <s v="MARIANA ABREU CAPORALI DE FREITAS"/>
        <s v="REGINA AMELIA LOPES PESSOA DE AGUIAR"/>
        <s v="ROGELI TIBURCIO RIBEIRO DA CUNHA PEIXOTO"/>
        <s v="RONILTON GONCALVES NUNES"/>
        <s v="ROSANGELA DURSO PERILLO"/>
        <s v="SOLANGE CERVINHO BICALHO GODOY"/>
        <s v="Referente ao período de: 03/2024"/>
        <s v="IVANI NOVATO SILVA"/>
        <s v="LUIS OTAVIO DE MIRANDA COTA"/>
        <s v="PAULO PEREIRA CHRISTO"/>
        <s v="PRISCILA MENEZES FERRI LIU"/>
        <s v="RAQUEL CONCEICAO FERREIRA"/>
        <s v="RICARDO DE AMORIM CORREA"/>
        <s v="SILVANA SPINDOLA DE MIRANDA"/>
        <s v="UBIRATAN BRUM DE CASTRO"/>
        <s v="Referente ao período de: 04/2024"/>
        <s v="ALEXANDRE DE ALMEIDA BARRA"/>
        <s v="Referente ao período de: 05/2024"/>
        <s v="ALAN CRISTIAN MARINHO FERREIRA"/>
        <s v="SUELY MEIRELES REZENDE"/>
        <s v="Referente ao período de: 06/2024"/>
        <s v="MONICA PENA DE ABREU"/>
        <s v="Referente ao período de: 07/2024"/>
        <s v="ALAMANDA KFOURY PEREIRA"/>
        <s v="LUCAS JOSE DE CAMPOS MACHADO"/>
        <s v="Referente ao período de: 08/2024"/>
        <s v="JOANA RAMOS JORGE"/>
        <s v="Johan Alejandro Vega Castañeda"/>
        <s v="MARIA CASSIA FERREIRA DE AGUIAR"/>
        <s v="MARILENE VALE DE CASTRO MONTEIRO"/>
        <s v="Simone de Vasconcelos Generoso"/>
        <s v="TARCIZO AFONSO NUNES"/>
        <s v="Referente ao período de: 09/2024"/>
        <s v="CLÉCIO PIÇARRO"/>
        <s v="Maria do Carmo Barros de Melo"/>
        <s v="Referente ao período de: 10/2024"/>
        <s v="VALERIA MARIA AUGUSTO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12T00:00:00" maxDate="2024-12-31T00:00:00"/>
    </cacheField>
    <cacheField name="Data Fim" numFmtId="0">
      <sharedItems containsDate="1" containsBlank="1" containsMixedTypes="1" minDate="2023-09-30T00:00:00" maxDate="2025-01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9058.57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14.52" maxValue="294782.93"/>
    </cacheField>
    <cacheField name="Valor Bolsa" numFmtId="0">
      <sharedItems containsString="0" containsBlank="1" containsNumber="1" minValue="14.52" maxValue="303841.5" count="108">
        <m/>
        <n v="375.75"/>
        <n v="1997"/>
        <n v="1030.5"/>
        <n v="10434.5"/>
        <n v="8000"/>
        <n v="29.25"/>
        <n v="978.75"/>
        <n v="139.5"/>
        <n v="87.75"/>
        <n v="342"/>
        <n v="114.75"/>
        <n v="171"/>
        <n v="119.25"/>
        <n v="220.5"/>
        <n v="384.75"/>
        <n v="1764"/>
        <n v="324"/>
        <n v="283.5"/>
        <n v="60.75"/>
        <n v="22.5"/>
        <n v="252"/>
        <n v="54"/>
        <n v="2672.5"/>
        <n v="276.75"/>
        <n v="6766.67"/>
        <n v="5000"/>
        <n v="447.75"/>
        <n v="20.25"/>
        <n v="700"/>
        <n v="300"/>
        <n v="91363.839999999997"/>
        <n v="36"/>
        <n v="51.75"/>
        <n v="1434.5"/>
        <n v="198"/>
        <n v="371.5"/>
        <n v="18"/>
        <n v="31.5"/>
        <n v="900"/>
        <n v="191.25"/>
        <n v="792"/>
        <n v="46236.84"/>
        <n v="1271"/>
        <n v="27963.67"/>
        <n v="3600"/>
        <n v="666"/>
        <n v="2682"/>
        <n v="6766.65"/>
        <n v="670.5"/>
        <n v="35958.15"/>
        <n v="4800"/>
        <n v="319.5"/>
        <n v="1390.5"/>
        <n v="364.5"/>
        <n v="292.5"/>
        <n v="108"/>
        <n v="657"/>
        <n v="2322"/>
        <n v="373.5"/>
        <n v="391.5"/>
        <n v="58.5"/>
        <n v="166.5"/>
        <n v="1345.5"/>
        <n v="3662.5"/>
        <n v="1476.5"/>
        <n v="2070"/>
        <n v="2124"/>
        <n v="306"/>
        <n v="369"/>
        <n v="598.5"/>
        <n v="270"/>
        <n v="2511"/>
        <n v="56853"/>
        <n v="2400"/>
        <n v="76.5"/>
        <n v="85.5"/>
        <n v="193.5"/>
        <n v="31.15"/>
        <n v="31.2"/>
        <n v="600"/>
        <n v="3464.5"/>
        <n v="126"/>
        <n v="21.21"/>
        <n v="21.24"/>
        <n v="19.29"/>
        <n v="19.260000000000002"/>
        <n v="45"/>
        <n v="202.5"/>
        <n v="10210"/>
        <n v="184.5"/>
        <n v="14.54"/>
        <n v="14.52"/>
        <n v="99"/>
        <n v="2059"/>
        <n v="23.14"/>
        <n v="23.16"/>
        <n v="5836"/>
        <n v="1250"/>
        <n v="1000"/>
        <n v="3007.5"/>
        <n v="94.5"/>
        <n v="5703"/>
        <n v="3145"/>
        <n v="4145"/>
        <n v="3337.5"/>
        <n v="4337.5"/>
        <n v="303841.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456808333336" createdVersion="6" refreshedVersion="6" minRefreshableVersion="3" recordCount="1091">
  <cacheSource type="worksheet">
    <worksheetSource ref="A3:I1094" sheet="28246"/>
  </cacheSource>
  <cacheFields count="9">
    <cacheField name="Nome" numFmtId="0">
      <sharedItems containsBlank="1" count="147">
        <m/>
        <s v="Referente ao período de: 01/2024"/>
        <s v="ADRIANA MARIA DE LIMA OLIVEIRA"/>
        <s v="ADRIANA SANTOS DA SILVA"/>
        <s v="Adriano Thalheimer Boese"/>
        <s v="Akinjogbin Pereira Santa Rita"/>
        <s v="Alinne de Santo Nascimento"/>
        <s v="Amanda Ferreira Bernardo"/>
        <s v="AMANDA MARCELLE AMBROSIO DE OLIVEIRA"/>
        <s v="Amanda Ramos Alves Oliveira"/>
        <s v="Ana Beatriz Mendes Acácio"/>
        <s v="Ana Paula Nhãn da Encarnação dos Santos"/>
        <s v="ANA PAULA SANTOS CASTRO"/>
        <s v="Ana Vitória Volpato Jensen"/>
        <s v="Andréa Nori"/>
        <s v="Andreia Correia de Menezes"/>
        <s v="ANDREZA MOREIRA OLIVEIRA DOS SANTOS"/>
        <s v="Angelita Gomes de Souza"/>
        <s v="Aparecida Teixeira Rosa dos Santos"/>
        <s v="Arlene de Macedo Cruz"/>
        <s v="Arthur Sandi Bauermann"/>
        <s v="Beatriz de Oliveira Magalhães"/>
        <s v="Beatriz Sales Ribeiro da Cruz"/>
        <s v="Beatriz Soares de Souza Cravo"/>
        <s v="Beatriz Vidon Garcia Loureiro"/>
        <s v="BRENDA CARRERA MERLINI PEREIRA"/>
        <s v="Bruna Brito Silva"/>
        <s v="Bruna Soares Faria"/>
        <s v="Bruno Parreira Araujo"/>
        <s v="Carolayne Ribeiro Procópio Cascalho"/>
        <s v="Caroline Rocha do Ouro Viveiros"/>
        <s v="Catia Bordignon"/>
        <s v="Chrysler Ruan de Sousa Cazassa"/>
        <s v="Clesiane Honorato Machado"/>
        <s v="Cristiani de Paula Ramalho"/>
        <s v="Daniel Muptualis Maraschin Gutterres"/>
        <s v="DANIELA MONEGO LINS PASTL"/>
        <s v="Daniela Reche Vieira"/>
        <s v="Danilo de Paula Santos"/>
        <s v="Debora Beatriz Machado da Silva de Araujo"/>
        <s v="Debora Theodoro Carvalho"/>
        <s v="Diogo Rosas Ferreira"/>
        <s v="Edileuza Rodrigues Santos"/>
        <s v="Edinara Candida Quadri"/>
        <s v="Fabiana Vieira Gomes"/>
        <s v="Fatima Regina de Santo"/>
        <s v="Fernanda Barbosa da Silva Oliveira"/>
        <s v="Fernanda Fraga Damascena Beserra"/>
        <s v="Fernanda Marassi Jorge Pereira"/>
        <s v="Fernanda Marcelina Silva"/>
        <s v="Francineuza dos Santos Matos"/>
        <s v="Gabriel Bertolini"/>
        <s v="GABRIELA FERREIRA GAIS"/>
        <s v="Gabriela Jaime Feiden da Silva"/>
        <s v="Gabriela Wünsch Lopes"/>
        <s v="Gessiana Andrade Vasconcelos"/>
        <s v="GIOCONDA MARITZA VACA MARTINEZ"/>
        <s v="GIOVANNA BARBOSA MENDES"/>
        <s v="Graciana de Moura Ferreira"/>
        <s v="IANNE TAYRINE MARTINS DA SILVA"/>
        <s v="Ingrid Milani Nacaratto de Freitas"/>
        <s v="Isabel Cristina de Souza Salomão"/>
        <s v="Isadora Jardim de Almeida"/>
        <s v="Ivonice Meire do Carmo Gentil"/>
        <s v="JAINARA ZENI SPAGIARI"/>
        <s v="Jéssica Taísi Ahlert Paskulin"/>
        <s v="Kaiser Bergmann Garcia e Silva"/>
        <s v="Karina Mendes Cavalcanti"/>
        <s v="Karoline Rodrigues"/>
        <s v="KPEDE DJIDJOHO RODNEL JEAN PATERNE DOSSA"/>
        <s v="Lais Mayara de Almeida Silva"/>
        <s v="Letícia Muniz Souza"/>
        <s v="Letícia Oliveira Santos"/>
        <s v="Levi Moura Santos"/>
        <s v="Liliana Antoniolli"/>
        <s v="Luciana Almeida Costa"/>
        <s v="Luisa Gabriele dos Santos Batista"/>
        <s v="Luiza Dalmolin Beneduzi"/>
        <s v="MAINARA FREIRE CALAZANS SOUZA"/>
        <s v="Mara Rejane Hax dos Santos"/>
        <s v="Marcelli Alexandrino de Barros Machado"/>
        <s v="Maria Eduarda de Souza Santos"/>
        <s v="Maria Eduarda Soares Vieira"/>
        <s v="Mariana Massoti Estati"/>
        <s v="Mariana Mendes Festino"/>
        <s v="Mariana Santos Castro"/>
        <s v="Marianne de Aquino Alves"/>
        <s v="Mariza de Matos Salgueiro"/>
        <s v="Monique Linhares de Figueiredo"/>
        <s v="Natalia Schroeder"/>
        <s v="Natan Feter"/>
        <s v="Néthely Ribeiro Lopes de Melo"/>
        <s v="OLIVER SANDERS BAUER"/>
        <s v="Priscila de Jesus Almeida"/>
        <s v="Rafael Barroso da Silva"/>
        <s v="RAFAELA DA SILVA CRUZ"/>
        <s v="REBECA LOBO DE FREITAS PESSANHA"/>
        <s v="Renan Nery Pereira"/>
        <s v="Richard Gil da Silva"/>
        <s v="Rodrigo Alves Pinto"/>
        <s v="Ruben Ladwig"/>
        <s v="Sabrina Land"/>
        <s v="SARA TELES DE MENEZES"/>
        <s v="Scheine Leite Canhada"/>
        <s v="Silvana Roberta dos Santos de Lima"/>
        <s v="Solange Maria da Silva"/>
        <s v="STEPHANIE ALVES DE AQUINO"/>
        <s v="Taina Patrícia de Rezende"/>
        <s v="TAMIRIS AMANDA REZENDE RIBEIRO"/>
        <s v="Thais Anneli de Oliveira Silva"/>
        <s v="Thais Procópio Vieira"/>
        <s v="Thyago Reis Santos"/>
        <s v="Tiago D'oliveira Silva"/>
        <s v="VALERIA CERQUEIRA CAMPOS BRAGA"/>
        <s v="VILMAR PLATES MOREIRA"/>
        <s v="Vitória dos Santos Cunha"/>
        <s v="Yukari Figueroa Mise"/>
        <s v="SubTotal"/>
        <s v="Referente ao período de: 02/2024"/>
        <s v="Amanda Viana Machado"/>
        <s v="Larissa Sarapio"/>
        <s v="Ligia Maria Giongo Fedeli"/>
        <s v="MARIANA BENITEZ FERRO"/>
        <s v="Patricia Fonseca Estrada"/>
        <s v="Susimeire Donizeti Zeferino"/>
        <s v="Referente ao período de: 03/2024"/>
        <s v="Marcos Rafael Nogueira Cavalcante"/>
        <s v="Marilene Santana Andrade Costa"/>
        <s v="Referente ao período de: 04/2024"/>
        <s v="Referente ao período de: 05/2024"/>
        <s v="Elder Francisco Latorraca"/>
        <s v="Referente ao período de: 06/2024"/>
        <s v="Júlia Sosa Antunes Cândido"/>
        <s v="Referente ao período de: 07/2024"/>
        <s v="Bruno Alves Rocha"/>
        <s v="Referente ao período de: 08/2024"/>
        <s v="Referente ao período de: 09/2024"/>
        <s v="Referente ao período de: 10/2024"/>
        <s v="CAROLINE DE MENDONÇA DA SILVA"/>
        <s v="Jéssica Estefânia Santos"/>
        <s v="João Carlos Alves de Lima"/>
        <s v="Larissa Cristina de Sousa Santos"/>
        <s v="Referente ao período de: 11/2024"/>
        <s v="Nathalie Gabriel Ferreira Felberg"/>
        <s v="Raquel Teixeira Costa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30T00:00:00" maxDate="2024-12-31T00:00:00"/>
    </cacheField>
    <cacheField name="Data Fim" numFmtId="0">
      <sharedItems containsDate="1" containsBlank="1" containsMixedTypes="1" minDate="2024-01-31T00:00:00" maxDate="2025-06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300" maxValue="3024089.62"/>
    </cacheField>
    <cacheField name="Valor Bolsa" numFmtId="0">
      <sharedItems containsString="0" containsBlank="1" containsNumber="1" minValue="300" maxValue="3024089.62" count="64">
        <m/>
        <n v="3375"/>
        <n v="2565"/>
        <n v="2260"/>
        <n v="6000"/>
        <n v="680"/>
        <n v="2475"/>
        <n v="1050"/>
        <n v="1870"/>
        <n v="5000"/>
        <n v="7500"/>
        <n v="750"/>
        <n v="1700"/>
        <n v="4500"/>
        <n v="1685"/>
        <n v="600"/>
        <n v="2250"/>
        <n v="1200"/>
        <n v="5200"/>
        <n v="7750"/>
        <n v="3000"/>
        <n v="1000"/>
        <n v="3600"/>
        <n v="3420"/>
        <n v="3394"/>
        <n v="2580"/>
        <n v="3825"/>
        <n v="1460"/>
        <n v="1125"/>
        <n v="2800"/>
        <n v="2700"/>
        <n v="2500"/>
        <n v="2275"/>
        <n v="5550"/>
        <n v="2000"/>
        <n v="306889"/>
        <n v="450"/>
        <n v="3120"/>
        <n v="1800"/>
        <n v="312114"/>
        <n v="298644"/>
        <n v="3500"/>
        <n v="1100"/>
        <n v="900"/>
        <n v="635"/>
        <n v="279490"/>
        <n v="264680"/>
        <n v="4000"/>
        <n v="560"/>
        <n v="2260.83"/>
        <n v="233455.83"/>
        <n v="300"/>
        <n v="247970.83"/>
        <n v="238315.83"/>
        <n v="220335.83"/>
        <n v="1687.5"/>
        <n v="833.38"/>
        <n v="202659.21"/>
        <n v="352.5"/>
        <n v="210896.71"/>
        <n v="2625"/>
        <n v="1400"/>
        <n v="208638.38"/>
        <n v="3024089.62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598412268519" createdVersion="6" refreshedVersion="6" minRefreshableVersion="3" recordCount="154">
  <cacheSource type="worksheet">
    <worksheetSource ref="A3:I157" sheet="30114"/>
  </cacheSource>
  <cacheFields count="9">
    <cacheField name="Nome" numFmtId="0">
      <sharedItems containsBlank="1" count="53">
        <m/>
        <s v="Referente ao período de: 01/2024"/>
        <s v="ABRAÃO DA CRUZ TAVARES"/>
        <s v="Alexandre Oliveira Ribeiro"/>
        <s v="AMANDA IORGATCHOF XAVIER"/>
        <s v="ANGELA LUIZA DE ABREU MAIA"/>
        <s v="Beatriz Prado Noronha"/>
        <s v="DANIELA CRISTINA OLIVEIRA ANASTACIO"/>
        <s v="DANIELLA BRAGA COSTA"/>
        <s v="Débora Angélica de Oliveira"/>
        <s v="HELEN CAROLINA SOARES TEIXEIRA CRIVELLARI"/>
        <s v="HELENA DORIA RIBEIRO DE ANDRADE PREVIATO"/>
        <s v="João Gabriel Malheiros Andrade de Carvalho"/>
        <s v="Júlia Moreira Teixeira"/>
        <s v="Juliana Almeida Sad"/>
        <s v="Juliana Oliveira de Almeida"/>
        <s v="KARINA ALVES BATISTA"/>
        <s v="Larissa Pires do Espírito Santo"/>
        <s v="LEONARDO SALOMAO DE CARVALHO"/>
        <s v="LIVIA FIGUEIREDO PEREIRA"/>
        <s v="LUCIA INES DE CARVALHO VEIGA"/>
        <s v="MARCIO ANTONIO DE ALMEIDA"/>
        <s v="MARIA DE FÁTIMA MALVEIRA CARNEIRO"/>
        <s v="Maria Elisa Diniz Bucci"/>
        <s v="MARINARA MARY RIBEIRO"/>
        <s v="MARIZETE TEMPONI DE SOUZA"/>
        <s v="Michelle Elaine Siqueira Ferreira"/>
        <s v="Natália Moreira Teixeira"/>
        <s v="Oberdan Abreu Ribas"/>
        <s v="PATRICIA PALHARES NOGUEIRA"/>
        <s v="Paula Figueiredo Pereira"/>
        <s v="Raissa Lima Gonçalves Pereira"/>
        <s v="Renata Ferreira Santos"/>
        <s v="Rodrigo Hgino Lima"/>
        <s v="Sarah Luísa Nogueira Aguila"/>
        <s v="SIMONE ALIPIO"/>
        <s v="THAÍS MESQUITA ALVES TELES"/>
        <s v="Zaide Perla Ribeiro"/>
        <s v="SubTotal"/>
        <s v="Referente ao período de: 02/2024"/>
        <s v="Referente ao período de: 03/2024"/>
        <s v="Referente ao período de: 05/2024"/>
        <s v="Frederico Duarte Garcia"/>
        <s v="MAILA DE CASTRO LOURENCO DAS NEVES"/>
        <s v="Referente ao período de: 06/2024"/>
        <s v="Referente ao período de: 07/2024"/>
        <s v="Referente ao período de: 08/2024"/>
        <s v="Gabriel Militão Alves Fernandes"/>
        <s v="Referente ao período de: 10/2024"/>
        <s v="KARLA IVANA MOREIRA"/>
        <s v="Renato Cesar Cardoso"/>
        <s v="SORDAINI MARIA CALIGIORNE"/>
        <s v="Total geral"/>
      </sharedItems>
    </cacheField>
    <cacheField name="Data Pagamento" numFmtId="0">
      <sharedItems containsNonDate="0" containsDate="1" containsString="0" containsBlank="1" minDate="2024-01-12T00:00:00" maxDate="2024-10-31T00:00:00"/>
    </cacheField>
    <cacheField name="Data Fim" numFmtId="0">
      <sharedItems containsDate="1" containsBlank="1" containsMixedTypes="1" minDate="2023-08-25T00:00:00" maxDate="2024-10-3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600" maxValue="317600"/>
    </cacheField>
    <cacheField name="Valor Bolsa" numFmtId="0">
      <sharedItems containsString="0" containsBlank="1" containsNumber="1" containsInteger="1" minValue="600" maxValue="317600" count="17">
        <m/>
        <n v="600"/>
        <n v="2400"/>
        <n v="3000"/>
        <n v="1800"/>
        <n v="101400"/>
        <n v="7000"/>
        <n v="42000"/>
        <n v="1200"/>
        <n v="1500"/>
        <n v="62000"/>
        <n v="10500"/>
        <n v="4000"/>
        <n v="2500"/>
        <n v="9750"/>
        <n v="108000"/>
        <n v="3176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612037384257" createdVersion="6" refreshedVersion="6" minRefreshableVersion="3" recordCount="37">
  <cacheSource type="worksheet">
    <worksheetSource ref="A3:I40" sheet="30666"/>
  </cacheSource>
  <cacheFields count="9">
    <cacheField name="Nome" numFmtId="0">
      <sharedItems containsBlank="1" count="14">
        <m/>
        <s v="Referente ao período de: 02/2024"/>
        <s v="MARIA ELISA NEVES PENA"/>
        <s v="SubTotal"/>
        <s v="Referente ao período de: 03/2024"/>
        <s v="Referente ao período de: 04/2024"/>
        <s v="Referente ao período de: 05/2024"/>
        <s v="Referente ao período de: 06/2024"/>
        <s v="Referente ao período de: 07/2024"/>
        <s v="Referente ao período de: 08/2024"/>
        <s v="Referente ao período de: 09/2024"/>
        <s v="Referente ao período de: 10/2024"/>
        <s v="Referente ao período de: 11/2024"/>
        <s v="Referente ao período de: 12/2024"/>
      </sharedItems>
    </cacheField>
    <cacheField name="Data Pagamento" numFmtId="0">
      <sharedItems containsNonDate="0" containsDate="1" containsString="0" containsBlank="1" minDate="2024-02-05T00:00:00" maxDate="2024-12-21T00:00:00"/>
    </cacheField>
    <cacheField name="Data Fim" numFmtId="0">
      <sharedItems containsDate="1" containsBlank="1" containsMixedTypes="1" minDate="2024-06-30T00:00:00" maxDate="2024-12-23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598.67999999999995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1143.29" maxValue="5401.32"/>
    </cacheField>
    <cacheField name="Valor Bolsa" numFmtId="0">
      <sharedItems containsString="0" containsBlank="1" containsNumber="1" containsInteger="1" minValue="1500" maxValue="6000" count="3">
        <m/>
        <n v="1500"/>
        <n v="60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615718634261" createdVersion="6" refreshedVersion="6" minRefreshableVersion="3" recordCount="67">
  <cacheSource type="worksheet">
    <worksheetSource ref="A3:I70" sheet="29767"/>
  </cacheSource>
  <cacheFields count="9">
    <cacheField name="Nome" numFmtId="0">
      <sharedItems containsBlank="1" count="20">
        <m/>
        <s v="Referente ao período de: 01/2024"/>
        <s v="EDGARD ANTONIO ALVES DE PAIVA"/>
        <s v="MARCELO PELLIZZARO DIAS AFONSO"/>
        <s v="PAULO CESAR BERTOLINO"/>
        <s v="SubTotal"/>
        <s v="Referente ao período de: 02/2024"/>
        <s v="Referente ao período de: 03/2024"/>
        <s v="Referente ao período de: 04/2024"/>
        <s v="Referente ao período de: 05/2024"/>
        <s v="Referente ao período de: 06/2024"/>
        <s v="Referente ao período de: 07/2024"/>
        <s v="ARLETE BOZZI"/>
        <s v="Referente ao período de: 08/2024"/>
        <s v="Referente ao período de: 09/2024"/>
        <s v="Referente ao período de: 10/2024"/>
        <s v="Referente ao período de: 11/2024"/>
        <s v="Referente ao período de: 12/2024"/>
        <s v="SARA SHIRLEY BELO LANCA"/>
        <s v="Total geral"/>
      </sharedItems>
    </cacheField>
    <cacheField name="Data Pagamento" numFmtId="0">
      <sharedItems containsNonDate="0" containsDate="1" containsString="0" containsBlank="1" minDate="2024-01-12T00:00:00" maxDate="2024-12-31T00:00:00"/>
    </cacheField>
    <cacheField name="Data Fim" numFmtId="0">
      <sharedItems containsDate="1" containsBlank="1" containsMixedTypes="1" minDate="2024-06-14T00:00:00" maxDate="2025-11-06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39.6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1000" maxValue="145460.4"/>
    </cacheField>
    <cacheField name="Valor Bolsa" numFmtId="0">
      <sharedItems containsString="0" containsBlank="1" containsNumber="1" containsInteger="1" minValue="1000" maxValue="145500" count="17">
        <m/>
        <n v="3000"/>
        <n v="6500"/>
        <n v="2000"/>
        <n v="11500"/>
        <n v="1000"/>
        <n v="10500"/>
        <n v="12500"/>
        <n v="1500"/>
        <n v="12000"/>
        <n v="2500"/>
        <n v="15000"/>
        <n v="4000"/>
        <n v="1200"/>
        <n v="5300"/>
        <n v="22500"/>
        <n v="1455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624466203706" createdVersion="6" refreshedVersion="6" minRefreshableVersion="3" recordCount="244">
  <cacheSource type="worksheet">
    <worksheetSource ref="A3:I247" sheet="28247"/>
  </cacheSource>
  <cacheFields count="9">
    <cacheField name="Nome" numFmtId="0">
      <sharedItems containsBlank="1" count="42">
        <m/>
        <s v="Referente ao período de: 01/2024"/>
        <s v="ANTONIO CARLOS MARTINS GUEDES"/>
        <s v="CLARA RODRIGUES ALVES DE OLIVEIRA"/>
        <s v="DENISE AUXILIADORA LEITE IASBECK"/>
        <s v="ÉLIDE SBARDELLOTTO MARIANO DA COSTA"/>
        <s v="GABRIELA MIANA DE MATTOS PAIXAO"/>
        <s v="GRAZIELA CHEQUER"/>
        <s v="Isabela Galizzi Faé"/>
        <s v="ISABELA NASCIMENTO BORGES"/>
        <s v="JOAO BATISTA DE FREITAS"/>
        <s v="LUCAS JOSE DE CAMPOS MACHADO"/>
        <s v="Luciano Martins da Silva"/>
        <s v="Magda Carvalho Pires"/>
        <s v="MARIA CRISTINA DA PAIXAO"/>
        <s v="MILENA SORIANO MARCOLINO"/>
        <s v="OTAVIANO DA SILVA JUNIOR"/>
        <s v="Priscila Rabelo Cintra"/>
        <s v="Regiane Aparecida Nascimento Baptista"/>
        <s v="REGINA AMELIA LOPES PESSOA DE AGUIAR"/>
        <s v="VANDACK ALENCAR NOBRE JUNIOR"/>
        <s v="VINICIUS TOSTES CARVALHO"/>
        <s v="SubTotal"/>
        <s v="Referente ao período de: 02/2024"/>
        <s v="FRANCISCO DE PAULA CAMARA"/>
        <s v="Referente ao período de: 03/2024"/>
        <s v="LUIZ GONZAGA VAZ COELHO"/>
        <s v="Referente ao período de: 04/2024"/>
        <s v="IVANI NOVATO SILVA"/>
        <s v="LUISA FREIRE PEDERNEIRAS BARBOSA"/>
        <s v="MARCO TULIO GUALBERTO CINTRA"/>
        <s v="Referente ao período de: 05/2024"/>
        <s v="PABLO SOUZA LINHARES"/>
        <s v="Referente ao período de: 06/2024"/>
        <s v="Referente ao período de: 07/2024"/>
        <s v="Referente ao período de: 08/2024"/>
        <s v="Referente ao período de: 09/2024"/>
        <s v="Referente ao período de: 10/2024"/>
        <s v="GABRIELA BHERING GOMES"/>
        <s v="Isabella Moreira Gonzalez Fonseca"/>
        <s v="Referente ao período de: 11/2024"/>
        <s v="Total geral"/>
      </sharedItems>
    </cacheField>
    <cacheField name="Data Pagamento" numFmtId="0">
      <sharedItems containsNonDate="0" containsDate="1" containsString="0" containsBlank="1" minDate="2024-01-12T00:00:00" maxDate="2024-11-30T00:00:00"/>
    </cacheField>
    <cacheField name="Data Fim" numFmtId="0">
      <sharedItems containsDate="1" containsBlank="1" containsMixedTypes="1" minDate="2024-10-30T00:00:00" maxDate="2024-12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247612.5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21.75" maxValue="1204667.8799999999"/>
    </cacheField>
    <cacheField name="Valor Bolsa" numFmtId="0">
      <sharedItems containsString="0" containsBlank="1" containsNumber="1" minValue="30" maxValue="1452280.38" count="132">
        <m/>
        <n v="270"/>
        <n v="10000"/>
        <n v="15482.16"/>
        <n v="16057.44"/>
        <n v="6000"/>
        <n v="6589.12"/>
        <n v="4538"/>
        <n v="4000"/>
        <n v="1080"/>
        <n v="240"/>
        <n v="33544.61"/>
        <n v="2500"/>
        <n v="3400"/>
        <n v="2400"/>
        <n v="9870.58"/>
        <n v="1329.12"/>
        <n v="106.08"/>
        <n v="30"/>
        <n v="3000"/>
        <n v="13300"/>
        <n v="133737.10999999999"/>
        <n v="690"/>
        <n v="11528"/>
        <n v="19834"/>
        <n v="17046.05"/>
        <n v="6071.76"/>
        <n v="6400"/>
        <n v="4626.5600000000004"/>
        <n v="330"/>
        <n v="26006.16"/>
        <n v="13102.9"/>
        <n v="81.12"/>
        <n v="385.68"/>
        <n v="90"/>
        <n v="135902.23000000001"/>
        <n v="630"/>
        <n v="19093.2"/>
        <n v="14698.32"/>
        <n v="6383.76"/>
        <n v="7720"/>
        <n v="5910.31"/>
        <n v="930"/>
        <n v="27918.92"/>
        <n v="9469.89"/>
        <n v="446.16"/>
        <n v="134528.56"/>
        <n v="450"/>
        <n v="19249.2"/>
        <n v="19138.14"/>
        <n v="6030"/>
        <n v="6520"/>
        <n v="4639.04"/>
        <n v="300"/>
        <n v="27894.48"/>
        <n v="2823.12"/>
        <n v="8957.5400000000009"/>
        <n v="390"/>
        <n v="132221.51999999999"/>
        <n v="22767.360000000001"/>
        <n v="21782.639999999999"/>
        <n v="6157.92"/>
        <n v="4812.6899999999996"/>
        <n v="29615.56"/>
        <n v="4128.4799999999996"/>
        <n v="13174.71"/>
        <n v="17373.36"/>
        <n v="264.60000000000002"/>
        <n v="158907.32"/>
        <n v="600"/>
        <n v="19044"/>
        <n v="16520.400000000001"/>
        <n v="6484.33"/>
        <n v="7660"/>
        <n v="4568"/>
        <n v="22567.24"/>
        <n v="2961.46"/>
        <n v="8901.31"/>
        <n v="16007.28"/>
        <n v="567.84"/>
        <n v="137861.85999999999"/>
        <n v="360"/>
        <n v="17578.080000000002"/>
        <n v="17591.28"/>
        <n v="6669.04"/>
        <n v="5692.4"/>
        <n v="210"/>
        <n v="24055.01"/>
        <n v="3442.08"/>
        <n v="8648.4500000000007"/>
        <n v="16516.560000000001"/>
        <n v="315.12"/>
        <n v="138818.01999999999"/>
        <n v="750"/>
        <n v="24907.68"/>
        <n v="18992.849999999999"/>
        <n v="60"/>
        <n v="6218.45"/>
        <n v="4176.74"/>
        <n v="480"/>
        <n v="29789.71"/>
        <n v="2828.64"/>
        <n v="8885.76"/>
        <n v="15264.72"/>
        <n v="383.76"/>
        <n v="150938.31"/>
        <n v="570"/>
        <n v="26164.32"/>
        <n v="19076.400000000001"/>
        <n v="6090"/>
        <n v="5660"/>
        <n v="30922.14"/>
        <n v="4797.3599999999997"/>
        <n v="11427.71"/>
        <n v="14412.24"/>
        <n v="508.56"/>
        <n v="159418.73000000001"/>
        <n v="720"/>
        <n v="24648"/>
        <n v="25392"/>
        <n v="6616.56"/>
        <n v="3554"/>
        <n v="627.12"/>
        <n v="30104.959999999999"/>
        <n v="6028.56"/>
        <n v="12336.08"/>
        <n v="17371.439999999999"/>
        <n v="386.88"/>
        <n v="163936.72"/>
        <n v="420"/>
        <n v="6010"/>
        <n v="1452280.38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63655787037" createdVersion="6" refreshedVersion="6" minRefreshableVersion="3" recordCount="54">
  <cacheSource type="worksheet">
    <worksheetSource ref="A3:I57" sheet="30994"/>
  </cacheSource>
  <cacheFields count="9">
    <cacheField name="Nome" numFmtId="0">
      <sharedItems containsBlank="1" count="29">
        <m/>
        <s v="Referente ao período de: 04/2024"/>
        <s v="Ana Laura Fernandes Barbosa"/>
        <s v="Aquiles Magalhães Viana"/>
        <s v="ELIANE BEZERRA LIMA"/>
        <s v="Frederico Duarte Garcia"/>
        <s v="Giovanna Carmo Gariglio Carvalho"/>
        <s v="João Gabriel Malheiros Andrade de Carvalho"/>
        <s v="Juliana Almeida Sad"/>
        <s v="Larissa Pires do Espírito Santo"/>
        <s v="LUIZA FARIA RAYMUNDO"/>
        <s v="MARIZETE TEMPONI DE SOUZA"/>
        <s v="Múcio Adelair Fernandes Junior"/>
        <s v="Natália Moreira Teixeira"/>
        <s v="Raissa Lima Gonçalves Pereira"/>
        <s v="Rayssa Nayara Sandara Marques"/>
        <s v="Renato Cesar Cardoso"/>
        <s v="Vitor Jose Poletto Ferreira"/>
        <s v="SubTotal"/>
        <s v="Referente ao período de: 05/2024"/>
        <s v="Referente ao período de: 06/2024"/>
        <s v="Referente ao período de: 07/2024"/>
        <s v="RAFAEL JOSE BARROS FERREIRA"/>
        <s v="Referente ao período de: 08/2024"/>
        <s v="SORDAINI MARIA CALIGIORNE"/>
        <s v="Referente ao período de: 09/2024"/>
        <s v="Referente ao período de: 10/2024"/>
        <s v="Referente ao período de: 11/2024"/>
        <s v="Total geral"/>
      </sharedItems>
    </cacheField>
    <cacheField name="Data Pagamento" numFmtId="0">
      <sharedItems containsNonDate="0" containsDate="1" containsString="0" containsBlank="1" minDate="2024-04-05T00:00:00" maxDate="2024-11-30T00:00:00"/>
    </cacheField>
    <cacheField name="Data Fim" numFmtId="0">
      <sharedItems containsDate="1" containsBlank="1" containsMixedTypes="1" minDate="2024-03-30T00:00:00" maxDate="2024-11-30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17480.14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165" maxValue="138189.85999999999"/>
    </cacheField>
    <cacheField name="Valor Bolsa" numFmtId="0">
      <sharedItems containsString="0" containsBlank="1" containsNumber="1" minValue="165" maxValue="155670" count="25">
        <m/>
        <n v="665"/>
        <n v="330"/>
        <n v="2000"/>
        <n v="7000"/>
        <n v="2800"/>
        <n v="3000"/>
        <n v="1522.5"/>
        <n v="3225"/>
        <n v="215"/>
        <n v="165"/>
        <n v="1575"/>
        <n v="1627.5"/>
        <n v="4500"/>
        <n v="6000"/>
        <n v="285"/>
        <n v="65135"/>
        <n v="13225"/>
        <n v="210"/>
        <n v="7210"/>
        <n v="20000"/>
        <n v="13000"/>
        <n v="11100"/>
        <n v="24100"/>
        <n v="15567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9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644304050926" createdVersion="6" refreshedVersion="6" minRefreshableVersion="3" recordCount="50">
  <cacheSource type="worksheet">
    <worksheetSource ref="A3:I53" sheet="28249"/>
  </cacheSource>
  <cacheFields count="9">
    <cacheField name="Nome" numFmtId="0">
      <sharedItems containsBlank="1" count="18">
        <m/>
        <s v="Referente ao período de: 01/2024"/>
        <s v="CAMILA FARNESE REZENDE"/>
        <s v="ELIANE VIANA MANCUZO"/>
        <s v="SubTotal"/>
        <s v="Referente ao período de: 02/2024"/>
        <s v="Referente ao período de: 03/2024"/>
        <s v="Maria Raquel Soares"/>
        <s v="ROBERTO MARCIO VIEIRA"/>
        <s v="Referente ao período de: 04/2024"/>
        <s v="Referente ao período de: 05/2024"/>
        <s v="Referente ao período de: 06/2024"/>
        <s v="Referente ao período de: 07/2024"/>
        <s v="Referente ao período de: 08/2024"/>
        <s v="Referente ao período de: 09/2024"/>
        <s v="Referente ao período de: 10/2024"/>
        <s v="Referente ao período de: 11/2024"/>
        <s v="Total geral"/>
      </sharedItems>
    </cacheField>
    <cacheField name="Data Pagamento" numFmtId="0">
      <sharedItems containsNonDate="0" containsDate="1" containsString="0" containsBlank="1" minDate="2024-01-12T00:00:00" maxDate="2024-11-30T00:00:00"/>
    </cacheField>
    <cacheField name="Data Fim" numFmtId="0">
      <sharedItems containsDate="1" containsBlank="1" containsMixedTypes="1" minDate="2024-12-02T00:00:00" maxDate="2024-12-1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11938.38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450" maxValue="96059.62"/>
    </cacheField>
    <cacheField name="Valor Bolsa" numFmtId="0">
      <sharedItems containsString="0" containsBlank="1" containsNumber="1" containsInteger="1" minValue="450" maxValue="107998" count="38">
        <m/>
        <n v="2740"/>
        <n v="7440"/>
        <n v="10180"/>
        <n v="1100"/>
        <n v="6088"/>
        <n v="7188"/>
        <n v="1730"/>
        <n v="4910"/>
        <n v="450"/>
        <n v="500"/>
        <n v="7590"/>
        <n v="1790"/>
        <n v="5950"/>
        <n v="7740"/>
        <n v="2550"/>
        <n v="8500"/>
        <n v="2200"/>
        <n v="6990"/>
        <n v="9190"/>
        <n v="2300"/>
        <n v="7200"/>
        <n v="9500"/>
        <n v="1810"/>
        <n v="7130"/>
        <n v="8940"/>
        <n v="2350"/>
        <n v="7750"/>
        <n v="10100"/>
        <n v="3390"/>
        <n v="6940"/>
        <n v="10330"/>
        <n v="1800"/>
        <n v="2830"/>
        <n v="7090"/>
        <n v="7020"/>
        <n v="18740"/>
        <n v="107998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0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672536574071" createdVersion="6" refreshedVersion="6" minRefreshableVersion="3" recordCount="77">
  <cacheSource type="worksheet">
    <worksheetSource ref="A3:I80" sheet="27392"/>
  </cacheSource>
  <cacheFields count="9">
    <cacheField name="Nome" numFmtId="0">
      <sharedItems containsBlank="1" count="19">
        <m/>
        <s v="Referente ao período de: 01/2024"/>
        <s v="Debora Marques de Miranda"/>
        <s v="Kaiser Bergmann Garcia e Silva"/>
        <s v="MARCO AURELIO ROMANO SILVA"/>
        <s v="PRISCILA DO CARMO SANTANA"/>
        <s v="SubTotal"/>
        <s v="Referente ao período de: 02/2024"/>
        <s v="Referente ao período de: 03/2024"/>
        <s v="Referente ao período de: 04/2024"/>
        <s v="Referente ao período de: 05/2024"/>
        <s v="Referente ao período de: 06/2024"/>
        <s v="Referente ao período de: 07/2024"/>
        <s v="Referente ao período de: 08/2024"/>
        <s v="Referente ao período de: 09/2024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05T00:00:00" maxDate="2024-12-06T00:00:00"/>
    </cacheField>
    <cacheField name="Data Fim" numFmtId="0">
      <sharedItems containsDate="1" containsBlank="1" containsMixedTypes="1" minDate="2024-01-31T00:00:00" maxDate="2024-12-12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17760.77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1726.16" maxValue="165639.23000000001"/>
    </cacheField>
    <cacheField name="Valor Bolsa" numFmtId="0">
      <sharedItems containsString="0" containsBlank="1" containsNumber="1" containsInteger="1" minValue="1800" maxValue="183400" count="10">
        <m/>
        <n v="5000"/>
        <n v="1800"/>
        <n v="2000"/>
        <n v="13800"/>
        <n v="15600"/>
        <n v="7000"/>
        <n v="15800"/>
        <n v="27800"/>
        <n v="1834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1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20880439818" createdVersion="6" refreshedVersion="6" minRefreshableVersion="3" recordCount="113">
  <cacheSource type="worksheet">
    <worksheetSource ref="A3:I116" sheet="29801"/>
  </cacheSource>
  <cacheFields count="9">
    <cacheField name="Nome" numFmtId="0">
      <sharedItems containsBlank="1" count="23">
        <m/>
        <s v="Referente ao período de: 01/2024"/>
        <s v="Bruno de Souza Moreira"/>
        <s v="Juliana Lustosa Torres"/>
        <s v="JULIANA VAZ DE MELO MAMBRINI"/>
        <s v="Luciana de Souza Braga"/>
        <s v="MARIA FERNANDA FURTADO DE LIMA E COSTA"/>
        <s v="MARIANA APARECIDA DE LELIS"/>
        <s v="Nair Tavares Milhem Ygnatios Ferreira"/>
        <s v="SubTotal"/>
        <s v="Referente ao período de: 02/2024"/>
        <s v="Referente ao período de: 03/2024"/>
        <s v="Referente ao período de: 04/2024"/>
        <s v="Referente ao período de: 05/2024"/>
        <s v="Referente ao período de: 06/2024"/>
        <s v="Referente ao período de: 07/2024"/>
        <s v="Referente ao período de: 08/2024"/>
        <s v="Referente ao período de: 09/2024"/>
        <s v="Referente ao período de: 10/2024"/>
        <s v="CLEUSA PINHEIRO FERRI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12T00:00:00" maxDate="2024-12-31T00:00:00"/>
    </cacheField>
    <cacheField name="Data Fim" numFmtId="0">
      <sharedItems containsDate="1" containsBlank="1" containsMixedTypes="1" minDate="2025-04-20T00:00:00" maxDate="2025-04-30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2200" maxValue="393288"/>
    </cacheField>
    <cacheField name="Valor Bolsa" numFmtId="0">
      <sharedItems containsString="0" containsBlank="1" containsNumber="1" containsInteger="1" minValue="2200" maxValue="393288" count="7">
        <m/>
        <n v="2200"/>
        <n v="5200"/>
        <n v="3274"/>
        <n v="31474"/>
        <n v="36674"/>
        <n v="393288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2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25161226852" createdVersion="6" refreshedVersion="6" minRefreshableVersion="3" recordCount="141">
  <cacheSource type="worksheet">
    <worksheetSource ref="A3:I144" sheet="29883"/>
  </cacheSource>
  <cacheFields count="9">
    <cacheField name="Nome" numFmtId="0">
      <sharedItems containsBlank="1" count="44">
        <m/>
        <s v="Referente ao período de: 01/2024"/>
        <s v="ANTONIO LUIZ PINHO RIBEIRO"/>
        <s v="LUISA CAMPOS CALDEIRA BRANT"/>
        <s v="LUIZ GUILHERME PASSAGLIA"/>
        <s v="MARIA LETICIA LEAO LANA"/>
        <s v="SubTotal"/>
        <s v="Referente ao período de: 02/2024"/>
        <s v="CLARA RODRIGUES ALVES DE OLIVEIRA"/>
        <s v="Referente ao período de: 03/2024"/>
        <s v="Referente ao período de: 04/2024"/>
        <s v="Referente ao período de: 05/2024"/>
        <s v="Referente ao período de: 06/2024"/>
        <s v="Referente ao período de: 07/2024"/>
        <s v="ANDERSON FERREIRA LEITE"/>
        <s v="BRUNO GONTIJO ALVES"/>
        <s v="DEBORAH PEREIRA PRADO"/>
        <s v="Eduardo Vilela de Moraes"/>
        <s v="Felipe Henrique Margoti"/>
        <s v="GABRIELA BHERING GOMES"/>
        <s v="Isabela Galizzi Faé"/>
        <s v="Isabella Moreira Gonzalez Fonseca"/>
        <s v="MARCELO VILELA VIOTTI"/>
        <s v="MILENA SORIANO MARCOLINO"/>
        <s v="RODRIGO TOBIAS GIFFONI"/>
        <s v="Referente ao período de: 08/2024"/>
        <s v="Rochelle Coppo Militão Rausch"/>
        <s v="Referente ao período de: 09/2024"/>
        <s v="Referente ao período de: 10/2024"/>
        <s v="Referente ao período de: 11/2024"/>
        <s v="DENISE AUXILIADORA LEITE IASBECK"/>
        <s v="ÉLIDE SBARDELLOTTO MARIANO DA COSTA"/>
        <s v="GABRIELA MIANA DE MATTOS PAIXAO"/>
        <s v="GRAZIELA CHEQUER"/>
        <s v="ISABELA NASCIMENTO BORGES"/>
        <s v="Luciano Martins da Silva"/>
        <s v="LUISA FREIRE PEDERNEIRAS BARBOSA"/>
        <s v="MARIA CRISTINA DA PAIXAO"/>
        <s v="OTAVIANO DA SILVA JUNIOR"/>
        <s v="PABLO SOUZA LINHARES"/>
        <s v="Regiane Aparecida Nascimento Baptista"/>
        <s v="VINICIUS TOSTES CARVALHO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12T00:00:00" maxDate="2024-12-14T00:00:00"/>
    </cacheField>
    <cacheField name="Data Fim" numFmtId="0">
      <sharedItems containsDate="1" containsBlank="1" containsMixedTypes="1" minDate="2025-10-04T00:00:00" maxDate="2025-10-05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44047.24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446.16" maxValue="422496.46"/>
    </cacheField>
    <cacheField name="Valor Bolsa" numFmtId="0">
      <sharedItems containsString="0" containsBlank="1" containsNumber="1" minValue="446.16" maxValue="466543.7" count="60">
        <m/>
        <n v="4000"/>
        <n v="2000"/>
        <n v="14000"/>
        <n v="1528"/>
        <n v="15528"/>
        <n v="12000"/>
        <n v="11520"/>
        <n v="21520"/>
        <n v="9000"/>
        <n v="15000"/>
        <n v="500"/>
        <n v="3750"/>
        <n v="1150"/>
        <n v="3740"/>
        <n v="3060"/>
        <n v="3000"/>
        <n v="1050"/>
        <n v="1700"/>
        <n v="550"/>
        <n v="36850"/>
        <n v="6750"/>
        <n v="5060"/>
        <n v="4850"/>
        <n v="2400"/>
        <n v="1300"/>
        <n v="1100"/>
        <n v="44430"/>
        <n v="11050"/>
        <n v="2950"/>
        <n v="3700"/>
        <n v="2600"/>
        <n v="35700"/>
        <n v="7100"/>
        <n v="2040"/>
        <n v="4600"/>
        <n v="36690"/>
        <n v="5900"/>
        <n v="6000"/>
        <n v="23910.48"/>
        <n v="19969.68"/>
        <n v="677.04"/>
        <n v="7065.88"/>
        <n v="4210"/>
        <n v="4654"/>
        <n v="8000"/>
        <n v="3320.8"/>
        <n v="28054.93"/>
        <n v="5210.3999999999996"/>
        <n v="3400"/>
        <n v="4964.8100000000004"/>
        <n v="18941.52"/>
        <n v="446.16"/>
        <n v="1650"/>
        <n v="13300"/>
        <n v="184875.7"/>
        <n v="6450"/>
        <n v="4800"/>
        <n v="34950"/>
        <n v="466543.7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3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40893981485" createdVersion="6" refreshedVersion="6" minRefreshableVersion="3" recordCount="62">
  <cacheSource type="worksheet">
    <worksheetSource ref="A3:I65" sheet="29964"/>
  </cacheSource>
  <cacheFields count="9">
    <cacheField name="Nome" numFmtId="0">
      <sharedItems containsBlank="1" count="18">
        <m/>
        <s v="Referente ao período de: 01/2024"/>
        <s v="Bruno de Souza Moreira"/>
        <s v="Luciana de Souza Braga"/>
        <s v="MARIA FERNANDA FURTADO DE LIMA E COSTA"/>
        <s v="SubTotal"/>
        <s v="Referente ao período de: 02/2024"/>
        <s v="Referente ao período de: 03/2024"/>
        <s v="Referente ao período de: 04/2024"/>
        <s v="Referente ao período de: 05/2024"/>
        <s v="Referente ao período de: 06/2024"/>
        <s v="Referente ao período de: 07/2024"/>
        <s v="Referente ao período de: 08/2024"/>
        <s v="Referente ao período de: 09/2024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12T00:00:00" maxDate="2024-12-14T00:00:00"/>
    </cacheField>
    <cacheField name="Data Fim" numFmtId="0">
      <sharedItems containsDate="1" containsBlank="1" containsMixedTypes="1" minDate="2024-08-10T00:00:00" maxDate="2025-11-2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5200" maxValue="196800"/>
    </cacheField>
    <cacheField name="Valor Bolsa" numFmtId="0">
      <sharedItems containsString="0" containsBlank="1" containsNumber="1" containsInteger="1" minValue="5200" maxValue="196800" count="5">
        <m/>
        <n v="6000"/>
        <n v="5200"/>
        <n v="16400"/>
        <n v="1968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4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44247453702" createdVersion="6" refreshedVersion="6" minRefreshableVersion="3" recordCount="336">
  <cacheSource type="worksheet">
    <worksheetSource ref="A3:I339" sheet="29818"/>
  </cacheSource>
  <cacheFields count="9">
    <cacheField name="Nome" numFmtId="0">
      <sharedItems containsBlank="1" count="49">
        <m/>
        <s v="Referente ao período de: 01/2024"/>
        <s v="ADRIANA SILVINA PAGANO"/>
        <s v="ALEXANDRA DIAS MOREIRA"/>
        <s v="ALEXANDRE PEREIRA DO NASCIMENTO"/>
        <s v="Ana Letícia Resende Fusco Nogueira"/>
        <s v="Beatriz Nascimbeni de Brito"/>
        <s v="Claudia Maria Cabral Moro Barra"/>
        <s v="Gabriella da Silva Reis"/>
        <s v="IARA AGUIAR MOL"/>
        <s v="ISAIAS JOSE RAMOS DE OLIVEIRA"/>
        <s v="Joabe Dias Salgueiro"/>
        <s v="Juliano de Souza Gaspar"/>
        <s v="Marco Antunes Assis Costa"/>
        <s v="Maria Edileusa Santos"/>
        <s v="Mariana Misk Moysés"/>
        <s v="Matheus Armond Faleiros"/>
        <s v="Raiane Aparecida Asevedo"/>
        <s v="Simone Souza de Oliveira"/>
        <s v="Victor Gino Morais Araujo"/>
        <s v="Vinícius Araújo Basílio"/>
        <s v="VITORIA DE MAGALHAES CABRAL"/>
        <s v="Vitoria Gabriela Cruz Pinto"/>
        <s v="Yohan Bonescki Gumiel"/>
        <s v="ZILMA SILVEIRA NOGUEIRA REIS"/>
        <s v="SubTotal"/>
        <s v="Referente ao período de: 02/2024"/>
        <s v="GABRIEL MALHEIROS LEBEIS"/>
        <s v="Referente ao período de: 03/2024"/>
        <s v="ADALBERTO MORAES MOREIRA PENNA"/>
        <s v="MARINA NOGUEIRA FERRAZ"/>
        <s v="Referente ao período de: 04/2024"/>
        <s v="REGINA AMELIA LOPES PESSOA DE AGUIAR"/>
        <s v="Referente ao período de: 05/2024"/>
        <s v="Ana Beatriz Alves Assunção"/>
        <s v="Átila Henrique Souza Silva"/>
        <s v="Referente ao período de: 06/2024"/>
        <s v="Referente ao período de: 07/2024"/>
        <s v="Referente ao período de: 08/2024"/>
        <s v="Referente ao período de: 09/2024"/>
        <s v="Referente ao período de: 10/2024"/>
        <s v="Referente ao período de: 11/2024"/>
        <s v="JULIANA LARA DE OLIVEIRA"/>
        <s v="Nicole Dias Carneiro"/>
        <s v="Referente ao período de: 12/2024"/>
        <s v="CLAUDIO MOISÉS VALIENSE DE ANDRADE"/>
        <s v="GESTEFANE RABBI MAGALHÃES"/>
        <s v="Júlia Paes de Viterbo"/>
        <s v="Total geral"/>
      </sharedItems>
    </cacheField>
    <cacheField name="Data Pagamento" numFmtId="0">
      <sharedItems containsNonDate="0" containsDate="1" containsString="0" containsBlank="1" minDate="2024-01-05T00:00:00" maxDate="2024-12-31T00:00:00"/>
    </cacheField>
    <cacheField name="Data Fim" numFmtId="0">
      <sharedItems containsDate="1" containsBlank="1" containsMixedTypes="1" minDate="2023-12-26T00:00:00" maxDate="2026-10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0" maxValue="565181.80000000005"/>
    </cacheField>
    <cacheField name="Valor Bolsa" numFmtId="0">
      <sharedItems containsString="0" containsBlank="1" containsNumber="1" minValue="0" maxValue="565181.80000000005" count="30">
        <m/>
        <n v="2100"/>
        <n v="2500"/>
        <n v="3600"/>
        <n v="0"/>
        <n v="1500"/>
        <n v="1100"/>
        <n v="5100"/>
        <n v="9047.4"/>
        <n v="2800"/>
        <n v="3000"/>
        <n v="800"/>
        <n v="600"/>
        <n v="47647.4"/>
        <n v="51347.4"/>
        <n v="2200"/>
        <n v="50547.4"/>
        <n v="50747.4"/>
        <n v="53747.4"/>
        <n v="49247.4"/>
        <n v="50247.4"/>
        <n v="44200"/>
        <n v="43400"/>
        <n v="38600"/>
        <n v="3400"/>
        <n v="38200"/>
        <n v="4550"/>
        <n v="3100"/>
        <n v="47250"/>
        <n v="565181.8000000000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5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56588194447" createdVersion="6" refreshedVersion="6" minRefreshableVersion="3" recordCount="239">
  <cacheSource type="worksheet">
    <worksheetSource ref="A3:I242" sheet="31086"/>
  </cacheSource>
  <cacheFields count="9">
    <cacheField name="Nome" numFmtId="0">
      <sharedItems containsBlank="1" count="38">
        <m/>
        <s v="Referente ao período de: 02/2024"/>
        <s v="JANAINA NERES"/>
        <s v="PALMIRA DE FATIMA BONOLO"/>
        <s v="SARA SHIRLEY BELO LANCA"/>
        <s v="SubTotal"/>
        <s v="Referente ao período de: 03/2024"/>
        <s v="DEBORA DUPAS GONÇALVES DO NASCIMENTO"/>
        <s v="GUSTAVO VALADARES LABANCA REIS"/>
        <s v="Referente ao período de: 04/2024"/>
        <s v="LUIS GUILHERME DE MENDONCA"/>
        <s v="Referente ao período de: 05/2024"/>
        <s v="ALESSANDRA RIOS DE FARIA"/>
        <s v="ANA PAULA MEDRADO DE BARCELLOS"/>
        <s v="ANGELA MOREIRA"/>
        <s v="CAIO RIBEIRO MELKI"/>
        <s v="CLAUDIA RENATA DE PAULA ORLANDO"/>
        <s v="EDINALVA RODRIGUES GONÇALVES"/>
        <s v="KATY KAROLINE SANTOS DINIZ CARVALHO"/>
        <s v="LUCAS LEONARDO KNUPP DOS SANTOS"/>
        <s v="MARCOS TIMOTEO ALMEIDA OLIVEIRA"/>
        <s v="MARINA GARCIA DE SOUZA BORGES"/>
        <s v="PABLO CORDEIRO DA SILVA"/>
        <s v="RICARDO ALEXANDRE DE SOUZA"/>
        <s v="RONY WESLEY VELOSO"/>
        <s v="THIAGO SOARES RIBEIRO"/>
        <s v="Referente ao período de: 06/2024"/>
        <s v="CAROLINA RENE HOELZLE"/>
        <s v="LUCAS GASPAR RIBEIRO"/>
        <s v="Referente ao período de: 07/2024"/>
        <s v="Referente ao período de: 08/2024"/>
        <s v="LORENA MIRANDA DE CARVALHO"/>
        <s v="Referente ao período de: 09/2024"/>
        <s v="Gabriela Persio Gonçalves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2-21T00:00:00" maxDate="2024-12-31T00:00:00"/>
    </cacheField>
    <cacheField name="Data Fim" numFmtId="0">
      <sharedItems containsDate="1" containsBlank="1" containsMixedTypes="1" minDate="2024-05-02T00:00:00" maxDate="2026-05-07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6668.52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600" maxValue="562139.48"/>
    </cacheField>
    <cacheField name="Valor Bolsa" numFmtId="0">
      <sharedItems containsString="0" containsBlank="1" containsNumber="1" containsInteger="1" minValue="600" maxValue="568808" count="19">
        <m/>
        <n v="2000"/>
        <n v="8000"/>
        <n v="12000"/>
        <n v="3000"/>
        <n v="5000"/>
        <n v="33000"/>
        <n v="40000"/>
        <n v="600"/>
        <n v="60800"/>
        <n v="4000"/>
        <n v="65000"/>
        <n v="670"/>
        <n v="56340"/>
        <n v="1334"/>
        <n v="58334"/>
        <n v="60334"/>
        <n v="59000"/>
        <n v="568808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6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65768171295" createdVersion="6" refreshedVersion="6" minRefreshableVersion="3" recordCount="303">
  <cacheSource type="worksheet">
    <worksheetSource ref="A3:I306" sheet="29606"/>
  </cacheSource>
  <cacheFields count="9">
    <cacheField name="Nome" numFmtId="0">
      <sharedItems containsBlank="1" count="43">
        <m/>
        <s v="Referente ao período de: 01/2024"/>
        <s v="ANA LUCIA PIMENTA STARLING"/>
        <s v="Camilla Pereira Balbi"/>
        <s v="CAROLINA RENE HOELZLE"/>
        <s v="CLEVERSON DE OLIVEIRA PENA"/>
        <s v="CRISTINA BOTELHO BARRA"/>
        <s v="DANIEL VITOR DE VASCONCELOS SANTOS"/>
        <s v="ELAINE ALVARENGA DE ALMEIDA CARVALHO"/>
        <s v="ELIZABET VILAR GUIMARAES"/>
        <s v="ERICKA VIANA MACHADO CARELLOS"/>
        <s v="GLAUCIA MANZAN QUEIROZ DE ANDRADE"/>
        <s v="IVANI NOVATO SILVA"/>
        <s v="JOSE NELIO JANUARIO"/>
        <s v="KEYLA CHRISTY CHRISTINE MENDES SAMPAIO CUNHA"/>
        <s v="MARCELO ANTÔNIO PASCOAL XAVIER"/>
        <s v="MARCOS BORATO VIANA"/>
        <s v="MAURILIO DA SILVA ELIAS"/>
        <s v="Nathália Teixeira Palla Braga"/>
        <s v="RAQUEL FERREIRA ARAUJO"/>
        <s v="Rhaianny Gomes de Souza Mariano"/>
        <s v="ROBERTA MAIA DE CASTRO ROMANELLI"/>
        <s v="Rodrigo Rezende Arantes"/>
        <s v="ROSANGELIS DEL LAMA SOARES"/>
        <s v="Sérgio Eduardo Rocha Correa"/>
        <s v="VERA MARIA ALVES DIAS"/>
        <s v="VIVIANE DE CASSIA KANUFRE"/>
        <s v="SubTotal"/>
        <s v="Referente ao período de: 02/2024"/>
        <s v="Referente ao período de: 03/2024"/>
        <s v="FERNANDA GONTIJO MINAFRA SILVEIRA SANTOS"/>
        <s v="FERNANDO HENRIQUE PEREIRA"/>
        <s v="Referente ao período de: 04/2024"/>
        <s v="Referente ao período de: 05/2024"/>
        <s v="Referente ao período de: 06/2024"/>
        <s v="Referente ao período de: 07/2024"/>
        <s v="Referente ao período de: 08/2024"/>
        <s v="JULIANA GURGEL GIANNETTI"/>
        <s v="Referente ao período de: 09/2024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1-05T00:00:00" maxDate="2024-12-06T00:00:00"/>
    </cacheField>
    <cacheField name="Data Fim" numFmtId="0">
      <sharedItems containsDate="1" containsBlank="1" containsMixedTypes="1" minDate="2023-12-31T00:00:00" maxDate="2026-12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24908.36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600" maxValue="710191.64"/>
    </cacheField>
    <cacheField name="Valor Bolsa" numFmtId="0">
      <sharedItems containsString="0" containsBlank="1" containsNumber="1" containsInteger="1" minValue="600" maxValue="735100" count="16">
        <m/>
        <n v="5200"/>
        <n v="1600"/>
        <n v="3000"/>
        <n v="2000"/>
        <n v="2200"/>
        <n v="3500"/>
        <n v="7600"/>
        <n v="600"/>
        <n v="62500"/>
        <n v="60500"/>
        <n v="62300"/>
        <n v="60700"/>
        <n v="72600"/>
        <n v="58600"/>
        <n v="7351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7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7456041667" createdVersion="6" refreshedVersion="6" minRefreshableVersion="3" recordCount="549">
  <cacheSource type="worksheet">
    <worksheetSource ref="A3:I552" sheet="31154"/>
  </cacheSource>
  <cacheFields count="9">
    <cacheField name="Nome" numFmtId="0">
      <sharedItems containsBlank="1" count="89">
        <m/>
        <s v="Referente ao período de: 04/2024"/>
        <s v="CLAUDIO DE SOUZA"/>
        <s v="GABRIELA DARIO MENDES BARROS"/>
        <s v="GUSTAVO CANCELA E PENNA"/>
        <s v="Maria do Carmo Barros de Melo"/>
        <s v="ROSALIA MORAIS TORRES"/>
        <s v="SOLANGE CERVINHO BICALHO GODOY"/>
        <s v="TARCIZO AFONSO NUNES"/>
        <s v="SubTotal"/>
        <s v="Referente ao período de: 05/2024"/>
        <s v="CRISTINA COSTA DUARTE LANNA"/>
        <s v="LUANA DA SILVA JORGE"/>
        <s v="SUELY MEIRELES REZENDE"/>
        <s v="Referente ao período de: 06/2024"/>
        <s v="Gabriella da Silva Reis"/>
        <s v="MARIA APARECIDA TURCI"/>
        <s v="PEDRO FERRARI SALES DA CUNHA"/>
        <s v="ROGELI TIBURCIO RIBEIRO DA CUNHA PEIXOTO"/>
        <s v="ZILMA SILVEIRA NOGUEIRA REIS"/>
        <s v="Referente ao período de: 07/2024"/>
        <s v="ALAMANDA KFOURY PEREIRA"/>
        <s v="ALANEIR DE FATIMA DOS SANTOS"/>
        <s v="ANTONIO CARLOS MARTINS GUEDES"/>
        <s v="Breno Fiuza Cruz"/>
        <s v="CELSO GONCALVES BECKER"/>
        <s v="DAVIDSON PIRES DE LIMA"/>
        <s v="ELIANA MARIA DE CASTRO"/>
        <s v="ENIO ROBERTO PIETRA PEDROSO"/>
        <s v="ERNESTO LENTZ DE CARVALHO MONTEIRO"/>
        <s v="FRANCISCO DE PAULA CAMARA"/>
        <s v="GABRIELLY CRISTINA SOARES SANTOS FERREIRA"/>
        <s v="GILMAR TADEU DE AZEVEDO FIDELIS"/>
        <s v="JOSE NELSON MENDES VIEIRA"/>
        <s v="LUCAS JOSE DE CAMPOS MACHADO"/>
        <s v="MARCELO GROSSI ARAUJO"/>
        <s v="Maria Luiza Moreira Costa"/>
        <s v="MARIANA ABREU CAPORALI DE FREITAS"/>
        <s v="Nayla Alves Costa"/>
        <s v="PAULO PEREIRA CHRISTO"/>
        <s v="PRISCILA MENEZES FERRI LIU"/>
        <s v="REGINA AMELIA LOPES PESSOA DE AGUIAR"/>
        <s v="ROSANGELA DURSO PERILLO"/>
        <s v="SHIRLEY PEREIRA DE ALMEIDA"/>
        <s v="SILVANA SPINDOLA DE MIRANDA"/>
        <s v="UBIRATAN BRUM DE CASTRO"/>
        <s v="YURI ALEXANDRE DOS SANTOS"/>
        <s v="Referente ao período de: 08/2024"/>
        <s v="ANA MARIA CHAGAS SETTE CAMARA"/>
        <s v="ANTONIO PAULINO RIBEIRO SOBRINHO"/>
        <s v="CARLOS EDUARDO ASSIS DUTRA"/>
        <s v="Daniela Castelo Azevedo"/>
        <s v="Elaine Cristina Fontes de Oliveira"/>
        <s v="IVANI NOVATO SILVA"/>
        <s v="LUIS OTAVIO DE MIRANDA COTA"/>
        <s v="MARIA APARECIDA CAMARGOS BICALHO"/>
        <s v="MARIA CASSIA FERREIRA DE AGUIAR"/>
        <s v="PATRICIA GAMBARELLI DE ARAUJO"/>
        <s v="REGINA MARCIA FARIA DE MOURA"/>
        <s v="RICARDO DE AMORIM CORREA"/>
        <s v="RONILTON GONCALVES NUNES"/>
        <s v="Simone de Vasconcelos Generoso"/>
        <s v="VINICIUS TOSTES CARVALHO"/>
        <s v="Referente ao período de: 09/2024"/>
        <s v="ALEXANDRE DE ALMEIDA BARRA"/>
        <s v="CARLOS EDUARDO MENEZES AMARAL"/>
        <s v="Juliana Ferreira de Souza"/>
        <s v="Lilian de Paula Souza"/>
        <s v="Referente ao período de: 10/2024"/>
        <s v="VALERIA MARIA AUGUSTO"/>
        <s v="Referente ao período de: 11/2024"/>
        <s v="CATARINA HELENA INES ALVES SIQUEIRA"/>
        <s v="ELIANE MARIA DE SENA SILVA"/>
        <s v="JOAO BATISTA DE FREITAS"/>
        <s v="LUIZ GUILHERME BILLET"/>
        <s v="RAQUEL DE ALMEIDA TORGA RODRIGUES"/>
        <s v="SILVANA DE ARAUJO SILVA"/>
        <s v="Referente ao período de: 12/2024"/>
        <s v="ANA CRISTINA BORGES DE OLIVEIRA"/>
        <s v="André Marcelo Messias Fonseca da Silva"/>
        <s v="Augusto Barbosa Reis"/>
        <s v="Bárbara Loureiro Lima"/>
        <s v="CLÉCIO PIÇARRO"/>
        <s v="HENRIQUE PRETTI"/>
        <s v="MARILENE VALE DE CASTRO MONTEIRO"/>
        <s v="OROZIMBO HENRIQUES CAMPOS NETO"/>
        <s v="RITA SIBELE DE SOUZA ESTEVES"/>
        <s v="WAGNER JORGE DOS SANTOS"/>
        <s v="Total geral"/>
      </sharedItems>
    </cacheField>
    <cacheField name="Data Pagamento" numFmtId="0">
      <sharedItems containsNonDate="0" containsDate="1" containsString="0" containsBlank="1" minDate="2024-04-05T00:00:00" maxDate="2024-12-31T00:00:00"/>
    </cacheField>
    <cacheField name="Data Fim" numFmtId="0">
      <sharedItems containsDate="1" containsBlank="1" containsMixedTypes="1" minDate="2024-04-30T00:00:00" maxDate="2024-12-30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28793.07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13.33" maxValue="780079.43"/>
    </cacheField>
    <cacheField name="Valor Bolsa" numFmtId="0">
      <sharedItems containsString="0" containsBlank="1" containsNumber="1" minValue="13.33" maxValue="808872.5" count="146">
        <m/>
        <n v="1000"/>
        <n v="1200"/>
        <n v="2400"/>
        <n v="1500"/>
        <n v="2000"/>
        <n v="4000"/>
        <n v="30600"/>
        <n v="1086.3800000000001"/>
        <n v="1086.3599999999999"/>
        <n v="3000"/>
        <n v="415.12"/>
        <n v="415.14"/>
        <n v="22906"/>
        <n v="2130"/>
        <n v="8000"/>
        <n v="71160"/>
        <n v="381.38"/>
        <n v="381.36"/>
        <n v="1630.12"/>
        <n v="1630.14"/>
        <n v="155.25"/>
        <n v="543.38"/>
        <n v="543.36"/>
        <n v="232.88"/>
        <n v="232.86"/>
        <n v="327.38"/>
        <n v="327.36"/>
        <n v="3260.25"/>
        <n v="705.38"/>
        <n v="705.36"/>
        <n v="445.5"/>
        <n v="1100"/>
        <n v="47.25"/>
        <n v="97.88"/>
        <n v="97.86"/>
        <n v="1536.3"/>
        <n v="2126.25"/>
        <n v="1750"/>
        <n v="3500"/>
        <n v="5000"/>
        <n v="897.75"/>
        <n v="475.88"/>
        <n v="475.86"/>
        <n v="280.12"/>
        <n v="280.14"/>
        <n v="448.88"/>
        <n v="448.86"/>
        <n v="2250"/>
        <n v="4500"/>
        <n v="536.62"/>
        <n v="536.64"/>
        <n v="1906.88"/>
        <n v="1906.86"/>
        <n v="151907.5"/>
        <n v="64.12"/>
        <n v="64.14"/>
        <n v="81"/>
        <n v="118.12"/>
        <n v="118.14"/>
        <n v="124.88"/>
        <n v="124.86"/>
        <n v="30.38"/>
        <n v="30.36"/>
        <n v="91.12"/>
        <n v="91.14"/>
        <n v="43.88"/>
        <n v="43.86"/>
        <n v="121.5"/>
        <n v="900"/>
        <n v="77.62"/>
        <n v="77.64"/>
        <n v="192.38"/>
        <n v="192.36"/>
        <n v="87680"/>
        <n v="5250"/>
        <n v="74.25"/>
        <n v="1287"/>
        <n v="81672.5"/>
        <n v="68197"/>
        <n v="1917"/>
        <n v="90"/>
        <n v="1080"/>
        <n v="700"/>
        <n v="7000"/>
        <n v="150"/>
        <n v="180"/>
        <n v="85597"/>
        <n v="311.67"/>
        <n v="311.64999999999998"/>
        <n v="19.5"/>
        <n v="1084"/>
        <n v="2500"/>
        <n v="2505"/>
        <n v="173.17"/>
        <n v="173.15"/>
        <n v="93.33"/>
        <n v="93.35"/>
        <n v="418.33"/>
        <n v="418.35"/>
        <n v="76.67"/>
        <n v="76.650000000000006"/>
        <n v="455"/>
        <n v="13.33"/>
        <n v="13.35"/>
        <n v="15"/>
        <n v="4658.33"/>
        <n v="4658.3500000000004"/>
        <n v="563.33000000000004"/>
        <n v="563.35"/>
        <n v="651.66999999999996"/>
        <n v="651.65"/>
        <n v="60"/>
        <n v="23.33"/>
        <n v="23.35"/>
        <n v="156.58000000000001"/>
        <n v="156.6"/>
        <n v="37.5"/>
        <n v="58.33"/>
        <n v="58.35"/>
        <n v="153.33000000000001"/>
        <n v="153.35"/>
        <n v="96.67"/>
        <n v="96.65"/>
        <n v="55"/>
        <n v="2551.67"/>
        <n v="2551.65"/>
        <n v="43.33"/>
        <n v="43.35"/>
        <n v="70"/>
        <n v="390"/>
        <n v="14.5"/>
        <n v="570"/>
        <n v="363.33"/>
        <n v="363.35"/>
        <n v="541.66999999999996"/>
        <n v="541.65"/>
        <n v="28.33"/>
        <n v="28.35"/>
        <n v="253.33"/>
        <n v="253.35"/>
        <n v="1943.33"/>
        <n v="1943.35"/>
        <n v="2167"/>
        <n v="209152.5"/>
        <n v="808872.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8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85903009259" createdVersion="6" refreshedVersion="6" minRefreshableVersion="3" recordCount="125">
  <cacheSource type="worksheet">
    <worksheetSource ref="A3:I128" sheet="31169"/>
  </cacheSource>
  <cacheFields count="9">
    <cacheField name="Nome" numFmtId="0">
      <sharedItems containsBlank="1" count="24">
        <m/>
        <s v="Referente ao período de: 05/2024"/>
        <s v="ALINE DAYRELL FERREIRA SALES"/>
        <s v="AMANDA CRISTINA DE SOUZA ANDRADE"/>
        <s v="AMELIA AUGUSTA DE LIMA FRICHE"/>
        <s v="DÉBORA MORAES COELHO"/>
        <s v="GUILHERME RAFAEL GOMIDE PINHEIRO"/>
        <s v="JULIANA PEREIRA LEITE RIBEIRO"/>
        <s v="MARIA ANGELICA DE SALLES DIAS"/>
        <s v="PATRÍCIA MICHELLE DE OLIVEIRA FREIRE"/>
        <s v="WALESKA TEIXEIRA CAIAFFA"/>
        <s v="SubTotal"/>
        <s v="Referente ao período de: 06/2024"/>
        <s v="CELESTE SOUZA RODRIGUES"/>
        <s v="ROSIENE MARIA DE FREITAS"/>
        <s v="Referente ao período de: 07/2024"/>
        <s v="Referente ao período de: 08/2024"/>
        <s v="Referente ao período de: 09/2024"/>
        <s v="ADALBERTO APARECIDO DOS SANTOS LOPES"/>
        <s v="MARCELO CINTRA DO AMARAL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5-21T00:00:00" maxDate="2024-12-31T00:00:00"/>
    </cacheField>
    <cacheField name="Data Fim" numFmtId="0">
      <sharedItems containsDate="1" containsBlank="1" containsMixedTypes="1" minDate="2024-10-30T00:00:00" maxDate="2025-12-30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1500" maxValue="371100"/>
    </cacheField>
    <cacheField name="Valor Bolsa" numFmtId="0">
      <sharedItems containsString="0" containsBlank="1" containsNumber="1" containsInteger="1" minValue="1500" maxValue="371100" count="14">
        <m/>
        <n v="2500"/>
        <n v="4800"/>
        <n v="5200"/>
        <n v="1500"/>
        <n v="3200"/>
        <n v="3500"/>
        <n v="86000"/>
        <n v="3000"/>
        <n v="37700"/>
        <n v="42900"/>
        <n v="4000"/>
        <n v="45700"/>
        <n v="3711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9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93051620371" createdVersion="6" refreshedVersion="6" minRefreshableVersion="3" recordCount="80">
  <cacheSource type="worksheet">
    <worksheetSource ref="A3:I83" sheet="31124"/>
  </cacheSource>
  <cacheFields count="9">
    <cacheField name="Nome" numFmtId="0">
      <sharedItems containsBlank="1" count="18">
        <m/>
        <s v="Referente ao período de: 04/2024"/>
        <s v="ANDREA CLEMENTE PALMIER"/>
        <s v="ELIANA MARIA DE OLIVEIRA SA"/>
        <s v="HELIAN NUNES DE OLIVEIRA"/>
        <s v="MARIA INÊS BARREIROS SENNA"/>
        <s v="PAULO JULIO DA SILVA FILHO"/>
        <s v="ROGERIO DE MESQUITA SPINOLA"/>
        <s v="SubTotal"/>
        <s v="Referente ao período de: 05/2024"/>
        <s v="Referente ao período de: 06/2024"/>
        <s v="Referente ao período de: 07/2024"/>
        <s v="Referente ao período de: 08/2024"/>
        <s v="Referente ao período de: 09/2024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4-12T00:00:00" maxDate="2024-12-31T00:00:00"/>
    </cacheField>
    <cacheField name="Data Fim" numFmtId="0">
      <sharedItems containsDate="1" containsBlank="1" containsMixedTypes="1" minDate="2024-10-21T00:00:00" maxDate="2025-01-15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3000" maxValue="272000"/>
    </cacheField>
    <cacheField name="Valor Bolsa" numFmtId="0">
      <sharedItems containsString="0" containsBlank="1" containsNumber="1" containsInteger="1" minValue="3000" maxValue="272000" count="8">
        <m/>
        <n v="4800"/>
        <n v="5000"/>
        <n v="3000"/>
        <n v="54400"/>
        <n v="27200"/>
        <n v="49400"/>
        <n v="2720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0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796171875001" createdVersion="6" refreshedVersion="6" minRefreshableVersion="3" recordCount="93">
  <cacheSource type="worksheet">
    <worksheetSource ref="A3:I96" sheet="31125"/>
  </cacheSource>
  <cacheFields count="9">
    <cacheField name="Nome" numFmtId="0">
      <sharedItems containsBlank="1" count="27">
        <m/>
        <s v="Referente ao período de: 05/2024"/>
        <s v="FRANCISCO EDUARDO DE CAMPOS"/>
        <s v="MARIANA APARECIDA DE LELIS"/>
        <s v="SubTotal"/>
        <s v="Referente ao período de: 06/2024"/>
        <s v="ANA CAROLINA MACIEL DE ASSIS CHAGAS"/>
        <s v="ANA CRISTINA DE SOUSA VAN STRALEN"/>
        <s v="CRISTIANA LEITE CARVALHO"/>
        <s v="FRANCISCO CARLOS CARDOSO DE CAMPOS"/>
        <s v="JACKSON FREIRE ARAÚJO"/>
        <s v="LUCAS PEREIRA WAN DER MAAS"/>
        <s v="MARIA ANGELICA ALVES"/>
        <s v="MARIA AUXILIADORA CÓRDOVA CHRISTÓFARO"/>
        <s v="PAULO HENRIQUE D'ÂNGELO SEIXAS"/>
        <s v="RAPHAEL AUGUSTO TEIXEIRA DE AGUIAR"/>
        <s v="SABADO NICOLAU GIRARDI"/>
        <s v="Referente ao período de: 07/2024"/>
        <s v="Bruna Carolina de Araújo"/>
        <s v="CARLA JORGE MACHADO"/>
        <s v="Roberta Crevelário de Melo"/>
        <s v="Referente ao período de: 08/2024"/>
        <s v="Referente ao período de: 09/2024"/>
        <s v="Referente ao período de: 10/2024"/>
        <s v="Referente ao período de: 11/2024"/>
        <s v="Referente ao período de: 12/2024"/>
        <s v="Total geral"/>
      </sharedItems>
    </cacheField>
    <cacheField name="Data Pagamento" numFmtId="0">
      <sharedItems containsNonDate="0" containsDate="1" containsString="0" containsBlank="1" minDate="2024-05-29T00:00:00" maxDate="2024-12-14T00:00:00"/>
    </cacheField>
    <cacheField name="Data Fim" numFmtId="0">
      <sharedItems containsDate="1" containsBlank="1" containsMixedTypes="1" minDate="2024-05-31T00:00:00" maxDate="2025-05-15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1500" maxValue="554500"/>
    </cacheField>
    <cacheField name="Valor Bolsa" numFmtId="0">
      <sharedItems containsString="0" containsBlank="1" containsNumber="1" containsInteger="1" minValue="1500" maxValue="554500" count="25">
        <m/>
        <n v="6100"/>
        <n v="3500"/>
        <n v="9600"/>
        <n v="6500"/>
        <n v="4400"/>
        <n v="8500"/>
        <n v="13000"/>
        <n v="10000"/>
        <n v="4500"/>
        <n v="11500"/>
        <n v="7400"/>
        <n v="8600"/>
        <n v="5500"/>
        <n v="4600"/>
        <n v="14600"/>
        <n v="254000"/>
        <n v="4000"/>
        <n v="5000"/>
        <n v="106200"/>
        <n v="1500"/>
        <n v="127800"/>
        <n v="22600"/>
        <n v="15100"/>
        <n v="5545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1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811359027779" createdVersion="6" refreshedVersion="6" minRefreshableVersion="3" recordCount="32">
  <cacheSource type="worksheet">
    <worksheetSource ref="A3:I35" sheet="31605"/>
  </cacheSource>
  <cacheFields count="9">
    <cacheField name="Nome" numFmtId="0">
      <sharedItems containsBlank="1" count="14">
        <m/>
        <s v="Referente ao período de: 11/2024"/>
        <s v="CRISTIANA LEITE CARVALHO"/>
        <s v="JOICE CARVALHO RODRIGUES"/>
        <s v="LUCAS PEREIRA WAN DER MAAS"/>
        <s v="MARA VASCONCELLOS"/>
        <s v="MARCOS AZEREDO FURQUIM WERNECK"/>
        <s v="SubTotal"/>
        <s v="Referente ao período de: 12/2024"/>
        <s v="ANA CAROLINA MACIEL DE ASSIS CHAGAS"/>
        <s v="ANA CRISTINA DE SOUSA VAN STRALEN"/>
        <s v="JACKSON FREIRE ARAÚJO"/>
        <s v="SABADO NICOLAU GIRARDI"/>
        <s v="Total geral"/>
      </sharedItems>
    </cacheField>
    <cacheField name="Data Pagamento" numFmtId="0">
      <sharedItems containsNonDate="0" containsDate="1" containsString="0" containsBlank="1" minDate="2024-11-05T00:00:00" maxDate="2024-12-31T00:00:00"/>
    </cacheField>
    <cacheField name="Data Fim" numFmtId="0">
      <sharedItems containsDate="1" containsBlank="1" containsMixedTypes="1" minDate="2025-03-21T00:00:00" maxDate="2025-11-15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containsInteger="1" minValue="0" maxValue="0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1500" maxValue="163000"/>
    </cacheField>
    <cacheField name="Valor Bolsa" numFmtId="0">
      <sharedItems containsString="0" containsBlank="1" containsNumber="1" containsInteger="1" minValue="1500" maxValue="163000" count="15">
        <m/>
        <n v="5000"/>
        <n v="6200"/>
        <n v="4500"/>
        <n v="5200"/>
        <n v="46900"/>
        <n v="6500"/>
        <n v="1500"/>
        <n v="8500"/>
        <n v="6600"/>
        <n v="14600"/>
        <n v="11500"/>
        <n v="4600"/>
        <n v="116100"/>
        <n v="16300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2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814523379631" createdVersion="6" refreshedVersion="6" minRefreshableVersion="3" recordCount="6">
  <cacheSource type="worksheet">
    <worksheetSource ref="A3:I9" sheet="31660"/>
  </cacheSource>
  <cacheFields count="9">
    <cacheField name="Nome" numFmtId="0">
      <sharedItems containsBlank="1" count="6">
        <m/>
        <s v="Referente ao período de: 12/2024"/>
        <s v="Debora Marques de Miranda"/>
        <s v="MARCO AURELIO ROMANO SILVA"/>
        <s v="SubTotal"/>
        <s v="Total geral"/>
      </sharedItems>
    </cacheField>
    <cacheField name="Data Pagamento" numFmtId="0">
      <sharedItems containsNonDate="0" containsDate="1" containsString="0" containsBlank="1" minDate="2024-12-30T00:00:00" maxDate="2024-12-31T00:00:00"/>
    </cacheField>
    <cacheField name="Data Fim" numFmtId="0">
      <sharedItems containsDate="1" containsBlank="1" containsMixedTypes="1" minDate="2029-09-30T00:00:00" maxDate="2029-10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1422.41" maxValue="3413.79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containsInteger="1" minValue="3750" maxValue="9000"/>
    </cacheField>
    <cacheField name="Valor Bolsa" numFmtId="0">
      <sharedItems containsString="0" containsBlank="1" containsNumber="1" minValue="5172.41" maxValue="12413.79" count="4">
        <m/>
        <n v="5172.41"/>
        <n v="7241.38"/>
        <n v="12413.79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3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820477083333" createdVersion="6" refreshedVersion="6" minRefreshableVersion="3" recordCount="26">
  <cacheSource type="worksheet">
    <worksheetSource ref="A3:I29" sheet="31658"/>
  </cacheSource>
  <cacheFields count="9">
    <cacheField name="Nome" numFmtId="0">
      <sharedItems containsBlank="1" count="26">
        <m/>
        <s v="Referente ao período de: 12/2024"/>
        <s v="ANTONIO CARLOS MARTINS GUEDES"/>
        <s v="CLARA RODRIGUES ALVES DE OLIVEIRA"/>
        <s v="DENISE AUXILIADORA LEITE IASBECK"/>
        <s v="ÉLIDE SBARDELLOTTO MARIANO DA COSTA"/>
        <s v="GABRIELA BHERING GOMES"/>
        <s v="GABRIELA MIANA DE MATTOS PAIXAO"/>
        <s v="GRAZIELA CHEQUER"/>
        <s v="Isabela Galizzi Faé"/>
        <s v="ISABELA NASCIMENTO BORGES"/>
        <s v="Isabella Moreira Gonzalez Fonseca"/>
        <s v="JOAO BATISTA DE FREITAS"/>
        <s v="LUCAS JOSE DE CAMPOS MACHADO"/>
        <s v="Luciano Martins da Silva"/>
        <s v="LUISA FREIRE PEDERNEIRAS BARBOSA"/>
        <s v="MARIA CRISTINA DA PAIXAO"/>
        <s v="MILENA SORIANO MARCOLINO"/>
        <s v="OTAVIANO DA SILVA JUNIOR"/>
        <s v="PABLO SOUZA LINHARES"/>
        <s v="Regiane Aparecida Nascimento Baptista"/>
        <s v="REGINA AMELIA LOPES PESSOA DE AGUIAR"/>
        <s v="VANDACK ALENCAR NOBRE JUNIOR"/>
        <s v="VINICIUS TOSTES CARVALHO"/>
        <s v="SubTotal"/>
        <s v="Total geral"/>
      </sharedItems>
    </cacheField>
    <cacheField name="Data Pagamento" numFmtId="0">
      <sharedItems containsNonDate="0" containsDate="1" containsString="0" containsBlank="1" minDate="2024-12-13T00:00:00" maxDate="2024-12-31T00:00:00"/>
    </cacheField>
    <cacheField name="Data Fim" numFmtId="0">
      <sharedItems containsDate="1" containsBlank="1" containsMixedTypes="1" minDate="2027-07-31T00:00:00" maxDate="2027-08-01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0" maxValue="21924.49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30" maxValue="114445.54"/>
    </cacheField>
    <cacheField name="Valor Bolsa" numFmtId="0">
      <sharedItems containsString="0" containsBlank="1" containsNumber="1" minValue="30" maxValue="136370.03" count="24">
        <m/>
        <n v="420"/>
        <n v="6000"/>
        <n v="14730.24"/>
        <n v="14584.8"/>
        <n v="477.36"/>
        <n v="6226.61"/>
        <n v="5230"/>
        <n v="4596.6499999999996"/>
        <n v="8000"/>
        <n v="592.79999999999995"/>
        <n v="1080"/>
        <n v="90"/>
        <n v="22985.17"/>
        <n v="3141.84"/>
        <n v="3400"/>
        <n v="2400"/>
        <n v="8859.32"/>
        <n v="16860.2"/>
        <n v="365.04"/>
        <n v="30"/>
        <n v="3000"/>
        <n v="13300"/>
        <n v="136370.03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4.xml><?xml version="1.0" encoding="utf-8"?>
<pivotCacheDefinition xmlns="http://schemas.openxmlformats.org/spreadsheetml/2006/main" xmlns:r="http://schemas.openxmlformats.org/officeDocument/2006/relationships" r:id="rId1" refreshedBy="Patrícia Carla Oliveira Carneiro Silva" refreshedDate="45664.82560960648" createdVersion="6" refreshedVersion="6" minRefreshableVersion="3" recordCount="25">
  <cacheSource type="worksheet">
    <worksheetSource ref="A3:I28" sheet="29766"/>
  </cacheSource>
  <cacheFields count="9">
    <cacheField name="Nome" numFmtId="0">
      <sharedItems containsBlank="1" count="11">
        <m/>
        <s v="Referente ao período de: 02/2024"/>
        <s v="Debora Marques de Miranda"/>
        <s v="MARCO AURELIO ROMANO SILVA"/>
        <s v="SubTotal"/>
        <s v="Referente ao período de: 03/2024"/>
        <s v="Kaiser Bergmann Garcia e Silva"/>
        <s v="Referente ao período de: 04/2024"/>
        <s v="Referente ao período de: 05/2024"/>
        <s v="Referente ao período de: 06/2024"/>
        <s v="Total geral"/>
      </sharedItems>
    </cacheField>
    <cacheField name="Data Pagamento" numFmtId="0">
      <sharedItems containsNonDate="0" containsDate="1" containsString="0" containsBlank="1" minDate="2024-02-21T00:00:00" maxDate="2024-06-29T00:00:00"/>
    </cacheField>
    <cacheField name="Data Fim" numFmtId="0">
      <sharedItems containsDate="1" containsBlank="1" containsMixedTypes="1" minDate="2024-03-31T00:00:00" maxDate="2024-07-15T00:00:00"/>
    </cacheField>
    <cacheField name="INSS Patronal" numFmtId="0">
      <sharedItems containsString="0" containsBlank="1" containsNumber="1" containsInteger="1" minValue="0" maxValue="0"/>
    </cacheField>
    <cacheField name="INSS Pessoal" numFmtId="0">
      <sharedItems containsString="0" containsBlank="1" containsNumber="1" containsInteger="1" minValue="0" maxValue="0"/>
    </cacheField>
    <cacheField name="Valor IRRF" numFmtId="0">
      <sharedItems containsString="0" containsBlank="1" containsNumber="1" minValue="242.45" maxValue="14419.61"/>
    </cacheField>
    <cacheField name="Valor Pensao" numFmtId="0">
      <sharedItems containsString="0" containsBlank="1" containsNumber="1" containsInteger="1" minValue="0" maxValue="0"/>
    </cacheField>
    <cacheField name="Valor Líquido" numFmtId="0">
      <sharedItems containsString="0" containsBlank="1" containsNumber="1" minValue="2545.0500000000002" maxValue="57553.31"/>
    </cacheField>
    <cacheField name="Valor Bolsa" numFmtId="0">
      <sharedItems containsString="0" containsBlank="1" containsNumber="1" minValue="2787.5" maxValue="71972.92" count="8">
        <m/>
        <n v="6000"/>
        <n v="12000"/>
        <n v="2787.5"/>
        <n v="14787.5"/>
        <n v="4592.71"/>
        <n v="21185.42"/>
        <n v="71972.92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6">
  <r>
    <x v="0"/>
    <m/>
    <s v="Contrato"/>
    <m/>
    <m/>
    <m/>
    <m/>
    <m/>
    <x v="0"/>
  </r>
  <r>
    <x v="1"/>
    <m/>
    <m/>
    <m/>
    <m/>
    <m/>
    <m/>
    <m/>
    <x v="0"/>
  </r>
  <r>
    <x v="2"/>
    <d v="2024-02-29T00:00:00"/>
    <d v="2023-12-31T00:00:00"/>
    <n v="0"/>
    <n v="0"/>
    <n v="0"/>
    <n v="0"/>
    <n v="3700"/>
    <x v="1"/>
  </r>
  <r>
    <x v="3"/>
    <d v="2024-02-09T00:00:00"/>
    <d v="2023-12-31T00:00:00"/>
    <n v="0"/>
    <n v="0"/>
    <n v="0"/>
    <n v="0"/>
    <n v="3700"/>
    <x v="1"/>
  </r>
  <r>
    <x v="4"/>
    <d v="2024-02-21T00:00:00"/>
    <d v="2023-12-31T00:00:00"/>
    <n v="0"/>
    <n v="0"/>
    <n v="0"/>
    <n v="0"/>
    <n v="3700"/>
    <x v="1"/>
  </r>
  <r>
    <x v="5"/>
    <m/>
    <m/>
    <n v="0"/>
    <n v="0"/>
    <n v="0"/>
    <n v="0"/>
    <n v="11100"/>
    <x v="2"/>
  </r>
  <r>
    <x v="6"/>
    <m/>
    <m/>
    <m/>
    <m/>
    <m/>
    <m/>
    <m/>
    <x v="0"/>
  </r>
  <r>
    <x v="7"/>
    <d v="2024-04-19T00:00:00"/>
    <d v="2023-12-31T00:00:00"/>
    <n v="0"/>
    <n v="0"/>
    <n v="0"/>
    <n v="0"/>
    <n v="3700"/>
    <x v="1"/>
  </r>
  <r>
    <x v="8"/>
    <d v="2024-04-19T00:00:00"/>
    <d v="2023-12-31T00:00:00"/>
    <n v="0"/>
    <n v="0"/>
    <n v="0"/>
    <n v="0"/>
    <n v="3700"/>
    <x v="1"/>
  </r>
  <r>
    <x v="5"/>
    <m/>
    <m/>
    <n v="0"/>
    <n v="0"/>
    <n v="0"/>
    <n v="0"/>
    <n v="7400"/>
    <x v="3"/>
  </r>
  <r>
    <x v="9"/>
    <m/>
    <m/>
    <m/>
    <m/>
    <m/>
    <m/>
    <m/>
    <x v="0"/>
  </r>
  <r>
    <x v="10"/>
    <d v="2024-06-14T00:00:00"/>
    <d v="2024-04-30T00:00:00"/>
    <n v="0"/>
    <n v="0"/>
    <n v="0"/>
    <n v="0"/>
    <n v="2666.67"/>
    <x v="4"/>
  </r>
  <r>
    <x v="10"/>
    <d v="2024-06-14T00:00:00"/>
    <d v="2024-04-30T00:00:00"/>
    <n v="0"/>
    <n v="0"/>
    <n v="0"/>
    <n v="0"/>
    <n v="2666.67"/>
    <x v="4"/>
  </r>
  <r>
    <x v="10"/>
    <d v="2024-06-14T00:00:00"/>
    <d v="2024-04-30T00:00:00"/>
    <n v="0"/>
    <n v="0"/>
    <n v="0"/>
    <n v="0"/>
    <n v="2666.66"/>
    <x v="5"/>
  </r>
  <r>
    <x v="5"/>
    <m/>
    <m/>
    <n v="0"/>
    <n v="0"/>
    <n v="0"/>
    <n v="0"/>
    <n v="8000"/>
    <x v="6"/>
  </r>
  <r>
    <x v="11"/>
    <m/>
    <m/>
    <m/>
    <m/>
    <m/>
    <m/>
    <m/>
    <x v="0"/>
  </r>
  <r>
    <x v="12"/>
    <d v="2024-10-14T00:00:00"/>
    <d v="2024-08-31T00:00:00"/>
    <n v="0"/>
    <n v="0"/>
    <n v="0"/>
    <n v="0"/>
    <n v="2000"/>
    <x v="7"/>
  </r>
  <r>
    <x v="5"/>
    <m/>
    <m/>
    <n v="0"/>
    <n v="0"/>
    <n v="0"/>
    <n v="0"/>
    <n v="2000"/>
    <x v="7"/>
  </r>
  <r>
    <x v="13"/>
    <m/>
    <m/>
    <m/>
    <m/>
    <m/>
    <m/>
    <m/>
    <x v="0"/>
  </r>
  <r>
    <x v="10"/>
    <d v="2024-11-14T00:00:00"/>
    <d v="2024-09-30T00:00:00"/>
    <n v="0"/>
    <n v="0"/>
    <n v="0"/>
    <n v="0"/>
    <n v="2400"/>
    <x v="8"/>
  </r>
  <r>
    <x v="3"/>
    <d v="2024-11-14T00:00:00"/>
    <d v="2024-10-30T00:00:00"/>
    <n v="0"/>
    <n v="0"/>
    <n v="0"/>
    <n v="0"/>
    <n v="2000"/>
    <x v="7"/>
  </r>
  <r>
    <x v="3"/>
    <d v="2024-11-14T00:00:00"/>
    <d v="2024-10-30T00:00:00"/>
    <n v="0"/>
    <n v="0"/>
    <n v="0"/>
    <n v="0"/>
    <n v="2000"/>
    <x v="7"/>
  </r>
  <r>
    <x v="4"/>
    <d v="2024-11-14T00:00:00"/>
    <d v="2024-10-30T00:00:00"/>
    <n v="0"/>
    <n v="0"/>
    <n v="0"/>
    <n v="0"/>
    <n v="3000"/>
    <x v="9"/>
  </r>
  <r>
    <x v="4"/>
    <d v="2024-11-29T00:00:00"/>
    <d v="2024-10-30T00:00:00"/>
    <n v="0"/>
    <n v="0"/>
    <n v="0"/>
    <n v="0"/>
    <n v="4000"/>
    <x v="10"/>
  </r>
  <r>
    <x v="5"/>
    <m/>
    <m/>
    <n v="0"/>
    <n v="0"/>
    <n v="0"/>
    <n v="0"/>
    <n v="13400"/>
    <x v="11"/>
  </r>
  <r>
    <x v="14"/>
    <m/>
    <m/>
    <n v="0"/>
    <n v="0"/>
    <n v="0"/>
    <n v="0"/>
    <n v="41900"/>
    <x v="1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428">
  <r>
    <x v="0"/>
    <m/>
    <s v="Contrato"/>
    <m/>
    <m/>
    <m/>
    <m/>
    <m/>
    <x v="0"/>
  </r>
  <r>
    <x v="1"/>
    <m/>
    <m/>
    <m/>
    <m/>
    <m/>
    <m/>
    <m/>
    <x v="0"/>
  </r>
  <r>
    <x v="2"/>
    <d v="2024-01-19T00:00:00"/>
    <d v="2023-09-30T00:00:00"/>
    <n v="0"/>
    <n v="0"/>
    <n v="0"/>
    <n v="0"/>
    <n v="375.75"/>
    <x v="1"/>
  </r>
  <r>
    <x v="2"/>
    <d v="2024-01-19T00:00:00"/>
    <d v="2023-09-30T00:00:00"/>
    <n v="0"/>
    <n v="0"/>
    <n v="0"/>
    <n v="0"/>
    <n v="375.75"/>
    <x v="1"/>
  </r>
  <r>
    <x v="2"/>
    <d v="2024-01-19T00:00:00"/>
    <d v="2023-09-30T00:00:00"/>
    <n v="0"/>
    <n v="0"/>
    <n v="0"/>
    <n v="0"/>
    <n v="375.75"/>
    <x v="1"/>
  </r>
  <r>
    <x v="2"/>
    <d v="2024-01-19T00:00:00"/>
    <d v="2023-09-30T00:00:00"/>
    <n v="0"/>
    <n v="0"/>
    <n v="0"/>
    <n v="0"/>
    <n v="375.75"/>
    <x v="1"/>
  </r>
  <r>
    <x v="2"/>
    <d v="2024-01-19T00:00:00"/>
    <d v="2023-09-30T00:00:00"/>
    <n v="0"/>
    <n v="0"/>
    <n v="0"/>
    <n v="0"/>
    <n v="375.75"/>
    <x v="1"/>
  </r>
  <r>
    <x v="2"/>
    <d v="2024-01-19T00:00:00"/>
    <d v="2023-09-30T00:00:00"/>
    <n v="0"/>
    <n v="0"/>
    <n v="0"/>
    <n v="0"/>
    <n v="375.75"/>
    <x v="1"/>
  </r>
  <r>
    <x v="3"/>
    <d v="2024-01-30T00:00:00"/>
    <d v="2023-12-30T00:00:00"/>
    <n v="0"/>
    <n v="0"/>
    <n v="0"/>
    <n v="0"/>
    <n v="1997"/>
    <x v="2"/>
  </r>
  <r>
    <x v="4"/>
    <d v="2024-01-12T00:00:00"/>
    <d v="2023-09-30T00:00:00"/>
    <n v="0"/>
    <n v="0"/>
    <n v="0"/>
    <n v="0"/>
    <n v="1030.5"/>
    <x v="3"/>
  </r>
  <r>
    <x v="4"/>
    <d v="2024-01-12T00:00:00"/>
    <d v="2023-09-30T00:00:00"/>
    <n v="0"/>
    <n v="0"/>
    <n v="0"/>
    <n v="0"/>
    <n v="1030.5"/>
    <x v="3"/>
  </r>
  <r>
    <x v="4"/>
    <d v="2024-01-12T00:00:00"/>
    <d v="2023-09-30T00:00:00"/>
    <n v="0"/>
    <n v="0"/>
    <n v="33.86"/>
    <n v="0"/>
    <n v="996.64"/>
    <x v="3"/>
  </r>
  <r>
    <x v="4"/>
    <d v="2024-01-12T00:00:00"/>
    <d v="2023-09-30T00:00:00"/>
    <n v="0"/>
    <n v="0"/>
    <n v="134.84"/>
    <n v="0"/>
    <n v="895.66"/>
    <x v="3"/>
  </r>
  <r>
    <x v="4"/>
    <d v="2024-01-12T00:00:00"/>
    <d v="2023-09-30T00:00:00"/>
    <n v="0"/>
    <n v="0"/>
    <n v="220.08"/>
    <n v="0"/>
    <n v="810.42"/>
    <x v="3"/>
  </r>
  <r>
    <x v="4"/>
    <d v="2024-01-12T00:00:00"/>
    <d v="2023-09-30T00:00:00"/>
    <n v="0"/>
    <n v="0"/>
    <n v="281.39"/>
    <n v="0"/>
    <n v="749.11"/>
    <x v="3"/>
  </r>
  <r>
    <x v="5"/>
    <m/>
    <m/>
    <n v="0"/>
    <n v="0"/>
    <n v="670.17"/>
    <n v="0"/>
    <n v="9764.33"/>
    <x v="4"/>
  </r>
  <r>
    <x v="6"/>
    <m/>
    <m/>
    <m/>
    <m/>
    <m/>
    <m/>
    <m/>
    <x v="0"/>
  </r>
  <r>
    <x v="7"/>
    <d v="2024-02-09T00:00:00"/>
    <d v="2024-05-30T00:00:00"/>
    <n v="0"/>
    <n v="0"/>
    <n v="0"/>
    <n v="0"/>
    <n v="8000"/>
    <x v="5"/>
  </r>
  <r>
    <x v="7"/>
    <d v="2024-02-29T00:00:00"/>
    <d v="2024-05-30T00:00:00"/>
    <n v="0"/>
    <n v="0"/>
    <n v="0"/>
    <n v="0"/>
    <n v="8000"/>
    <x v="5"/>
  </r>
  <r>
    <x v="8"/>
    <d v="2024-02-05T00:00:00"/>
    <d v="2023-09-30T00:00:00"/>
    <n v="0"/>
    <n v="0"/>
    <n v="0"/>
    <n v="0"/>
    <n v="29.25"/>
    <x v="6"/>
  </r>
  <r>
    <x v="8"/>
    <d v="2024-02-05T00:00:00"/>
    <d v="2023-09-30T00:00:00"/>
    <n v="0"/>
    <n v="0"/>
    <n v="0"/>
    <n v="0"/>
    <n v="29.25"/>
    <x v="6"/>
  </r>
  <r>
    <x v="8"/>
    <d v="2024-02-05T00:00:00"/>
    <d v="2023-09-30T00:00:00"/>
    <n v="0"/>
    <n v="0"/>
    <n v="0"/>
    <n v="0"/>
    <n v="29.25"/>
    <x v="6"/>
  </r>
  <r>
    <x v="8"/>
    <d v="2024-02-05T00:00:00"/>
    <d v="2023-09-30T00:00:00"/>
    <n v="0"/>
    <n v="0"/>
    <n v="0"/>
    <n v="0"/>
    <n v="29.25"/>
    <x v="6"/>
  </r>
  <r>
    <x v="8"/>
    <d v="2024-02-05T00:00:00"/>
    <d v="2023-09-30T00:00:00"/>
    <n v="0"/>
    <n v="0"/>
    <n v="0"/>
    <n v="0"/>
    <n v="29.25"/>
    <x v="6"/>
  </r>
  <r>
    <x v="8"/>
    <d v="2024-02-05T00:00:00"/>
    <d v="2023-09-30T00:00:00"/>
    <n v="0"/>
    <n v="0"/>
    <n v="0"/>
    <n v="0"/>
    <n v="29.25"/>
    <x v="6"/>
  </r>
  <r>
    <x v="9"/>
    <d v="2024-02-29T00:00:00"/>
    <d v="2023-09-30T00:00:00"/>
    <n v="0"/>
    <n v="0"/>
    <n v="0"/>
    <n v="0"/>
    <n v="978.75"/>
    <x v="7"/>
  </r>
  <r>
    <x v="9"/>
    <d v="2024-02-29T00:00:00"/>
    <d v="2023-09-30T00:00:00"/>
    <n v="0"/>
    <n v="0"/>
    <n v="0"/>
    <n v="0"/>
    <n v="978.75"/>
    <x v="7"/>
  </r>
  <r>
    <x v="9"/>
    <d v="2024-02-29T00:00:00"/>
    <d v="2023-09-30T00:00:00"/>
    <n v="0"/>
    <n v="0"/>
    <n v="77.78"/>
    <n v="0"/>
    <n v="900.97"/>
    <x v="7"/>
  </r>
  <r>
    <x v="9"/>
    <d v="2024-02-29T00:00:00"/>
    <d v="2023-09-30T00:00:00"/>
    <n v="0"/>
    <n v="0"/>
    <n v="168.61"/>
    <n v="0"/>
    <n v="810.14"/>
    <x v="7"/>
  </r>
  <r>
    <x v="9"/>
    <d v="2024-02-29T00:00:00"/>
    <d v="2023-09-30T00:00:00"/>
    <n v="0"/>
    <n v="0"/>
    <n v="237.82"/>
    <n v="0"/>
    <n v="740.93"/>
    <x v="7"/>
  </r>
  <r>
    <x v="9"/>
    <d v="2024-02-29T00:00:00"/>
    <d v="2023-09-30T00:00:00"/>
    <n v="0"/>
    <n v="0"/>
    <n v="269.16000000000003"/>
    <n v="0"/>
    <n v="709.59"/>
    <x v="7"/>
  </r>
  <r>
    <x v="10"/>
    <d v="2024-02-29T00:00:00"/>
    <d v="2023-09-30T00:00:00"/>
    <n v="0"/>
    <n v="0"/>
    <n v="0"/>
    <n v="0"/>
    <n v="139.5"/>
    <x v="8"/>
  </r>
  <r>
    <x v="10"/>
    <d v="2024-02-29T00:00:00"/>
    <d v="2023-09-30T00:00:00"/>
    <n v="0"/>
    <n v="0"/>
    <n v="0"/>
    <n v="0"/>
    <n v="139.5"/>
    <x v="8"/>
  </r>
  <r>
    <x v="10"/>
    <d v="2024-02-29T00:00:00"/>
    <d v="2023-09-30T00:00:00"/>
    <n v="0"/>
    <n v="0"/>
    <n v="0"/>
    <n v="0"/>
    <n v="139.5"/>
    <x v="8"/>
  </r>
  <r>
    <x v="10"/>
    <d v="2024-02-29T00:00:00"/>
    <d v="2023-09-30T00:00:00"/>
    <n v="0"/>
    <n v="0"/>
    <n v="0"/>
    <n v="0"/>
    <n v="139.5"/>
    <x v="8"/>
  </r>
  <r>
    <x v="10"/>
    <d v="2024-02-29T00:00:00"/>
    <d v="2023-09-30T00:00:00"/>
    <n v="0"/>
    <n v="0"/>
    <n v="0"/>
    <n v="0"/>
    <n v="139.5"/>
    <x v="8"/>
  </r>
  <r>
    <x v="10"/>
    <d v="2024-02-29T00:00:00"/>
    <d v="2023-09-30T00:00:00"/>
    <n v="0"/>
    <n v="0"/>
    <n v="0"/>
    <n v="0"/>
    <n v="139.5"/>
    <x v="8"/>
  </r>
  <r>
    <x v="11"/>
    <d v="2024-02-05T00:00:00"/>
    <d v="2023-09-30T00:00:00"/>
    <n v="0"/>
    <n v="0"/>
    <n v="0"/>
    <n v="0"/>
    <n v="87.75"/>
    <x v="9"/>
  </r>
  <r>
    <x v="11"/>
    <d v="2024-02-05T00:00:00"/>
    <d v="2023-09-30T00:00:00"/>
    <n v="0"/>
    <n v="0"/>
    <n v="0"/>
    <n v="0"/>
    <n v="87.75"/>
    <x v="9"/>
  </r>
  <r>
    <x v="11"/>
    <d v="2024-02-05T00:00:00"/>
    <d v="2023-09-30T00:00:00"/>
    <n v="0"/>
    <n v="0"/>
    <n v="0"/>
    <n v="0"/>
    <n v="87.75"/>
    <x v="9"/>
  </r>
  <r>
    <x v="11"/>
    <d v="2024-02-05T00:00:00"/>
    <d v="2023-09-30T00:00:00"/>
    <n v="0"/>
    <n v="0"/>
    <n v="0"/>
    <n v="0"/>
    <n v="87.75"/>
    <x v="9"/>
  </r>
  <r>
    <x v="11"/>
    <d v="2024-02-05T00:00:00"/>
    <d v="2023-09-30T00:00:00"/>
    <n v="0"/>
    <n v="0"/>
    <n v="0"/>
    <n v="0"/>
    <n v="87.75"/>
    <x v="9"/>
  </r>
  <r>
    <x v="11"/>
    <d v="2024-02-05T00:00:00"/>
    <d v="2023-09-30T00:00:00"/>
    <n v="0"/>
    <n v="0"/>
    <n v="0"/>
    <n v="0"/>
    <n v="87.75"/>
    <x v="9"/>
  </r>
  <r>
    <x v="12"/>
    <d v="2024-02-29T00:00:00"/>
    <d v="2023-09-30T00:00:00"/>
    <n v="0"/>
    <n v="0"/>
    <n v="0"/>
    <n v="0"/>
    <n v="342"/>
    <x v="10"/>
  </r>
  <r>
    <x v="12"/>
    <d v="2024-02-29T00:00:00"/>
    <d v="2023-09-30T00:00:00"/>
    <n v="0"/>
    <n v="0"/>
    <n v="0"/>
    <n v="0"/>
    <n v="342"/>
    <x v="10"/>
  </r>
  <r>
    <x v="12"/>
    <d v="2024-02-29T00:00:00"/>
    <d v="2023-09-30T00:00:00"/>
    <n v="0"/>
    <n v="0"/>
    <n v="0"/>
    <n v="0"/>
    <n v="342"/>
    <x v="10"/>
  </r>
  <r>
    <x v="12"/>
    <d v="2024-02-29T00:00:00"/>
    <d v="2023-09-30T00:00:00"/>
    <n v="0"/>
    <n v="0"/>
    <n v="0"/>
    <n v="0"/>
    <n v="342"/>
    <x v="10"/>
  </r>
  <r>
    <x v="12"/>
    <d v="2024-02-29T00:00:00"/>
    <d v="2023-09-30T00:00:00"/>
    <n v="0"/>
    <n v="0"/>
    <n v="0"/>
    <n v="0"/>
    <n v="342"/>
    <x v="10"/>
  </r>
  <r>
    <x v="12"/>
    <d v="2024-02-29T00:00:00"/>
    <d v="2023-09-30T00:00:00"/>
    <n v="0"/>
    <n v="0"/>
    <n v="0"/>
    <n v="0"/>
    <n v="342"/>
    <x v="10"/>
  </r>
  <r>
    <x v="13"/>
    <d v="2024-02-09T00:00:00"/>
    <d v="2023-09-30T00:00:00"/>
    <n v="0"/>
    <n v="0"/>
    <n v="0"/>
    <n v="0"/>
    <n v="114.75"/>
    <x v="11"/>
  </r>
  <r>
    <x v="13"/>
    <d v="2024-02-09T00:00:00"/>
    <d v="2023-09-30T00:00:00"/>
    <n v="0"/>
    <n v="0"/>
    <n v="0"/>
    <n v="0"/>
    <n v="114.75"/>
    <x v="11"/>
  </r>
  <r>
    <x v="13"/>
    <d v="2024-02-09T00:00:00"/>
    <d v="2023-09-30T00:00:00"/>
    <n v="0"/>
    <n v="0"/>
    <n v="0"/>
    <n v="0"/>
    <n v="114.75"/>
    <x v="11"/>
  </r>
  <r>
    <x v="13"/>
    <d v="2024-02-09T00:00:00"/>
    <d v="2023-09-30T00:00:00"/>
    <n v="0"/>
    <n v="0"/>
    <n v="0"/>
    <n v="0"/>
    <n v="114.75"/>
    <x v="11"/>
  </r>
  <r>
    <x v="13"/>
    <d v="2024-02-09T00:00:00"/>
    <d v="2023-09-30T00:00:00"/>
    <n v="0"/>
    <n v="0"/>
    <n v="0"/>
    <n v="0"/>
    <n v="114.75"/>
    <x v="11"/>
  </r>
  <r>
    <x v="13"/>
    <d v="2024-02-09T00:00:00"/>
    <d v="2023-09-30T00:00:00"/>
    <n v="0"/>
    <n v="0"/>
    <n v="0"/>
    <n v="0"/>
    <n v="114.75"/>
    <x v="11"/>
  </r>
  <r>
    <x v="14"/>
    <d v="2024-02-05T00:00:00"/>
    <d v="2023-09-30T00:00:00"/>
    <n v="0"/>
    <n v="0"/>
    <n v="0"/>
    <n v="0"/>
    <n v="171"/>
    <x v="12"/>
  </r>
  <r>
    <x v="14"/>
    <d v="2024-02-05T00:00:00"/>
    <d v="2023-09-30T00:00:00"/>
    <n v="0"/>
    <n v="0"/>
    <n v="0"/>
    <n v="0"/>
    <n v="171"/>
    <x v="12"/>
  </r>
  <r>
    <x v="14"/>
    <d v="2024-02-05T00:00:00"/>
    <d v="2023-09-30T00:00:00"/>
    <n v="0"/>
    <n v="0"/>
    <n v="0"/>
    <n v="0"/>
    <n v="171"/>
    <x v="12"/>
  </r>
  <r>
    <x v="14"/>
    <d v="2024-02-05T00:00:00"/>
    <d v="2023-09-30T00:00:00"/>
    <n v="0"/>
    <n v="0"/>
    <n v="0"/>
    <n v="0"/>
    <n v="171"/>
    <x v="12"/>
  </r>
  <r>
    <x v="14"/>
    <d v="2024-02-05T00:00:00"/>
    <d v="2023-09-30T00:00:00"/>
    <n v="0"/>
    <n v="0"/>
    <n v="0"/>
    <n v="0"/>
    <n v="171"/>
    <x v="12"/>
  </r>
  <r>
    <x v="14"/>
    <d v="2024-02-05T00:00:00"/>
    <d v="2023-09-30T00:00:00"/>
    <n v="0"/>
    <n v="0"/>
    <n v="0"/>
    <n v="0"/>
    <n v="171"/>
    <x v="12"/>
  </r>
  <r>
    <x v="15"/>
    <d v="2024-02-21T00:00:00"/>
    <d v="2023-09-30T00:00:00"/>
    <n v="0"/>
    <n v="0"/>
    <n v="0"/>
    <n v="0"/>
    <n v="119.25"/>
    <x v="13"/>
  </r>
  <r>
    <x v="15"/>
    <d v="2024-02-21T00:00:00"/>
    <d v="2023-09-30T00:00:00"/>
    <n v="0"/>
    <n v="0"/>
    <n v="0"/>
    <n v="0"/>
    <n v="119.25"/>
    <x v="13"/>
  </r>
  <r>
    <x v="15"/>
    <d v="2024-02-21T00:00:00"/>
    <d v="2023-09-30T00:00:00"/>
    <n v="0"/>
    <n v="0"/>
    <n v="0"/>
    <n v="0"/>
    <n v="119.25"/>
    <x v="13"/>
  </r>
  <r>
    <x v="15"/>
    <d v="2024-02-21T00:00:00"/>
    <d v="2023-09-30T00:00:00"/>
    <n v="0"/>
    <n v="0"/>
    <n v="0"/>
    <n v="0"/>
    <n v="119.25"/>
    <x v="13"/>
  </r>
  <r>
    <x v="15"/>
    <d v="2024-02-21T00:00:00"/>
    <d v="2023-09-30T00:00:00"/>
    <n v="0"/>
    <n v="0"/>
    <n v="0"/>
    <n v="0"/>
    <n v="119.25"/>
    <x v="13"/>
  </r>
  <r>
    <x v="15"/>
    <d v="2024-02-21T00:00:00"/>
    <d v="2023-09-30T00:00:00"/>
    <n v="0"/>
    <n v="0"/>
    <n v="0"/>
    <n v="0"/>
    <n v="119.25"/>
    <x v="13"/>
  </r>
  <r>
    <x v="16"/>
    <d v="2024-02-05T00:00:00"/>
    <d v="2023-09-30T00:00:00"/>
    <n v="0"/>
    <n v="0"/>
    <n v="0"/>
    <n v="0"/>
    <n v="220.5"/>
    <x v="14"/>
  </r>
  <r>
    <x v="16"/>
    <d v="2024-02-05T00:00:00"/>
    <d v="2023-09-30T00:00:00"/>
    <n v="0"/>
    <n v="0"/>
    <n v="0"/>
    <n v="0"/>
    <n v="220.5"/>
    <x v="14"/>
  </r>
  <r>
    <x v="16"/>
    <d v="2024-02-05T00:00:00"/>
    <d v="2023-09-30T00:00:00"/>
    <n v="0"/>
    <n v="0"/>
    <n v="0"/>
    <n v="0"/>
    <n v="220.5"/>
    <x v="14"/>
  </r>
  <r>
    <x v="16"/>
    <d v="2024-02-05T00:00:00"/>
    <d v="2023-09-30T00:00:00"/>
    <n v="0"/>
    <n v="0"/>
    <n v="0"/>
    <n v="0"/>
    <n v="220.5"/>
    <x v="14"/>
  </r>
  <r>
    <x v="16"/>
    <d v="2024-02-05T00:00:00"/>
    <d v="2023-09-30T00:00:00"/>
    <n v="0"/>
    <n v="0"/>
    <n v="0"/>
    <n v="0"/>
    <n v="220.5"/>
    <x v="14"/>
  </r>
  <r>
    <x v="16"/>
    <d v="2024-02-05T00:00:00"/>
    <d v="2023-09-30T00:00:00"/>
    <n v="0"/>
    <n v="0"/>
    <n v="0"/>
    <n v="0"/>
    <n v="220.5"/>
    <x v="14"/>
  </r>
  <r>
    <x v="17"/>
    <d v="2024-02-05T00:00:00"/>
    <d v="2023-09-30T00:00:00"/>
    <n v="0"/>
    <n v="0"/>
    <n v="0"/>
    <n v="0"/>
    <n v="384.75"/>
    <x v="15"/>
  </r>
  <r>
    <x v="17"/>
    <d v="2024-02-05T00:00:00"/>
    <d v="2023-09-30T00:00:00"/>
    <n v="0"/>
    <n v="0"/>
    <n v="0"/>
    <n v="0"/>
    <n v="384.75"/>
    <x v="15"/>
  </r>
  <r>
    <x v="17"/>
    <d v="2024-02-05T00:00:00"/>
    <d v="2023-09-30T00:00:00"/>
    <n v="0"/>
    <n v="0"/>
    <n v="0"/>
    <n v="0"/>
    <n v="384.75"/>
    <x v="15"/>
  </r>
  <r>
    <x v="17"/>
    <d v="2024-02-05T00:00:00"/>
    <d v="2023-09-30T00:00:00"/>
    <n v="0"/>
    <n v="0"/>
    <n v="0"/>
    <n v="0"/>
    <n v="384.75"/>
    <x v="15"/>
  </r>
  <r>
    <x v="17"/>
    <d v="2024-02-05T00:00:00"/>
    <d v="2023-09-30T00:00:00"/>
    <n v="0"/>
    <n v="0"/>
    <n v="0"/>
    <n v="0"/>
    <n v="384.75"/>
    <x v="15"/>
  </r>
  <r>
    <x v="17"/>
    <d v="2024-02-05T00:00:00"/>
    <d v="2023-09-30T00:00:00"/>
    <n v="0"/>
    <n v="0"/>
    <n v="0"/>
    <n v="0"/>
    <n v="384.75"/>
    <x v="15"/>
  </r>
  <r>
    <x v="18"/>
    <d v="2024-02-05T00:00:00"/>
    <d v="2023-09-30T00:00:00"/>
    <n v="0"/>
    <n v="0"/>
    <n v="0"/>
    <n v="0"/>
    <n v="1764"/>
    <x v="16"/>
  </r>
  <r>
    <x v="18"/>
    <d v="2024-02-05T00:00:00"/>
    <d v="2023-09-30T00:00:00"/>
    <n v="0"/>
    <n v="0"/>
    <n v="79.599999999999994"/>
    <n v="0"/>
    <n v="1684.4"/>
    <x v="16"/>
  </r>
  <r>
    <x v="18"/>
    <d v="2024-02-05T00:00:00"/>
    <d v="2023-09-30T00:00:00"/>
    <n v="0"/>
    <n v="0"/>
    <n v="345.54"/>
    <n v="0"/>
    <n v="1418.46"/>
    <x v="16"/>
  </r>
  <r>
    <x v="18"/>
    <d v="2024-02-05T00:00:00"/>
    <d v="2023-09-30T00:00:00"/>
    <n v="0"/>
    <n v="0"/>
    <n v="485.1"/>
    <n v="0"/>
    <n v="1278.9000000000001"/>
    <x v="16"/>
  </r>
  <r>
    <x v="18"/>
    <d v="2024-02-05T00:00:00"/>
    <d v="2023-09-30T00:00:00"/>
    <n v="0"/>
    <n v="0"/>
    <n v="485.1"/>
    <n v="0"/>
    <n v="1278.9000000000001"/>
    <x v="16"/>
  </r>
  <r>
    <x v="18"/>
    <d v="2024-02-05T00:00:00"/>
    <d v="2023-09-30T00:00:00"/>
    <n v="0"/>
    <n v="0"/>
    <n v="485.1"/>
    <n v="0"/>
    <n v="1278.9000000000001"/>
    <x v="16"/>
  </r>
  <r>
    <x v="19"/>
    <d v="2024-02-29T00:00:00"/>
    <d v="2023-09-30T00:00:00"/>
    <n v="0"/>
    <n v="0"/>
    <n v="0"/>
    <n v="0"/>
    <n v="324"/>
    <x v="17"/>
  </r>
  <r>
    <x v="19"/>
    <d v="2024-02-29T00:00:00"/>
    <d v="2023-09-30T00:00:00"/>
    <n v="0"/>
    <n v="0"/>
    <n v="0"/>
    <n v="0"/>
    <n v="324"/>
    <x v="17"/>
  </r>
  <r>
    <x v="19"/>
    <d v="2024-02-29T00:00:00"/>
    <d v="2023-09-30T00:00:00"/>
    <n v="0"/>
    <n v="0"/>
    <n v="0"/>
    <n v="0"/>
    <n v="324"/>
    <x v="17"/>
  </r>
  <r>
    <x v="19"/>
    <d v="2024-02-29T00:00:00"/>
    <d v="2023-09-30T00:00:00"/>
    <n v="0"/>
    <n v="0"/>
    <n v="0"/>
    <n v="0"/>
    <n v="324"/>
    <x v="17"/>
  </r>
  <r>
    <x v="19"/>
    <d v="2024-02-29T00:00:00"/>
    <d v="2023-09-30T00:00:00"/>
    <n v="0"/>
    <n v="0"/>
    <n v="0"/>
    <n v="0"/>
    <n v="324"/>
    <x v="17"/>
  </r>
  <r>
    <x v="19"/>
    <d v="2024-02-29T00:00:00"/>
    <d v="2023-09-30T00:00:00"/>
    <n v="0"/>
    <n v="0"/>
    <n v="0"/>
    <n v="0"/>
    <n v="324"/>
    <x v="17"/>
  </r>
  <r>
    <x v="20"/>
    <d v="2024-02-05T00:00:00"/>
    <d v="2023-09-30T00:00:00"/>
    <n v="0"/>
    <n v="0"/>
    <n v="0"/>
    <n v="0"/>
    <n v="283.5"/>
    <x v="18"/>
  </r>
  <r>
    <x v="20"/>
    <d v="2024-02-05T00:00:00"/>
    <d v="2023-09-30T00:00:00"/>
    <n v="0"/>
    <n v="0"/>
    <n v="0"/>
    <n v="0"/>
    <n v="283.5"/>
    <x v="18"/>
  </r>
  <r>
    <x v="20"/>
    <d v="2024-02-05T00:00:00"/>
    <d v="2023-09-30T00:00:00"/>
    <n v="0"/>
    <n v="0"/>
    <n v="0"/>
    <n v="0"/>
    <n v="283.5"/>
    <x v="18"/>
  </r>
  <r>
    <x v="20"/>
    <d v="2024-02-05T00:00:00"/>
    <d v="2023-09-30T00:00:00"/>
    <n v="0"/>
    <n v="0"/>
    <n v="0"/>
    <n v="0"/>
    <n v="283.5"/>
    <x v="18"/>
  </r>
  <r>
    <x v="20"/>
    <d v="2024-02-05T00:00:00"/>
    <d v="2023-09-30T00:00:00"/>
    <n v="0"/>
    <n v="0"/>
    <n v="0"/>
    <n v="0"/>
    <n v="283.5"/>
    <x v="18"/>
  </r>
  <r>
    <x v="20"/>
    <d v="2024-02-05T00:00:00"/>
    <d v="2023-09-30T00:00:00"/>
    <n v="0"/>
    <n v="0"/>
    <n v="0"/>
    <n v="0"/>
    <n v="283.5"/>
    <x v="18"/>
  </r>
  <r>
    <x v="21"/>
    <d v="2024-02-09T00:00:00"/>
    <d v="2023-09-30T00:00:00"/>
    <n v="0"/>
    <n v="0"/>
    <n v="0"/>
    <n v="0"/>
    <n v="60.75"/>
    <x v="19"/>
  </r>
  <r>
    <x v="21"/>
    <d v="2024-02-09T00:00:00"/>
    <d v="2023-09-30T00:00:00"/>
    <n v="0"/>
    <n v="0"/>
    <n v="0"/>
    <n v="0"/>
    <n v="60.75"/>
    <x v="19"/>
  </r>
  <r>
    <x v="21"/>
    <d v="2024-02-09T00:00:00"/>
    <d v="2023-09-30T00:00:00"/>
    <n v="0"/>
    <n v="0"/>
    <n v="0"/>
    <n v="0"/>
    <n v="60.75"/>
    <x v="19"/>
  </r>
  <r>
    <x v="21"/>
    <d v="2024-02-09T00:00:00"/>
    <d v="2023-09-30T00:00:00"/>
    <n v="0"/>
    <n v="0"/>
    <n v="0"/>
    <n v="0"/>
    <n v="60.75"/>
    <x v="19"/>
  </r>
  <r>
    <x v="21"/>
    <d v="2024-02-09T00:00:00"/>
    <d v="2023-09-30T00:00:00"/>
    <n v="0"/>
    <n v="0"/>
    <n v="0"/>
    <n v="0"/>
    <n v="60.75"/>
    <x v="19"/>
  </r>
  <r>
    <x v="21"/>
    <d v="2024-02-09T00:00:00"/>
    <d v="2023-09-30T00:00:00"/>
    <n v="0"/>
    <n v="0"/>
    <n v="0"/>
    <n v="0"/>
    <n v="60.75"/>
    <x v="19"/>
  </r>
  <r>
    <x v="22"/>
    <d v="2024-02-05T00:00:00"/>
    <d v="2023-09-30T00:00:00"/>
    <n v="0"/>
    <n v="0"/>
    <n v="0"/>
    <n v="0"/>
    <n v="22.5"/>
    <x v="20"/>
  </r>
  <r>
    <x v="22"/>
    <d v="2024-02-05T00:00:00"/>
    <d v="2023-09-30T00:00:00"/>
    <n v="0"/>
    <n v="0"/>
    <n v="0"/>
    <n v="0"/>
    <n v="22.5"/>
    <x v="20"/>
  </r>
  <r>
    <x v="22"/>
    <d v="2024-02-05T00:00:00"/>
    <d v="2023-09-30T00:00:00"/>
    <n v="0"/>
    <n v="0"/>
    <n v="0"/>
    <n v="0"/>
    <n v="22.5"/>
    <x v="20"/>
  </r>
  <r>
    <x v="22"/>
    <d v="2024-02-05T00:00:00"/>
    <d v="2023-09-30T00:00:00"/>
    <n v="0"/>
    <n v="0"/>
    <n v="0"/>
    <n v="0"/>
    <n v="22.5"/>
    <x v="20"/>
  </r>
  <r>
    <x v="22"/>
    <d v="2024-02-05T00:00:00"/>
    <d v="2023-09-30T00:00:00"/>
    <n v="0"/>
    <n v="0"/>
    <n v="0"/>
    <n v="0"/>
    <n v="22.5"/>
    <x v="20"/>
  </r>
  <r>
    <x v="22"/>
    <d v="2024-02-05T00:00:00"/>
    <d v="2023-09-30T00:00:00"/>
    <n v="0"/>
    <n v="0"/>
    <n v="0"/>
    <n v="0"/>
    <n v="22.5"/>
    <x v="20"/>
  </r>
  <r>
    <x v="23"/>
    <d v="2024-02-05T00:00:00"/>
    <d v="2023-09-30T00:00:00"/>
    <n v="0"/>
    <n v="0"/>
    <n v="0"/>
    <n v="0"/>
    <n v="252"/>
    <x v="21"/>
  </r>
  <r>
    <x v="23"/>
    <d v="2024-02-05T00:00:00"/>
    <d v="2023-09-30T00:00:00"/>
    <n v="0"/>
    <n v="0"/>
    <n v="0"/>
    <n v="0"/>
    <n v="252"/>
    <x v="21"/>
  </r>
  <r>
    <x v="23"/>
    <d v="2024-02-05T00:00:00"/>
    <d v="2023-09-30T00:00:00"/>
    <n v="0"/>
    <n v="0"/>
    <n v="0"/>
    <n v="0"/>
    <n v="252"/>
    <x v="21"/>
  </r>
  <r>
    <x v="23"/>
    <d v="2024-02-05T00:00:00"/>
    <d v="2023-09-30T00:00:00"/>
    <n v="0"/>
    <n v="0"/>
    <n v="0"/>
    <n v="0"/>
    <n v="252"/>
    <x v="21"/>
  </r>
  <r>
    <x v="23"/>
    <d v="2024-02-05T00:00:00"/>
    <d v="2023-09-30T00:00:00"/>
    <n v="0"/>
    <n v="0"/>
    <n v="0"/>
    <n v="0"/>
    <n v="252"/>
    <x v="21"/>
  </r>
  <r>
    <x v="23"/>
    <d v="2024-02-05T00:00:00"/>
    <d v="2023-09-30T00:00:00"/>
    <n v="0"/>
    <n v="0"/>
    <n v="0"/>
    <n v="0"/>
    <n v="252"/>
    <x v="21"/>
  </r>
  <r>
    <x v="24"/>
    <d v="2024-02-05T00:00:00"/>
    <d v="2023-09-30T00:00:00"/>
    <n v="0"/>
    <n v="0"/>
    <n v="0"/>
    <n v="0"/>
    <n v="54"/>
    <x v="22"/>
  </r>
  <r>
    <x v="24"/>
    <d v="2024-02-05T00:00:00"/>
    <d v="2023-09-30T00:00:00"/>
    <n v="0"/>
    <n v="0"/>
    <n v="0"/>
    <n v="0"/>
    <n v="54"/>
    <x v="22"/>
  </r>
  <r>
    <x v="24"/>
    <d v="2024-02-05T00:00:00"/>
    <d v="2023-09-30T00:00:00"/>
    <n v="0"/>
    <n v="0"/>
    <n v="0"/>
    <n v="0"/>
    <n v="54"/>
    <x v="22"/>
  </r>
  <r>
    <x v="24"/>
    <d v="2024-02-05T00:00:00"/>
    <d v="2023-09-30T00:00:00"/>
    <n v="0"/>
    <n v="0"/>
    <n v="0"/>
    <n v="0"/>
    <n v="54"/>
    <x v="22"/>
  </r>
  <r>
    <x v="24"/>
    <d v="2024-02-05T00:00:00"/>
    <d v="2023-09-30T00:00:00"/>
    <n v="0"/>
    <n v="0"/>
    <n v="0"/>
    <n v="0"/>
    <n v="54"/>
    <x v="22"/>
  </r>
  <r>
    <x v="24"/>
    <d v="2024-02-05T00:00:00"/>
    <d v="2023-09-30T00:00:00"/>
    <n v="0"/>
    <n v="0"/>
    <n v="0"/>
    <n v="0"/>
    <n v="54"/>
    <x v="22"/>
  </r>
  <r>
    <x v="3"/>
    <d v="2024-02-29T00:00:00"/>
    <d v="2024-01-31T00:00:00"/>
    <n v="0"/>
    <n v="0"/>
    <n v="0"/>
    <n v="0"/>
    <n v="2672.5"/>
    <x v="23"/>
  </r>
  <r>
    <x v="25"/>
    <d v="2024-02-09T00:00:00"/>
    <d v="2023-09-30T00:00:00"/>
    <n v="0"/>
    <n v="0"/>
    <n v="0"/>
    <n v="0"/>
    <n v="276.75"/>
    <x v="24"/>
  </r>
  <r>
    <x v="25"/>
    <d v="2024-02-09T00:00:00"/>
    <d v="2023-09-30T00:00:00"/>
    <n v="0"/>
    <n v="0"/>
    <n v="0"/>
    <n v="0"/>
    <n v="276.75"/>
    <x v="24"/>
  </r>
  <r>
    <x v="25"/>
    <d v="2024-02-09T00:00:00"/>
    <d v="2023-09-30T00:00:00"/>
    <n v="0"/>
    <n v="0"/>
    <n v="0"/>
    <n v="0"/>
    <n v="276.75"/>
    <x v="24"/>
  </r>
  <r>
    <x v="25"/>
    <d v="2024-02-09T00:00:00"/>
    <d v="2023-09-30T00:00:00"/>
    <n v="0"/>
    <n v="0"/>
    <n v="0"/>
    <n v="0"/>
    <n v="276.75"/>
    <x v="24"/>
  </r>
  <r>
    <x v="25"/>
    <d v="2024-02-09T00:00:00"/>
    <d v="2023-09-30T00:00:00"/>
    <n v="0"/>
    <n v="0"/>
    <n v="0"/>
    <n v="0"/>
    <n v="276.75"/>
    <x v="24"/>
  </r>
  <r>
    <x v="25"/>
    <d v="2024-02-09T00:00:00"/>
    <d v="2023-09-30T00:00:00"/>
    <n v="0"/>
    <n v="0"/>
    <n v="0"/>
    <n v="0"/>
    <n v="276.75"/>
    <x v="24"/>
  </r>
  <r>
    <x v="26"/>
    <d v="2024-02-21T00:00:00"/>
    <d v="2024-05-30T00:00:00"/>
    <n v="0"/>
    <n v="0"/>
    <n v="0"/>
    <n v="0"/>
    <n v="6766.67"/>
    <x v="25"/>
  </r>
  <r>
    <x v="26"/>
    <d v="2024-02-29T00:00:00"/>
    <d v="2024-05-30T00:00:00"/>
    <n v="0"/>
    <n v="0"/>
    <n v="0"/>
    <n v="0"/>
    <n v="6766.67"/>
    <x v="25"/>
  </r>
  <r>
    <x v="27"/>
    <d v="2024-02-05T00:00:00"/>
    <d v="2024-05-30T00:00:00"/>
    <n v="0"/>
    <n v="0"/>
    <n v="0"/>
    <n v="0"/>
    <n v="5000"/>
    <x v="26"/>
  </r>
  <r>
    <x v="27"/>
    <d v="2024-02-29T00:00:00"/>
    <d v="2024-05-30T00:00:00"/>
    <n v="0"/>
    <n v="0"/>
    <n v="0"/>
    <n v="0"/>
    <n v="5000"/>
    <x v="26"/>
  </r>
  <r>
    <x v="28"/>
    <d v="2024-02-05T00:00:00"/>
    <d v="2023-09-30T00:00:00"/>
    <n v="0"/>
    <n v="0"/>
    <n v="0"/>
    <n v="0"/>
    <n v="447.75"/>
    <x v="27"/>
  </r>
  <r>
    <x v="28"/>
    <d v="2024-02-05T00:00:00"/>
    <d v="2023-09-30T00:00:00"/>
    <n v="0"/>
    <n v="0"/>
    <n v="0"/>
    <n v="0"/>
    <n v="447.75"/>
    <x v="27"/>
  </r>
  <r>
    <x v="28"/>
    <d v="2024-02-05T00:00:00"/>
    <d v="2023-09-30T00:00:00"/>
    <n v="0"/>
    <n v="0"/>
    <n v="0"/>
    <n v="0"/>
    <n v="447.75"/>
    <x v="27"/>
  </r>
  <r>
    <x v="28"/>
    <d v="2024-02-05T00:00:00"/>
    <d v="2023-09-30T00:00:00"/>
    <n v="0"/>
    <n v="0"/>
    <n v="0"/>
    <n v="0"/>
    <n v="447.75"/>
    <x v="27"/>
  </r>
  <r>
    <x v="28"/>
    <d v="2024-02-05T00:00:00"/>
    <d v="2023-09-30T00:00:00"/>
    <n v="0"/>
    <n v="0"/>
    <n v="0"/>
    <n v="0"/>
    <n v="447.75"/>
    <x v="27"/>
  </r>
  <r>
    <x v="28"/>
    <d v="2024-02-05T00:00:00"/>
    <d v="2023-09-30T00:00:00"/>
    <n v="0"/>
    <n v="0"/>
    <n v="0"/>
    <n v="0"/>
    <n v="447.75"/>
    <x v="27"/>
  </r>
  <r>
    <x v="29"/>
    <d v="2024-02-21T00:00:00"/>
    <d v="2023-09-30T00:00:00"/>
    <n v="0"/>
    <n v="0"/>
    <n v="0"/>
    <n v="0"/>
    <n v="20.25"/>
    <x v="28"/>
  </r>
  <r>
    <x v="29"/>
    <d v="2024-02-21T00:00:00"/>
    <d v="2023-09-30T00:00:00"/>
    <n v="0"/>
    <n v="0"/>
    <n v="0"/>
    <n v="0"/>
    <n v="20.25"/>
    <x v="28"/>
  </r>
  <r>
    <x v="29"/>
    <d v="2024-02-21T00:00:00"/>
    <d v="2023-09-30T00:00:00"/>
    <n v="0"/>
    <n v="0"/>
    <n v="0"/>
    <n v="0"/>
    <n v="20.25"/>
    <x v="28"/>
  </r>
  <r>
    <x v="29"/>
    <d v="2024-02-21T00:00:00"/>
    <d v="2023-09-30T00:00:00"/>
    <n v="0"/>
    <n v="0"/>
    <n v="0"/>
    <n v="0"/>
    <n v="20.25"/>
    <x v="28"/>
  </r>
  <r>
    <x v="29"/>
    <d v="2024-02-21T00:00:00"/>
    <d v="2023-09-30T00:00:00"/>
    <n v="0"/>
    <n v="0"/>
    <n v="0"/>
    <n v="0"/>
    <n v="20.25"/>
    <x v="28"/>
  </r>
  <r>
    <x v="29"/>
    <d v="2024-02-21T00:00:00"/>
    <d v="2023-09-30T00:00:00"/>
    <n v="0"/>
    <n v="0"/>
    <n v="0"/>
    <n v="0"/>
    <n v="20.25"/>
    <x v="28"/>
  </r>
  <r>
    <x v="30"/>
    <d v="2024-02-29T00:00:00"/>
    <d v="2024-03-13T00:00:00"/>
    <n v="0"/>
    <n v="0"/>
    <n v="0"/>
    <n v="0"/>
    <n v="700"/>
    <x v="29"/>
  </r>
  <r>
    <x v="30"/>
    <d v="2024-02-29T00:00:00"/>
    <d v="2024-03-13T00:00:00"/>
    <n v="0"/>
    <n v="0"/>
    <n v="0"/>
    <n v="0"/>
    <n v="700"/>
    <x v="29"/>
  </r>
  <r>
    <x v="31"/>
    <d v="2024-02-05T00:00:00"/>
    <d v="2024-05-30T00:00:00"/>
    <n v="0"/>
    <n v="0"/>
    <n v="0"/>
    <n v="0"/>
    <n v="5000"/>
    <x v="26"/>
  </r>
  <r>
    <x v="31"/>
    <d v="2024-02-29T00:00:00"/>
    <d v="2024-05-30T00:00:00"/>
    <n v="0"/>
    <n v="0"/>
    <n v="0"/>
    <n v="0"/>
    <n v="5000"/>
    <x v="26"/>
  </r>
  <r>
    <x v="32"/>
    <d v="2024-02-09T00:00:00"/>
    <d v="2023-12-06T00:00:00"/>
    <n v="0"/>
    <n v="0"/>
    <n v="0"/>
    <n v="0"/>
    <n v="300"/>
    <x v="30"/>
  </r>
  <r>
    <x v="32"/>
    <d v="2024-02-09T00:00:00"/>
    <d v="2023-12-06T00:00:00"/>
    <n v="0"/>
    <n v="0"/>
    <n v="0"/>
    <n v="0"/>
    <n v="300"/>
    <x v="30"/>
  </r>
  <r>
    <x v="32"/>
    <d v="2024-02-09T00:00:00"/>
    <d v="2023-12-06T00:00:00"/>
    <n v="0"/>
    <n v="0"/>
    <n v="0"/>
    <n v="0"/>
    <n v="300"/>
    <x v="30"/>
  </r>
  <r>
    <x v="32"/>
    <d v="2024-02-09T00:00:00"/>
    <d v="2023-12-06T00:00:00"/>
    <n v="0"/>
    <n v="0"/>
    <n v="0"/>
    <n v="0"/>
    <n v="300"/>
    <x v="30"/>
  </r>
  <r>
    <x v="5"/>
    <m/>
    <m/>
    <n v="0"/>
    <n v="0"/>
    <n v="2633.81"/>
    <n v="0"/>
    <n v="88730.03"/>
    <x v="31"/>
  </r>
  <r>
    <x v="33"/>
    <m/>
    <m/>
    <m/>
    <m/>
    <m/>
    <m/>
    <m/>
    <x v="0"/>
  </r>
  <r>
    <x v="7"/>
    <d v="2024-03-28T00:00:00"/>
    <d v="2024-05-30T00:00:00"/>
    <n v="0"/>
    <n v="0"/>
    <n v="0"/>
    <n v="0"/>
    <n v="8000"/>
    <x v="5"/>
  </r>
  <r>
    <x v="34"/>
    <d v="2024-03-14T00:00:00"/>
    <d v="2023-09-30T00:00:00"/>
    <n v="0"/>
    <n v="0"/>
    <n v="0"/>
    <n v="0"/>
    <n v="36"/>
    <x v="32"/>
  </r>
  <r>
    <x v="34"/>
    <d v="2024-03-14T00:00:00"/>
    <d v="2023-09-30T00:00:00"/>
    <n v="0"/>
    <n v="0"/>
    <n v="0"/>
    <n v="0"/>
    <n v="36"/>
    <x v="32"/>
  </r>
  <r>
    <x v="34"/>
    <d v="2024-03-14T00:00:00"/>
    <d v="2023-09-30T00:00:00"/>
    <n v="0"/>
    <n v="0"/>
    <n v="0"/>
    <n v="0"/>
    <n v="36"/>
    <x v="32"/>
  </r>
  <r>
    <x v="34"/>
    <d v="2024-03-14T00:00:00"/>
    <d v="2023-09-30T00:00:00"/>
    <n v="0"/>
    <n v="0"/>
    <n v="0"/>
    <n v="0"/>
    <n v="36"/>
    <x v="32"/>
  </r>
  <r>
    <x v="34"/>
    <d v="2024-03-14T00:00:00"/>
    <d v="2023-09-30T00:00:00"/>
    <n v="0"/>
    <n v="0"/>
    <n v="0"/>
    <n v="0"/>
    <n v="36"/>
    <x v="32"/>
  </r>
  <r>
    <x v="34"/>
    <d v="2024-03-14T00:00:00"/>
    <d v="2023-09-30T00:00:00"/>
    <n v="0"/>
    <n v="0"/>
    <n v="0"/>
    <n v="0"/>
    <n v="36"/>
    <x v="32"/>
  </r>
  <r>
    <x v="35"/>
    <d v="2024-03-21T00:00:00"/>
    <d v="2023-09-30T00:00:00"/>
    <n v="0"/>
    <n v="0"/>
    <n v="0"/>
    <n v="0"/>
    <n v="51.75"/>
    <x v="33"/>
  </r>
  <r>
    <x v="35"/>
    <d v="2024-03-21T00:00:00"/>
    <d v="2023-09-30T00:00:00"/>
    <n v="0"/>
    <n v="0"/>
    <n v="0"/>
    <n v="0"/>
    <n v="51.75"/>
    <x v="33"/>
  </r>
  <r>
    <x v="35"/>
    <d v="2024-03-21T00:00:00"/>
    <d v="2023-09-30T00:00:00"/>
    <n v="0"/>
    <n v="0"/>
    <n v="0"/>
    <n v="0"/>
    <n v="51.75"/>
    <x v="33"/>
  </r>
  <r>
    <x v="35"/>
    <d v="2024-03-21T00:00:00"/>
    <d v="2023-09-30T00:00:00"/>
    <n v="0"/>
    <n v="0"/>
    <n v="0"/>
    <n v="0"/>
    <n v="51.75"/>
    <x v="33"/>
  </r>
  <r>
    <x v="35"/>
    <d v="2024-03-21T00:00:00"/>
    <d v="2023-09-30T00:00:00"/>
    <n v="0"/>
    <n v="0"/>
    <n v="0"/>
    <n v="0"/>
    <n v="51.75"/>
    <x v="33"/>
  </r>
  <r>
    <x v="35"/>
    <d v="2024-03-21T00:00:00"/>
    <d v="2023-09-30T00:00:00"/>
    <n v="0"/>
    <n v="0"/>
    <n v="0"/>
    <n v="0"/>
    <n v="51.75"/>
    <x v="33"/>
  </r>
  <r>
    <x v="3"/>
    <d v="2024-03-14T00:00:00"/>
    <d v="2024-02-29T00:00:00"/>
    <n v="0"/>
    <n v="0"/>
    <n v="0"/>
    <n v="0"/>
    <n v="1434.5"/>
    <x v="34"/>
  </r>
  <r>
    <x v="26"/>
    <d v="2024-03-14T00:00:00"/>
    <d v="2024-05-30T00:00:00"/>
    <n v="0"/>
    <n v="0"/>
    <n v="0"/>
    <n v="0"/>
    <n v="6766.67"/>
    <x v="25"/>
  </r>
  <r>
    <x v="26"/>
    <d v="2024-03-28T00:00:00"/>
    <d v="2024-05-30T00:00:00"/>
    <n v="0"/>
    <n v="0"/>
    <n v="0"/>
    <n v="0"/>
    <n v="6766.67"/>
    <x v="25"/>
  </r>
  <r>
    <x v="27"/>
    <d v="2024-03-28T00:00:00"/>
    <d v="2024-05-30T00:00:00"/>
    <n v="0"/>
    <n v="0"/>
    <n v="0"/>
    <n v="0"/>
    <n v="5000"/>
    <x v="26"/>
  </r>
  <r>
    <x v="36"/>
    <d v="2024-03-21T00:00:00"/>
    <d v="2023-09-30T00:00:00"/>
    <n v="0"/>
    <n v="0"/>
    <n v="0"/>
    <n v="0"/>
    <n v="198"/>
    <x v="35"/>
  </r>
  <r>
    <x v="36"/>
    <d v="2024-03-21T00:00:00"/>
    <d v="2023-09-30T00:00:00"/>
    <n v="0"/>
    <n v="0"/>
    <n v="0"/>
    <n v="0"/>
    <n v="198"/>
    <x v="35"/>
  </r>
  <r>
    <x v="36"/>
    <d v="2024-03-21T00:00:00"/>
    <d v="2023-09-30T00:00:00"/>
    <n v="0"/>
    <n v="0"/>
    <n v="0"/>
    <n v="0"/>
    <n v="198"/>
    <x v="35"/>
  </r>
  <r>
    <x v="36"/>
    <d v="2024-03-21T00:00:00"/>
    <d v="2023-09-30T00:00:00"/>
    <n v="0"/>
    <n v="0"/>
    <n v="0"/>
    <n v="0"/>
    <n v="198"/>
    <x v="35"/>
  </r>
  <r>
    <x v="36"/>
    <d v="2024-03-21T00:00:00"/>
    <d v="2023-09-30T00:00:00"/>
    <n v="0"/>
    <n v="0"/>
    <n v="0"/>
    <n v="0"/>
    <n v="198"/>
    <x v="35"/>
  </r>
  <r>
    <x v="36"/>
    <d v="2024-03-21T00:00:00"/>
    <d v="2023-09-30T00:00:00"/>
    <n v="0"/>
    <n v="0"/>
    <n v="0"/>
    <n v="0"/>
    <n v="198"/>
    <x v="35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0"/>
    <n v="0"/>
    <n v="371.5"/>
    <x v="36"/>
  </r>
  <r>
    <x v="37"/>
    <d v="2024-03-21T00:00:00"/>
    <d v="2023-09-30T00:00:00"/>
    <n v="0"/>
    <n v="0"/>
    <n v="11.1"/>
    <n v="0"/>
    <n v="360.4"/>
    <x v="36"/>
  </r>
  <r>
    <x v="37"/>
    <d v="2024-03-21T00:00:00"/>
    <d v="2023-09-30T00:00:00"/>
    <n v="0"/>
    <n v="0"/>
    <n v="27.86"/>
    <n v="0"/>
    <n v="343.64"/>
    <x v="36"/>
  </r>
  <r>
    <x v="37"/>
    <d v="2024-03-21T00:00:00"/>
    <d v="2023-09-30T00:00:00"/>
    <n v="0"/>
    <n v="0"/>
    <n v="52.13"/>
    <n v="0"/>
    <n v="319.37"/>
    <x v="36"/>
  </r>
  <r>
    <x v="37"/>
    <d v="2024-03-21T00:00:00"/>
    <d v="2023-09-30T00:00:00"/>
    <n v="0"/>
    <n v="0"/>
    <n v="55.73"/>
    <n v="0"/>
    <n v="315.77"/>
    <x v="36"/>
  </r>
  <r>
    <x v="37"/>
    <d v="2024-03-21T00:00:00"/>
    <d v="2023-09-30T00:00:00"/>
    <n v="0"/>
    <n v="0"/>
    <n v="66.489999999999995"/>
    <n v="0"/>
    <n v="305.01"/>
    <x v="36"/>
  </r>
  <r>
    <x v="38"/>
    <d v="2024-03-21T00:00:00"/>
    <d v="2023-09-30T00:00:00"/>
    <n v="0"/>
    <n v="0"/>
    <n v="0"/>
    <n v="0"/>
    <n v="18"/>
    <x v="37"/>
  </r>
  <r>
    <x v="38"/>
    <d v="2024-03-21T00:00:00"/>
    <d v="2023-09-30T00:00:00"/>
    <n v="0"/>
    <n v="0"/>
    <n v="0"/>
    <n v="0"/>
    <n v="18"/>
    <x v="37"/>
  </r>
  <r>
    <x v="38"/>
    <d v="2024-03-21T00:00:00"/>
    <d v="2023-09-30T00:00:00"/>
    <n v="0"/>
    <n v="0"/>
    <n v="0"/>
    <n v="0"/>
    <n v="18"/>
    <x v="37"/>
  </r>
  <r>
    <x v="38"/>
    <d v="2024-03-21T00:00:00"/>
    <d v="2023-09-30T00:00:00"/>
    <n v="0"/>
    <n v="0"/>
    <n v="0"/>
    <n v="0"/>
    <n v="18"/>
    <x v="37"/>
  </r>
  <r>
    <x v="38"/>
    <d v="2024-03-21T00:00:00"/>
    <d v="2023-09-30T00:00:00"/>
    <n v="0"/>
    <n v="0"/>
    <n v="0"/>
    <n v="0"/>
    <n v="18"/>
    <x v="37"/>
  </r>
  <r>
    <x v="38"/>
    <d v="2024-03-21T00:00:00"/>
    <d v="2023-09-30T00:00:00"/>
    <n v="0"/>
    <n v="0"/>
    <n v="0"/>
    <n v="0"/>
    <n v="18"/>
    <x v="37"/>
  </r>
  <r>
    <x v="39"/>
    <d v="2024-03-21T00:00:00"/>
    <d v="2023-09-30T00:00:00"/>
    <n v="0"/>
    <n v="0"/>
    <n v="0"/>
    <n v="0"/>
    <n v="31.5"/>
    <x v="38"/>
  </r>
  <r>
    <x v="39"/>
    <d v="2024-03-21T00:00:00"/>
    <d v="2023-09-30T00:00:00"/>
    <n v="0"/>
    <n v="0"/>
    <n v="0"/>
    <n v="0"/>
    <n v="31.5"/>
    <x v="38"/>
  </r>
  <r>
    <x v="39"/>
    <d v="2024-03-21T00:00:00"/>
    <d v="2023-09-30T00:00:00"/>
    <n v="0"/>
    <n v="0"/>
    <n v="0"/>
    <n v="0"/>
    <n v="31.5"/>
    <x v="38"/>
  </r>
  <r>
    <x v="39"/>
    <d v="2024-03-21T00:00:00"/>
    <d v="2023-09-30T00:00:00"/>
    <n v="0"/>
    <n v="0"/>
    <n v="0"/>
    <n v="0"/>
    <n v="31.5"/>
    <x v="38"/>
  </r>
  <r>
    <x v="39"/>
    <d v="2024-03-21T00:00:00"/>
    <d v="2023-09-30T00:00:00"/>
    <n v="0"/>
    <n v="0"/>
    <n v="0"/>
    <n v="0"/>
    <n v="31.5"/>
    <x v="38"/>
  </r>
  <r>
    <x v="39"/>
    <d v="2024-03-21T00:00:00"/>
    <d v="2023-09-30T00:00:00"/>
    <n v="0"/>
    <n v="0"/>
    <n v="0"/>
    <n v="0"/>
    <n v="31.5"/>
    <x v="38"/>
  </r>
  <r>
    <x v="30"/>
    <d v="2024-03-28T00:00:00"/>
    <d v="2024-05-31T00:00:00"/>
    <n v="0"/>
    <n v="0"/>
    <n v="0"/>
    <n v="0"/>
    <n v="900"/>
    <x v="39"/>
  </r>
  <r>
    <x v="31"/>
    <d v="2024-03-28T00:00:00"/>
    <d v="2024-05-30T00:00:00"/>
    <n v="0"/>
    <n v="0"/>
    <n v="0"/>
    <n v="0"/>
    <n v="5000"/>
    <x v="26"/>
  </r>
  <r>
    <x v="40"/>
    <d v="2024-03-21T00:00:00"/>
    <d v="2023-09-30T00:00:00"/>
    <n v="0"/>
    <n v="0"/>
    <n v="0"/>
    <n v="0"/>
    <n v="191.25"/>
    <x v="40"/>
  </r>
  <r>
    <x v="40"/>
    <d v="2024-03-21T00:00:00"/>
    <d v="2023-09-30T00:00:00"/>
    <n v="0"/>
    <n v="0"/>
    <n v="0"/>
    <n v="0"/>
    <n v="191.25"/>
    <x v="40"/>
  </r>
  <r>
    <x v="40"/>
    <d v="2024-03-21T00:00:00"/>
    <d v="2023-09-30T00:00:00"/>
    <n v="0"/>
    <n v="0"/>
    <n v="0"/>
    <n v="0"/>
    <n v="191.25"/>
    <x v="40"/>
  </r>
  <r>
    <x v="40"/>
    <d v="2024-03-21T00:00:00"/>
    <d v="2023-09-30T00:00:00"/>
    <n v="0"/>
    <n v="0"/>
    <n v="0"/>
    <n v="0"/>
    <n v="191.25"/>
    <x v="40"/>
  </r>
  <r>
    <x v="40"/>
    <d v="2024-03-21T00:00:00"/>
    <d v="2023-09-30T00:00:00"/>
    <n v="0"/>
    <n v="0"/>
    <n v="0"/>
    <n v="0"/>
    <n v="191.25"/>
    <x v="40"/>
  </r>
  <r>
    <x v="40"/>
    <d v="2024-03-21T00:00:00"/>
    <d v="2023-09-30T00:00:00"/>
    <n v="0"/>
    <n v="0"/>
    <n v="0"/>
    <n v="0"/>
    <n v="191.25"/>
    <x v="40"/>
  </r>
  <r>
    <x v="41"/>
    <d v="2024-03-21T00:00:00"/>
    <d v="2023-09-30T00:00:00"/>
    <n v="0"/>
    <n v="0"/>
    <n v="0"/>
    <n v="0"/>
    <n v="792"/>
    <x v="41"/>
  </r>
  <r>
    <x v="41"/>
    <d v="2024-03-21T00:00:00"/>
    <d v="2023-09-30T00:00:00"/>
    <n v="0"/>
    <n v="0"/>
    <n v="0"/>
    <n v="0"/>
    <n v="792"/>
    <x v="41"/>
  </r>
  <r>
    <x v="41"/>
    <d v="2024-03-21T00:00:00"/>
    <d v="2023-09-30T00:00:00"/>
    <n v="0"/>
    <n v="0"/>
    <n v="0"/>
    <n v="0"/>
    <n v="792"/>
    <x v="41"/>
  </r>
  <r>
    <x v="41"/>
    <d v="2024-03-21T00:00:00"/>
    <d v="2023-09-30T00:00:00"/>
    <n v="0"/>
    <n v="0"/>
    <n v="25.8"/>
    <n v="0"/>
    <n v="766.2"/>
    <x v="41"/>
  </r>
  <r>
    <x v="41"/>
    <d v="2024-03-21T00:00:00"/>
    <d v="2023-09-30T00:00:00"/>
    <n v="0"/>
    <n v="0"/>
    <n v="102.04"/>
    <n v="0"/>
    <n v="689.96"/>
    <x v="41"/>
  </r>
  <r>
    <x v="41"/>
    <d v="2024-03-21T00:00:00"/>
    <d v="2023-09-30T00:00:00"/>
    <n v="0"/>
    <n v="0"/>
    <n v="151.62"/>
    <n v="0"/>
    <n v="640.38"/>
    <x v="41"/>
  </r>
  <r>
    <x v="5"/>
    <m/>
    <m/>
    <n v="0"/>
    <n v="0"/>
    <n v="492.77"/>
    <n v="0"/>
    <n v="45744.07"/>
    <x v="42"/>
  </r>
  <r>
    <x v="42"/>
    <m/>
    <m/>
    <m/>
    <m/>
    <m/>
    <m/>
    <m/>
    <x v="0"/>
  </r>
  <r>
    <x v="7"/>
    <d v="2024-04-30T00:00:00"/>
    <d v="2024-05-30T00:00:00"/>
    <n v="0"/>
    <n v="0"/>
    <n v="0"/>
    <n v="0"/>
    <n v="8000"/>
    <x v="5"/>
  </r>
  <r>
    <x v="43"/>
    <d v="2024-04-05T00:00:00"/>
    <d v="2023-09-30T00:00:00"/>
    <n v="0"/>
    <n v="0"/>
    <n v="0"/>
    <n v="0"/>
    <n v="171"/>
    <x v="12"/>
  </r>
  <r>
    <x v="43"/>
    <d v="2024-04-05T00:00:00"/>
    <d v="2023-09-30T00:00:00"/>
    <n v="0"/>
    <n v="0"/>
    <n v="0"/>
    <n v="0"/>
    <n v="171"/>
    <x v="12"/>
  </r>
  <r>
    <x v="43"/>
    <d v="2024-04-05T00:00:00"/>
    <d v="2023-09-30T00:00:00"/>
    <n v="0"/>
    <n v="0"/>
    <n v="0"/>
    <n v="0"/>
    <n v="171"/>
    <x v="12"/>
  </r>
  <r>
    <x v="43"/>
    <d v="2024-04-05T00:00:00"/>
    <d v="2023-09-30T00:00:00"/>
    <n v="0"/>
    <n v="0"/>
    <n v="0"/>
    <n v="0"/>
    <n v="171"/>
    <x v="12"/>
  </r>
  <r>
    <x v="43"/>
    <d v="2024-04-05T00:00:00"/>
    <d v="2023-09-30T00:00:00"/>
    <n v="0"/>
    <n v="0"/>
    <n v="0"/>
    <n v="0"/>
    <n v="171"/>
    <x v="12"/>
  </r>
  <r>
    <x v="43"/>
    <d v="2024-04-05T00:00:00"/>
    <d v="2023-09-30T00:00:00"/>
    <n v="0"/>
    <n v="0"/>
    <n v="0"/>
    <n v="0"/>
    <n v="171"/>
    <x v="12"/>
  </r>
  <r>
    <x v="3"/>
    <d v="2024-04-19T00:00:00"/>
    <d v="2024-03-31T00:00:00"/>
    <n v="0"/>
    <n v="0"/>
    <n v="0"/>
    <n v="0"/>
    <n v="1271"/>
    <x v="43"/>
  </r>
  <r>
    <x v="26"/>
    <d v="2024-04-30T00:00:00"/>
    <d v="2024-05-30T00:00:00"/>
    <n v="0"/>
    <n v="0"/>
    <n v="0"/>
    <n v="0"/>
    <n v="6766.67"/>
    <x v="25"/>
  </r>
  <r>
    <x v="27"/>
    <d v="2024-04-30T00:00:00"/>
    <d v="2024-05-30T00:00:00"/>
    <n v="0"/>
    <n v="0"/>
    <n v="0"/>
    <n v="0"/>
    <n v="5000"/>
    <x v="26"/>
  </r>
  <r>
    <x v="30"/>
    <d v="2024-04-30T00:00:00"/>
    <d v="2024-05-31T00:00:00"/>
    <n v="0"/>
    <n v="0"/>
    <n v="0"/>
    <n v="0"/>
    <n v="900"/>
    <x v="39"/>
  </r>
  <r>
    <x v="31"/>
    <d v="2024-04-30T00:00:00"/>
    <d v="2024-05-30T00:00:00"/>
    <n v="0"/>
    <n v="0"/>
    <n v="0"/>
    <n v="0"/>
    <n v="5000"/>
    <x v="26"/>
  </r>
  <r>
    <x v="5"/>
    <m/>
    <m/>
    <n v="0"/>
    <n v="0"/>
    <n v="0"/>
    <n v="0"/>
    <n v="27963.67"/>
    <x v="44"/>
  </r>
  <r>
    <x v="44"/>
    <m/>
    <m/>
    <m/>
    <m/>
    <m/>
    <m/>
    <m/>
    <x v="0"/>
  </r>
  <r>
    <x v="45"/>
    <d v="2024-05-29T00:00:00"/>
    <d v="2024-05-31T00:00:00"/>
    <n v="0"/>
    <n v="0"/>
    <n v="0"/>
    <n v="0"/>
    <n v="3600"/>
    <x v="45"/>
  </r>
  <r>
    <x v="7"/>
    <d v="2024-05-29T00:00:00"/>
    <d v="2024-05-30T00:00:00"/>
    <n v="0"/>
    <n v="0"/>
    <n v="0"/>
    <n v="0"/>
    <n v="8000"/>
    <x v="5"/>
  </r>
  <r>
    <x v="2"/>
    <d v="2024-05-21T00:00:00"/>
    <d v="2023-12-31T00:00:00"/>
    <n v="0"/>
    <n v="0"/>
    <n v="149.85"/>
    <n v="0"/>
    <n v="516.15"/>
    <x v="46"/>
  </r>
  <r>
    <x v="2"/>
    <d v="2024-05-21T00:00:00"/>
    <d v="2023-12-31T00:00:00"/>
    <n v="0"/>
    <n v="0"/>
    <n v="172.14"/>
    <n v="0"/>
    <n v="493.86"/>
    <x v="46"/>
  </r>
  <r>
    <x v="2"/>
    <d v="2024-05-21T00:00:00"/>
    <d v="2023-12-31T00:00:00"/>
    <n v="0"/>
    <n v="0"/>
    <n v="183.15"/>
    <n v="0"/>
    <n v="482.85"/>
    <x v="46"/>
  </r>
  <r>
    <x v="3"/>
    <d v="2024-05-29T00:00:00"/>
    <d v="2024-04-30T00:00:00"/>
    <n v="0"/>
    <n v="0"/>
    <n v="0"/>
    <n v="0"/>
    <n v="2682"/>
    <x v="47"/>
  </r>
  <r>
    <x v="26"/>
    <d v="2024-05-29T00:00:00"/>
    <d v="2024-05-30T00:00:00"/>
    <n v="0"/>
    <n v="0"/>
    <n v="0"/>
    <n v="0"/>
    <n v="6766.65"/>
    <x v="48"/>
  </r>
  <r>
    <x v="27"/>
    <d v="2024-05-29T00:00:00"/>
    <d v="2024-05-30T00:00:00"/>
    <n v="0"/>
    <n v="0"/>
    <n v="0"/>
    <n v="0"/>
    <n v="5000"/>
    <x v="26"/>
  </r>
  <r>
    <x v="30"/>
    <d v="2024-05-29T00:00:00"/>
    <d v="2024-05-31T00:00:00"/>
    <n v="0"/>
    <n v="0"/>
    <n v="0"/>
    <n v="0"/>
    <n v="900"/>
    <x v="39"/>
  </r>
  <r>
    <x v="31"/>
    <d v="2024-05-29T00:00:00"/>
    <d v="2024-05-30T00:00:00"/>
    <n v="0"/>
    <n v="0"/>
    <n v="0"/>
    <n v="0"/>
    <n v="5000"/>
    <x v="26"/>
  </r>
  <r>
    <x v="46"/>
    <d v="2024-05-21T00:00:00"/>
    <d v="2023-12-31T00:00:00"/>
    <n v="0"/>
    <n v="0"/>
    <n v="0"/>
    <n v="0"/>
    <n v="670.5"/>
    <x v="49"/>
  </r>
  <r>
    <x v="46"/>
    <d v="2024-05-21T00:00:00"/>
    <d v="2023-12-31T00:00:00"/>
    <n v="0"/>
    <n v="0"/>
    <n v="13.31"/>
    <n v="0"/>
    <n v="657.19"/>
    <x v="49"/>
  </r>
  <r>
    <x v="46"/>
    <d v="2024-05-21T00:00:00"/>
    <d v="2023-12-31T00:00:00"/>
    <n v="0"/>
    <n v="0"/>
    <n v="71.33"/>
    <n v="0"/>
    <n v="599.16999999999996"/>
    <x v="49"/>
  </r>
  <r>
    <x v="5"/>
    <m/>
    <m/>
    <n v="0"/>
    <n v="0"/>
    <n v="589.78"/>
    <n v="0"/>
    <n v="35368.370000000003"/>
    <x v="50"/>
  </r>
  <r>
    <x v="47"/>
    <m/>
    <m/>
    <m/>
    <m/>
    <m/>
    <m/>
    <m/>
    <x v="0"/>
  </r>
  <r>
    <x v="45"/>
    <d v="2024-06-28T00:00:00"/>
    <d v="2024-07-31T00:00:00"/>
    <n v="0"/>
    <n v="0"/>
    <n v="0"/>
    <n v="0"/>
    <n v="3600"/>
    <x v="45"/>
  </r>
  <r>
    <x v="48"/>
    <d v="2024-06-28T00:00:00"/>
    <d v="2023-12-06T00:00:00"/>
    <n v="0"/>
    <n v="0"/>
    <n v="0"/>
    <n v="0"/>
    <n v="300"/>
    <x v="30"/>
  </r>
  <r>
    <x v="48"/>
    <d v="2024-06-28T00:00:00"/>
    <d v="2023-12-06T00:00:00"/>
    <n v="0"/>
    <n v="0"/>
    <n v="0"/>
    <n v="0"/>
    <n v="300"/>
    <x v="30"/>
  </r>
  <r>
    <x v="48"/>
    <d v="2024-06-28T00:00:00"/>
    <d v="2023-12-06T00:00:00"/>
    <n v="0"/>
    <n v="0"/>
    <n v="0"/>
    <n v="0"/>
    <n v="300"/>
    <x v="30"/>
  </r>
  <r>
    <x v="48"/>
    <d v="2024-06-28T00:00:00"/>
    <d v="2023-12-06T00:00:00"/>
    <n v="0"/>
    <n v="0"/>
    <n v="0"/>
    <n v="0"/>
    <n v="300"/>
    <x v="30"/>
  </r>
  <r>
    <x v="5"/>
    <m/>
    <m/>
    <n v="0"/>
    <n v="0"/>
    <n v="0"/>
    <n v="0"/>
    <n v="4800"/>
    <x v="51"/>
  </r>
  <r>
    <x v="49"/>
    <m/>
    <m/>
    <m/>
    <m/>
    <m/>
    <m/>
    <m/>
    <x v="0"/>
  </r>
  <r>
    <x v="50"/>
    <d v="2024-07-12T00:00:00"/>
    <d v="2023-12-31T00:00:00"/>
    <n v="0"/>
    <n v="0"/>
    <n v="0"/>
    <n v="0"/>
    <n v="319.5"/>
    <x v="52"/>
  </r>
  <r>
    <x v="50"/>
    <d v="2024-07-12T00:00:00"/>
    <d v="2023-12-31T00:00:00"/>
    <n v="0"/>
    <n v="0"/>
    <n v="0"/>
    <n v="0"/>
    <n v="319.5"/>
    <x v="52"/>
  </r>
  <r>
    <x v="50"/>
    <d v="2024-07-12T00:00:00"/>
    <d v="2023-12-31T00:00:00"/>
    <n v="0"/>
    <n v="0"/>
    <n v="0"/>
    <n v="0"/>
    <n v="319.5"/>
    <x v="52"/>
  </r>
  <r>
    <x v="45"/>
    <d v="2024-07-30T00:00:00"/>
    <d v="2024-07-31T00:00:00"/>
    <n v="0"/>
    <n v="0"/>
    <n v="0"/>
    <n v="0"/>
    <n v="3600"/>
    <x v="45"/>
  </r>
  <r>
    <x v="9"/>
    <d v="2024-07-30T00:00:00"/>
    <d v="2023-12-31T00:00:00"/>
    <n v="0"/>
    <n v="0"/>
    <n v="0"/>
    <n v="0"/>
    <n v="1390.5"/>
    <x v="53"/>
  </r>
  <r>
    <x v="9"/>
    <d v="2024-07-30T00:00:00"/>
    <d v="2023-12-31T00:00:00"/>
    <n v="0"/>
    <n v="0"/>
    <n v="23.78"/>
    <n v="0"/>
    <n v="1366.72"/>
    <x v="53"/>
  </r>
  <r>
    <x v="9"/>
    <d v="2024-07-30T00:00:00"/>
    <d v="2023-12-31T00:00:00"/>
    <n v="0"/>
    <n v="0"/>
    <n v="206.07"/>
    <n v="0"/>
    <n v="1184.43"/>
    <x v="53"/>
  </r>
  <r>
    <x v="12"/>
    <d v="2024-07-19T00:00:00"/>
    <d v="2023-12-31T00:00:00"/>
    <n v="0"/>
    <n v="0"/>
    <n v="0"/>
    <n v="0"/>
    <n v="364.5"/>
    <x v="54"/>
  </r>
  <r>
    <x v="12"/>
    <d v="2024-07-19T00:00:00"/>
    <d v="2023-12-31T00:00:00"/>
    <n v="0"/>
    <n v="0"/>
    <n v="0"/>
    <n v="0"/>
    <n v="364.5"/>
    <x v="54"/>
  </r>
  <r>
    <x v="12"/>
    <d v="2024-07-19T00:00:00"/>
    <d v="2023-12-31T00:00:00"/>
    <n v="0"/>
    <n v="0"/>
    <n v="0"/>
    <n v="0"/>
    <n v="364.5"/>
    <x v="54"/>
  </r>
  <r>
    <x v="14"/>
    <d v="2024-07-30T00:00:00"/>
    <d v="2023-12-31T00:00:00"/>
    <n v="0"/>
    <n v="0"/>
    <n v="0"/>
    <n v="0"/>
    <n v="292.5"/>
    <x v="55"/>
  </r>
  <r>
    <x v="14"/>
    <d v="2024-07-30T00:00:00"/>
    <d v="2023-12-31T00:00:00"/>
    <n v="0"/>
    <n v="0"/>
    <n v="0"/>
    <n v="0"/>
    <n v="292.5"/>
    <x v="55"/>
  </r>
  <r>
    <x v="14"/>
    <d v="2024-07-30T00:00:00"/>
    <d v="2023-12-31T00:00:00"/>
    <n v="0"/>
    <n v="0"/>
    <n v="0"/>
    <n v="0"/>
    <n v="292.5"/>
    <x v="55"/>
  </r>
  <r>
    <x v="15"/>
    <d v="2024-07-30T00:00:00"/>
    <d v="2023-12-31T00:00:00"/>
    <n v="0"/>
    <n v="0"/>
    <n v="0"/>
    <n v="0"/>
    <n v="108"/>
    <x v="56"/>
  </r>
  <r>
    <x v="15"/>
    <d v="2024-07-30T00:00:00"/>
    <d v="2023-12-31T00:00:00"/>
    <n v="0"/>
    <n v="0"/>
    <n v="0"/>
    <n v="0"/>
    <n v="108"/>
    <x v="56"/>
  </r>
  <r>
    <x v="15"/>
    <d v="2024-07-30T00:00:00"/>
    <d v="2023-12-31T00:00:00"/>
    <n v="0"/>
    <n v="0"/>
    <n v="0"/>
    <n v="0"/>
    <n v="108"/>
    <x v="56"/>
  </r>
  <r>
    <x v="17"/>
    <d v="2024-07-30T00:00:00"/>
    <d v="2023-12-31T00:00:00"/>
    <n v="0"/>
    <n v="0"/>
    <n v="0"/>
    <n v="0"/>
    <n v="657"/>
    <x v="57"/>
  </r>
  <r>
    <x v="17"/>
    <d v="2024-07-30T00:00:00"/>
    <d v="2023-12-31T00:00:00"/>
    <n v="0"/>
    <n v="0"/>
    <n v="0"/>
    <n v="0"/>
    <n v="657"/>
    <x v="57"/>
  </r>
  <r>
    <x v="17"/>
    <d v="2024-07-30T00:00:00"/>
    <d v="2023-12-31T00:00:00"/>
    <n v="0"/>
    <n v="0"/>
    <n v="0"/>
    <n v="0"/>
    <n v="657"/>
    <x v="57"/>
  </r>
  <r>
    <x v="18"/>
    <d v="2024-07-19T00:00:00"/>
    <d v="2023-12-31T00:00:00"/>
    <n v="0"/>
    <n v="0"/>
    <n v="0"/>
    <n v="0"/>
    <n v="2322"/>
    <x v="58"/>
  </r>
  <r>
    <x v="18"/>
    <d v="2024-07-19T00:00:00"/>
    <d v="2023-12-31T00:00:00"/>
    <n v="0"/>
    <n v="0"/>
    <n v="255.16"/>
    <n v="0"/>
    <n v="2066.84"/>
    <x v="58"/>
  </r>
  <r>
    <x v="18"/>
    <d v="2024-07-19T00:00:00"/>
    <d v="2023-12-31T00:00:00"/>
    <n v="0"/>
    <n v="0"/>
    <n v="609.16999999999996"/>
    <n v="0"/>
    <n v="1712.83"/>
    <x v="58"/>
  </r>
  <r>
    <x v="19"/>
    <d v="2024-07-30T00:00:00"/>
    <d v="2023-12-31T00:00:00"/>
    <n v="0"/>
    <n v="0"/>
    <n v="0"/>
    <n v="0"/>
    <n v="373.5"/>
    <x v="59"/>
  </r>
  <r>
    <x v="19"/>
    <d v="2024-07-30T00:00:00"/>
    <d v="2023-12-31T00:00:00"/>
    <n v="0"/>
    <n v="0"/>
    <n v="0"/>
    <n v="0"/>
    <n v="373.5"/>
    <x v="59"/>
  </r>
  <r>
    <x v="19"/>
    <d v="2024-07-30T00:00:00"/>
    <d v="2023-12-31T00:00:00"/>
    <n v="0"/>
    <n v="0"/>
    <n v="0"/>
    <n v="0"/>
    <n v="373.5"/>
    <x v="59"/>
  </r>
  <r>
    <x v="20"/>
    <d v="2024-07-30T00:00:00"/>
    <d v="2023-12-31T00:00:00"/>
    <n v="0"/>
    <n v="0"/>
    <n v="0"/>
    <n v="0"/>
    <n v="391.5"/>
    <x v="60"/>
  </r>
  <r>
    <x v="20"/>
    <d v="2024-07-30T00:00:00"/>
    <d v="2023-12-31T00:00:00"/>
    <n v="0"/>
    <n v="0"/>
    <n v="0"/>
    <n v="0"/>
    <n v="391.5"/>
    <x v="60"/>
  </r>
  <r>
    <x v="20"/>
    <d v="2024-07-30T00:00:00"/>
    <d v="2023-12-31T00:00:00"/>
    <n v="0"/>
    <n v="0"/>
    <n v="0"/>
    <n v="0"/>
    <n v="391.5"/>
    <x v="60"/>
  </r>
  <r>
    <x v="21"/>
    <d v="2024-07-30T00:00:00"/>
    <d v="2023-12-31T00:00:00"/>
    <n v="0"/>
    <n v="0"/>
    <n v="0"/>
    <n v="0"/>
    <n v="58.5"/>
    <x v="61"/>
  </r>
  <r>
    <x v="21"/>
    <d v="2024-07-30T00:00:00"/>
    <d v="2023-12-31T00:00:00"/>
    <n v="0"/>
    <n v="0"/>
    <n v="0"/>
    <n v="0"/>
    <n v="58.5"/>
    <x v="61"/>
  </r>
  <r>
    <x v="21"/>
    <d v="2024-07-30T00:00:00"/>
    <d v="2023-12-31T00:00:00"/>
    <n v="0"/>
    <n v="0"/>
    <n v="0"/>
    <n v="0"/>
    <n v="58.5"/>
    <x v="61"/>
  </r>
  <r>
    <x v="23"/>
    <d v="2024-07-30T00:00:00"/>
    <d v="2023-12-31T00:00:00"/>
    <n v="0"/>
    <n v="0"/>
    <n v="0"/>
    <n v="0"/>
    <n v="166.5"/>
    <x v="62"/>
  </r>
  <r>
    <x v="23"/>
    <d v="2024-07-30T00:00:00"/>
    <d v="2023-12-31T00:00:00"/>
    <n v="0"/>
    <n v="0"/>
    <n v="0"/>
    <n v="0"/>
    <n v="166.5"/>
    <x v="62"/>
  </r>
  <r>
    <x v="23"/>
    <d v="2024-07-30T00:00:00"/>
    <d v="2023-12-31T00:00:00"/>
    <n v="0"/>
    <n v="0"/>
    <n v="0"/>
    <n v="0"/>
    <n v="166.5"/>
    <x v="62"/>
  </r>
  <r>
    <x v="51"/>
    <d v="2024-07-12T00:00:00"/>
    <d v="2023-12-31T00:00:00"/>
    <n v="0"/>
    <n v="0"/>
    <n v="370.02"/>
    <n v="0"/>
    <n v="975.48"/>
    <x v="63"/>
  </r>
  <r>
    <x v="51"/>
    <d v="2024-07-12T00:00:00"/>
    <d v="2023-12-31T00:00:00"/>
    <n v="0"/>
    <n v="0"/>
    <n v="370.01"/>
    <n v="0"/>
    <n v="975.49"/>
    <x v="63"/>
  </r>
  <r>
    <x v="51"/>
    <d v="2024-07-12T00:00:00"/>
    <d v="2023-12-31T00:00:00"/>
    <n v="0"/>
    <n v="0"/>
    <n v="370.01"/>
    <n v="0"/>
    <n v="975.49"/>
    <x v="63"/>
  </r>
  <r>
    <x v="3"/>
    <d v="2024-07-12T00:00:00"/>
    <d v="2024-05-31T00:00:00"/>
    <n v="0"/>
    <n v="0"/>
    <n v="0"/>
    <n v="0"/>
    <n v="3662.5"/>
    <x v="64"/>
  </r>
  <r>
    <x v="3"/>
    <d v="2024-07-30T00:00:00"/>
    <d v="2024-06-30T00:00:00"/>
    <n v="0"/>
    <n v="0"/>
    <n v="0"/>
    <n v="0"/>
    <n v="1476.5"/>
    <x v="65"/>
  </r>
  <r>
    <x v="25"/>
    <d v="2024-07-30T00:00:00"/>
    <d v="2023-12-31T00:00:00"/>
    <n v="0"/>
    <n v="0"/>
    <n v="0"/>
    <n v="0"/>
    <n v="2070"/>
    <x v="66"/>
  </r>
  <r>
    <x v="25"/>
    <d v="2024-07-30T00:00:00"/>
    <d v="2023-12-31T00:00:00"/>
    <n v="0"/>
    <n v="0"/>
    <n v="154.84"/>
    <n v="0"/>
    <n v="1915.16"/>
    <x v="66"/>
  </r>
  <r>
    <x v="25"/>
    <d v="2024-07-30T00:00:00"/>
    <d v="2023-12-31T00:00:00"/>
    <n v="0"/>
    <n v="0"/>
    <n v="501.59"/>
    <n v="0"/>
    <n v="1568.41"/>
    <x v="66"/>
  </r>
  <r>
    <x v="4"/>
    <d v="2024-07-30T00:00:00"/>
    <d v="2023-12-31T00:00:00"/>
    <n v="0"/>
    <n v="0"/>
    <n v="0"/>
    <n v="0"/>
    <n v="2124"/>
    <x v="67"/>
  </r>
  <r>
    <x v="4"/>
    <d v="2024-07-30T00:00:00"/>
    <d v="2023-12-31T00:00:00"/>
    <n v="0"/>
    <n v="0"/>
    <n v="171.04"/>
    <n v="0"/>
    <n v="1952.96"/>
    <x v="67"/>
  </r>
  <r>
    <x v="4"/>
    <d v="2024-07-30T00:00:00"/>
    <d v="2023-12-31T00:00:00"/>
    <n v="0"/>
    <n v="0"/>
    <n v="529.94000000000005"/>
    <n v="0"/>
    <n v="1594.06"/>
    <x v="67"/>
  </r>
  <r>
    <x v="36"/>
    <d v="2024-07-30T00:00:00"/>
    <d v="2023-12-31T00:00:00"/>
    <n v="0"/>
    <n v="0"/>
    <n v="0"/>
    <n v="0"/>
    <n v="306"/>
    <x v="68"/>
  </r>
  <r>
    <x v="36"/>
    <d v="2024-07-30T00:00:00"/>
    <d v="2023-12-31T00:00:00"/>
    <n v="0"/>
    <n v="0"/>
    <n v="0"/>
    <n v="0"/>
    <n v="306"/>
    <x v="68"/>
  </r>
  <r>
    <x v="36"/>
    <d v="2024-07-30T00:00:00"/>
    <d v="2023-12-31T00:00:00"/>
    <n v="0"/>
    <n v="0"/>
    <n v="0"/>
    <n v="0"/>
    <n v="306"/>
    <x v="68"/>
  </r>
  <r>
    <x v="37"/>
    <d v="2024-07-30T00:00:00"/>
    <d v="2023-12-31T00:00:00"/>
    <n v="0"/>
    <n v="0"/>
    <n v="0"/>
    <n v="0"/>
    <n v="369"/>
    <x v="69"/>
  </r>
  <r>
    <x v="37"/>
    <d v="2024-07-30T00:00:00"/>
    <d v="2023-12-31T00:00:00"/>
    <n v="0"/>
    <n v="0"/>
    <n v="0"/>
    <n v="0"/>
    <n v="369"/>
    <x v="69"/>
  </r>
  <r>
    <x v="37"/>
    <d v="2024-07-30T00:00:00"/>
    <d v="2023-12-31T00:00:00"/>
    <n v="0"/>
    <n v="0"/>
    <n v="0"/>
    <n v="0"/>
    <n v="369"/>
    <x v="69"/>
  </r>
  <r>
    <x v="28"/>
    <d v="2024-07-19T00:00:00"/>
    <d v="2023-12-31T00:00:00"/>
    <n v="0"/>
    <n v="0"/>
    <n v="0"/>
    <n v="0"/>
    <n v="598.5"/>
    <x v="70"/>
  </r>
  <r>
    <x v="28"/>
    <d v="2024-07-19T00:00:00"/>
    <d v="2023-12-31T00:00:00"/>
    <n v="0"/>
    <n v="0"/>
    <n v="14.89"/>
    <n v="0"/>
    <n v="583.61"/>
    <x v="70"/>
  </r>
  <r>
    <x v="28"/>
    <d v="2024-07-19T00:00:00"/>
    <d v="2023-12-31T00:00:00"/>
    <n v="0"/>
    <n v="0"/>
    <n v="62.1"/>
    <n v="0"/>
    <n v="536.4"/>
    <x v="70"/>
  </r>
  <r>
    <x v="40"/>
    <d v="2024-07-30T00:00:00"/>
    <d v="2023-12-31T00:00:00"/>
    <n v="0"/>
    <n v="0"/>
    <n v="0"/>
    <n v="0"/>
    <n v="270"/>
    <x v="71"/>
  </r>
  <r>
    <x v="40"/>
    <d v="2024-07-30T00:00:00"/>
    <d v="2023-12-31T00:00:00"/>
    <n v="0"/>
    <n v="0"/>
    <n v="0"/>
    <n v="0"/>
    <n v="270"/>
    <x v="71"/>
  </r>
  <r>
    <x v="40"/>
    <d v="2024-07-30T00:00:00"/>
    <d v="2023-12-31T00:00:00"/>
    <n v="0"/>
    <n v="0"/>
    <n v="0"/>
    <n v="0"/>
    <n v="270"/>
    <x v="71"/>
  </r>
  <r>
    <x v="41"/>
    <d v="2024-07-30T00:00:00"/>
    <d v="2023-12-31T00:00:00"/>
    <n v="0"/>
    <n v="0"/>
    <n v="0"/>
    <n v="0"/>
    <n v="2511"/>
    <x v="72"/>
  </r>
  <r>
    <x v="41"/>
    <d v="2024-07-30T00:00:00"/>
    <d v="2023-12-31T00:00:00"/>
    <n v="0"/>
    <n v="0"/>
    <n v="340.21"/>
    <n v="0"/>
    <n v="2170.79"/>
    <x v="72"/>
  </r>
  <r>
    <x v="41"/>
    <d v="2024-07-30T00:00:00"/>
    <d v="2023-12-31T00:00:00"/>
    <n v="0"/>
    <n v="0"/>
    <n v="680.05"/>
    <n v="0"/>
    <n v="1830.95"/>
    <x v="72"/>
  </r>
  <r>
    <x v="5"/>
    <m/>
    <m/>
    <n v="0"/>
    <n v="0"/>
    <n v="4658.88"/>
    <n v="0"/>
    <n v="52194.12"/>
    <x v="73"/>
  </r>
  <r>
    <x v="52"/>
    <m/>
    <m/>
    <m/>
    <m/>
    <m/>
    <m/>
    <m/>
    <x v="0"/>
  </r>
  <r>
    <x v="45"/>
    <d v="2024-08-30T00:00:00"/>
    <d v="2024-09-30T00:00:00"/>
    <n v="0"/>
    <n v="0"/>
    <n v="0"/>
    <n v="0"/>
    <n v="2400"/>
    <x v="74"/>
  </r>
  <r>
    <x v="8"/>
    <d v="2024-08-30T00:00:00"/>
    <d v="2023-12-31T00:00:00"/>
    <n v="0"/>
    <n v="0"/>
    <n v="0"/>
    <n v="0"/>
    <n v="31.5"/>
    <x v="38"/>
  </r>
  <r>
    <x v="8"/>
    <d v="2024-08-30T00:00:00"/>
    <d v="2023-12-31T00:00:00"/>
    <n v="0"/>
    <n v="0"/>
    <n v="0"/>
    <n v="0"/>
    <n v="31.5"/>
    <x v="38"/>
  </r>
  <r>
    <x v="8"/>
    <d v="2024-08-30T00:00:00"/>
    <d v="2023-12-31T00:00:00"/>
    <n v="0"/>
    <n v="0"/>
    <n v="0"/>
    <n v="0"/>
    <n v="31.5"/>
    <x v="38"/>
  </r>
  <r>
    <x v="10"/>
    <d v="2024-08-30T00:00:00"/>
    <d v="2023-12-31T00:00:00"/>
    <n v="0"/>
    <n v="0"/>
    <n v="0"/>
    <n v="0"/>
    <n v="76.5"/>
    <x v="75"/>
  </r>
  <r>
    <x v="10"/>
    <d v="2024-08-30T00:00:00"/>
    <d v="2023-12-31T00:00:00"/>
    <n v="0"/>
    <n v="0"/>
    <n v="0"/>
    <n v="0"/>
    <n v="76.5"/>
    <x v="75"/>
  </r>
  <r>
    <x v="10"/>
    <d v="2024-08-30T00:00:00"/>
    <d v="2023-12-31T00:00:00"/>
    <n v="0"/>
    <n v="0"/>
    <n v="0"/>
    <n v="0"/>
    <n v="76.5"/>
    <x v="75"/>
  </r>
  <r>
    <x v="13"/>
    <d v="2024-08-30T00:00:00"/>
    <d v="2023-12-31T00:00:00"/>
    <n v="0"/>
    <n v="0"/>
    <n v="0"/>
    <n v="0"/>
    <n v="85.5"/>
    <x v="76"/>
  </r>
  <r>
    <x v="13"/>
    <d v="2024-08-30T00:00:00"/>
    <d v="2023-12-31T00:00:00"/>
    <n v="0"/>
    <n v="0"/>
    <n v="0"/>
    <n v="0"/>
    <n v="85.5"/>
    <x v="76"/>
  </r>
  <r>
    <x v="13"/>
    <d v="2024-08-30T00:00:00"/>
    <d v="2023-12-31T00:00:00"/>
    <n v="0"/>
    <n v="0"/>
    <n v="0"/>
    <n v="0"/>
    <n v="85.5"/>
    <x v="76"/>
  </r>
  <r>
    <x v="16"/>
    <d v="2024-08-30T00:00:00"/>
    <d v="2023-12-31T00:00:00"/>
    <n v="0"/>
    <n v="0"/>
    <n v="0"/>
    <n v="0"/>
    <n v="193.5"/>
    <x v="77"/>
  </r>
  <r>
    <x v="16"/>
    <d v="2024-08-30T00:00:00"/>
    <d v="2023-12-31T00:00:00"/>
    <n v="0"/>
    <n v="0"/>
    <n v="0"/>
    <n v="0"/>
    <n v="193.5"/>
    <x v="77"/>
  </r>
  <r>
    <x v="16"/>
    <d v="2024-08-30T00:00:00"/>
    <d v="2023-12-31T00:00:00"/>
    <n v="0"/>
    <n v="0"/>
    <n v="0"/>
    <n v="0"/>
    <n v="193.5"/>
    <x v="77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15"/>
    <x v="78"/>
  </r>
  <r>
    <x v="53"/>
    <d v="2024-08-21T00:00:00"/>
    <d v="2024-04-30T00:00:00"/>
    <n v="0"/>
    <n v="0"/>
    <n v="0"/>
    <n v="0"/>
    <n v="31.2"/>
    <x v="79"/>
  </r>
  <r>
    <x v="54"/>
    <d v="2024-08-14T00:00:00"/>
    <d v="2024-07-30T00:00:00"/>
    <n v="0"/>
    <n v="0"/>
    <n v="0"/>
    <n v="0"/>
    <n v="600"/>
    <x v="80"/>
  </r>
  <r>
    <x v="54"/>
    <d v="2024-08-14T00:00:00"/>
    <d v="2024-07-30T00:00:00"/>
    <n v="0"/>
    <n v="0"/>
    <n v="0"/>
    <n v="0"/>
    <n v="600"/>
    <x v="80"/>
  </r>
  <r>
    <x v="35"/>
    <d v="2024-08-21T00:00:00"/>
    <d v="2023-12-31T00:00:00"/>
    <n v="0"/>
    <n v="0"/>
    <n v="0"/>
    <n v="0"/>
    <n v="58.5"/>
    <x v="61"/>
  </r>
  <r>
    <x v="35"/>
    <d v="2024-08-21T00:00:00"/>
    <d v="2023-12-31T00:00:00"/>
    <n v="0"/>
    <n v="0"/>
    <n v="0"/>
    <n v="0"/>
    <n v="58.5"/>
    <x v="61"/>
  </r>
  <r>
    <x v="35"/>
    <d v="2024-08-21T00:00:00"/>
    <d v="2023-12-31T00:00:00"/>
    <n v="0"/>
    <n v="0"/>
    <n v="0"/>
    <n v="0"/>
    <n v="58.5"/>
    <x v="61"/>
  </r>
  <r>
    <x v="3"/>
    <d v="2024-08-30T00:00:00"/>
    <d v="2024-07-31T00:00:00"/>
    <n v="0"/>
    <n v="0"/>
    <n v="0"/>
    <n v="0"/>
    <n v="3464.5"/>
    <x v="81"/>
  </r>
  <r>
    <x v="55"/>
    <d v="2024-08-21T00:00:00"/>
    <d v="2023-12-31T00:00:00"/>
    <n v="0"/>
    <n v="0"/>
    <n v="0"/>
    <n v="0"/>
    <n v="126"/>
    <x v="82"/>
  </r>
  <r>
    <x v="55"/>
    <d v="2024-08-21T00:00:00"/>
    <d v="2023-12-31T00:00:00"/>
    <n v="0"/>
    <n v="0"/>
    <n v="0"/>
    <n v="0"/>
    <n v="126"/>
    <x v="82"/>
  </r>
  <r>
    <x v="55"/>
    <d v="2024-08-21T00:00:00"/>
    <d v="2023-12-31T00:00:00"/>
    <n v="0"/>
    <n v="0"/>
    <n v="0"/>
    <n v="0"/>
    <n v="126"/>
    <x v="82"/>
  </r>
  <r>
    <x v="56"/>
    <d v="2024-08-30T00:00:00"/>
    <d v="2024-04-30T00:00:00"/>
    <n v="0"/>
    <n v="0"/>
    <n v="0"/>
    <n v="0"/>
    <n v="21.21"/>
    <x v="83"/>
  </r>
  <r>
    <x v="56"/>
    <d v="2024-08-30T00:00:00"/>
    <d v="2024-04-30T00:00:00"/>
    <n v="0"/>
    <n v="0"/>
    <n v="0"/>
    <n v="0"/>
    <n v="21.21"/>
    <x v="83"/>
  </r>
  <r>
    <x v="56"/>
    <d v="2024-08-30T00:00:00"/>
    <d v="2024-04-30T00:00:00"/>
    <n v="0"/>
    <n v="0"/>
    <n v="0"/>
    <n v="0"/>
    <n v="21.21"/>
    <x v="83"/>
  </r>
  <r>
    <x v="56"/>
    <d v="2024-08-30T00:00:00"/>
    <d v="2024-04-30T00:00:00"/>
    <n v="0"/>
    <n v="0"/>
    <n v="0"/>
    <n v="0"/>
    <n v="21.21"/>
    <x v="83"/>
  </r>
  <r>
    <x v="56"/>
    <d v="2024-08-30T00:00:00"/>
    <d v="2024-04-30T00:00:00"/>
    <n v="0"/>
    <n v="0"/>
    <n v="0"/>
    <n v="0"/>
    <n v="21.21"/>
    <x v="83"/>
  </r>
  <r>
    <x v="56"/>
    <d v="2024-08-30T00:00:00"/>
    <d v="2024-04-30T00:00:00"/>
    <n v="0"/>
    <n v="0"/>
    <n v="0"/>
    <n v="0"/>
    <n v="21.21"/>
    <x v="83"/>
  </r>
  <r>
    <x v="56"/>
    <d v="2024-08-30T00:00:00"/>
    <d v="2024-04-30T00:00:00"/>
    <n v="0"/>
    <n v="0"/>
    <n v="0"/>
    <n v="0"/>
    <n v="21.24"/>
    <x v="84"/>
  </r>
  <r>
    <x v="39"/>
    <d v="2024-08-30T00:00:00"/>
    <d v="2024-04-30T00:00:00"/>
    <n v="0"/>
    <n v="0"/>
    <n v="0"/>
    <n v="0"/>
    <n v="19.29"/>
    <x v="85"/>
  </r>
  <r>
    <x v="39"/>
    <d v="2024-08-30T00:00:00"/>
    <d v="2024-04-30T00:00:00"/>
    <n v="0"/>
    <n v="0"/>
    <n v="0"/>
    <n v="0"/>
    <n v="19.29"/>
    <x v="85"/>
  </r>
  <r>
    <x v="39"/>
    <d v="2024-08-30T00:00:00"/>
    <d v="2024-04-30T00:00:00"/>
    <n v="0"/>
    <n v="0"/>
    <n v="0"/>
    <n v="0"/>
    <n v="19.29"/>
    <x v="85"/>
  </r>
  <r>
    <x v="39"/>
    <d v="2024-08-30T00:00:00"/>
    <d v="2024-04-30T00:00:00"/>
    <n v="0"/>
    <n v="0"/>
    <n v="0"/>
    <n v="0"/>
    <n v="19.29"/>
    <x v="85"/>
  </r>
  <r>
    <x v="39"/>
    <d v="2024-08-30T00:00:00"/>
    <d v="2024-04-30T00:00:00"/>
    <n v="0"/>
    <n v="0"/>
    <n v="0"/>
    <n v="0"/>
    <n v="19.29"/>
    <x v="85"/>
  </r>
  <r>
    <x v="39"/>
    <d v="2024-08-30T00:00:00"/>
    <d v="2024-04-30T00:00:00"/>
    <n v="0"/>
    <n v="0"/>
    <n v="0"/>
    <n v="0"/>
    <n v="19.29"/>
    <x v="85"/>
  </r>
  <r>
    <x v="39"/>
    <d v="2024-08-30T00:00:00"/>
    <d v="2024-04-30T00:00:00"/>
    <n v="0"/>
    <n v="0"/>
    <n v="0"/>
    <n v="0"/>
    <n v="19.260000000000002"/>
    <x v="86"/>
  </r>
  <r>
    <x v="57"/>
    <d v="2024-08-30T00:00:00"/>
    <d v="2023-12-31T00:00:00"/>
    <n v="0"/>
    <n v="0"/>
    <n v="0"/>
    <n v="0"/>
    <n v="45"/>
    <x v="87"/>
  </r>
  <r>
    <x v="57"/>
    <d v="2024-08-30T00:00:00"/>
    <d v="2023-12-31T00:00:00"/>
    <n v="0"/>
    <n v="0"/>
    <n v="0"/>
    <n v="0"/>
    <n v="45"/>
    <x v="87"/>
  </r>
  <r>
    <x v="57"/>
    <d v="2024-08-30T00:00:00"/>
    <d v="2023-12-31T00:00:00"/>
    <n v="0"/>
    <n v="0"/>
    <n v="0"/>
    <n v="0"/>
    <n v="45"/>
    <x v="87"/>
  </r>
  <r>
    <x v="58"/>
    <d v="2024-08-30T00:00:00"/>
    <d v="2023-12-31T00:00:00"/>
    <n v="0"/>
    <n v="0"/>
    <n v="0"/>
    <n v="0"/>
    <n v="202.5"/>
    <x v="88"/>
  </r>
  <r>
    <x v="58"/>
    <d v="2024-08-30T00:00:00"/>
    <d v="2023-12-31T00:00:00"/>
    <n v="0"/>
    <n v="0"/>
    <n v="0"/>
    <n v="0"/>
    <n v="202.5"/>
    <x v="88"/>
  </r>
  <r>
    <x v="58"/>
    <d v="2024-08-30T00:00:00"/>
    <d v="2023-12-31T00:00:00"/>
    <n v="0"/>
    <n v="0"/>
    <n v="0"/>
    <n v="0"/>
    <n v="202.5"/>
    <x v="88"/>
  </r>
  <r>
    <x v="5"/>
    <m/>
    <m/>
    <n v="0"/>
    <n v="0"/>
    <n v="0"/>
    <n v="0"/>
    <n v="10210"/>
    <x v="89"/>
  </r>
  <r>
    <x v="59"/>
    <m/>
    <m/>
    <m/>
    <m/>
    <m/>
    <m/>
    <m/>
    <x v="0"/>
  </r>
  <r>
    <x v="45"/>
    <d v="2024-09-30T00:00:00"/>
    <d v="2024-09-30T00:00:00"/>
    <n v="0"/>
    <n v="0"/>
    <n v="0"/>
    <n v="0"/>
    <n v="2400"/>
    <x v="74"/>
  </r>
  <r>
    <x v="43"/>
    <d v="2024-09-20T00:00:00"/>
    <d v="2023-12-31T00:00:00"/>
    <n v="0"/>
    <n v="0"/>
    <n v="0"/>
    <n v="0"/>
    <n v="184.5"/>
    <x v="90"/>
  </r>
  <r>
    <x v="43"/>
    <d v="2024-09-20T00:00:00"/>
    <d v="2023-12-31T00:00:00"/>
    <n v="0"/>
    <n v="0"/>
    <n v="0"/>
    <n v="0"/>
    <n v="184.5"/>
    <x v="90"/>
  </r>
  <r>
    <x v="43"/>
    <d v="2024-09-20T00:00:00"/>
    <d v="2023-12-31T00:00:00"/>
    <n v="0"/>
    <n v="0"/>
    <n v="0"/>
    <n v="0"/>
    <n v="184.5"/>
    <x v="90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4"/>
    <x v="91"/>
  </r>
  <r>
    <x v="60"/>
    <d v="2024-09-20T00:00:00"/>
    <d v="2024-04-30T00:00:00"/>
    <n v="0"/>
    <n v="0"/>
    <n v="0"/>
    <n v="0"/>
    <n v="14.52"/>
    <x v="92"/>
  </r>
  <r>
    <x v="34"/>
    <d v="2024-09-20T00:00:00"/>
    <d v="2023-12-31T00:00:00"/>
    <n v="0"/>
    <n v="0"/>
    <n v="4.3899999999999997"/>
    <n v="0"/>
    <n v="54.11"/>
    <x v="61"/>
  </r>
  <r>
    <x v="34"/>
    <d v="2024-09-20T00:00:00"/>
    <d v="2023-12-31T00:00:00"/>
    <n v="0"/>
    <n v="0"/>
    <n v="4.3899999999999997"/>
    <n v="0"/>
    <n v="54.11"/>
    <x v="61"/>
  </r>
  <r>
    <x v="34"/>
    <d v="2024-09-20T00:00:00"/>
    <d v="2023-12-31T00:00:00"/>
    <n v="0"/>
    <n v="0"/>
    <n v="4.38"/>
    <n v="0"/>
    <n v="54.12"/>
    <x v="61"/>
  </r>
  <r>
    <x v="24"/>
    <d v="2024-09-13T00:00:00"/>
    <d v="2023-12-31T00:00:00"/>
    <n v="0"/>
    <n v="0"/>
    <n v="0"/>
    <n v="0"/>
    <n v="99"/>
    <x v="93"/>
  </r>
  <r>
    <x v="24"/>
    <d v="2024-09-13T00:00:00"/>
    <d v="2023-12-31T00:00:00"/>
    <n v="0"/>
    <n v="0"/>
    <n v="0"/>
    <n v="0"/>
    <n v="99"/>
    <x v="93"/>
  </r>
  <r>
    <x v="24"/>
    <d v="2024-09-13T00:00:00"/>
    <d v="2023-12-31T00:00:00"/>
    <n v="0"/>
    <n v="0"/>
    <n v="0"/>
    <n v="0"/>
    <n v="99"/>
    <x v="93"/>
  </r>
  <r>
    <x v="3"/>
    <d v="2024-09-20T00:00:00"/>
    <d v="2024-08-31T00:00:00"/>
    <n v="0"/>
    <n v="0"/>
    <n v="0"/>
    <n v="0"/>
    <n v="2059"/>
    <x v="94"/>
  </r>
  <r>
    <x v="61"/>
    <d v="2024-09-20T00:00:00"/>
    <d v="2024-04-30T00:00:00"/>
    <n v="0"/>
    <n v="0"/>
    <n v="0"/>
    <n v="0"/>
    <n v="23.14"/>
    <x v="95"/>
  </r>
  <r>
    <x v="61"/>
    <d v="2024-09-20T00:00:00"/>
    <d v="2024-04-30T00:00:00"/>
    <n v="0"/>
    <n v="0"/>
    <n v="0"/>
    <n v="0"/>
    <n v="23.14"/>
    <x v="95"/>
  </r>
  <r>
    <x v="61"/>
    <d v="2024-09-20T00:00:00"/>
    <d v="2024-04-30T00:00:00"/>
    <n v="0"/>
    <n v="0"/>
    <n v="0"/>
    <n v="0"/>
    <n v="23.14"/>
    <x v="95"/>
  </r>
  <r>
    <x v="61"/>
    <d v="2024-09-20T00:00:00"/>
    <d v="2024-04-30T00:00:00"/>
    <n v="0"/>
    <n v="0"/>
    <n v="0"/>
    <n v="0"/>
    <n v="23.14"/>
    <x v="95"/>
  </r>
  <r>
    <x v="61"/>
    <d v="2024-09-20T00:00:00"/>
    <d v="2024-04-30T00:00:00"/>
    <n v="0"/>
    <n v="0"/>
    <n v="0"/>
    <n v="0"/>
    <n v="23.14"/>
    <x v="95"/>
  </r>
  <r>
    <x v="61"/>
    <d v="2024-09-20T00:00:00"/>
    <d v="2024-04-30T00:00:00"/>
    <n v="0"/>
    <n v="0"/>
    <n v="0"/>
    <n v="0"/>
    <n v="23.14"/>
    <x v="95"/>
  </r>
  <r>
    <x v="61"/>
    <d v="2024-09-20T00:00:00"/>
    <d v="2024-04-30T00:00:00"/>
    <n v="0"/>
    <n v="0"/>
    <n v="0"/>
    <n v="0"/>
    <n v="23.16"/>
    <x v="96"/>
  </r>
  <r>
    <x v="5"/>
    <m/>
    <m/>
    <n v="0"/>
    <n v="0"/>
    <n v="13.16"/>
    <n v="0"/>
    <n v="5822.84"/>
    <x v="97"/>
  </r>
  <r>
    <x v="62"/>
    <m/>
    <m/>
    <m/>
    <m/>
    <m/>
    <m/>
    <m/>
    <x v="0"/>
  </r>
  <r>
    <x v="45"/>
    <d v="2024-10-30T00:00:00"/>
    <d v="2024-10-31T00:00:00"/>
    <n v="0"/>
    <n v="0"/>
    <n v="0"/>
    <n v="0"/>
    <n v="1250"/>
    <x v="98"/>
  </r>
  <r>
    <x v="54"/>
    <d v="2024-10-30T00:00:00"/>
    <d v="2024-12-31T00:00:00"/>
    <n v="0"/>
    <n v="0"/>
    <n v="0"/>
    <n v="0"/>
    <n v="1000"/>
    <x v="99"/>
  </r>
  <r>
    <x v="3"/>
    <d v="2024-10-30T00:00:00"/>
    <d v="2024-09-30T00:00:00"/>
    <n v="0"/>
    <n v="0"/>
    <n v="0"/>
    <n v="0"/>
    <n v="3007.5"/>
    <x v="100"/>
  </r>
  <r>
    <x v="29"/>
    <d v="2024-10-21T00:00:00"/>
    <d v="2024-04-30T00:00:00"/>
    <n v="0"/>
    <n v="0"/>
    <n v="0"/>
    <n v="0"/>
    <n v="23.14"/>
    <x v="95"/>
  </r>
  <r>
    <x v="29"/>
    <d v="2024-10-21T00:00:00"/>
    <d v="2024-04-30T00:00:00"/>
    <n v="0"/>
    <n v="0"/>
    <n v="0"/>
    <n v="0"/>
    <n v="23.14"/>
    <x v="95"/>
  </r>
  <r>
    <x v="29"/>
    <d v="2024-10-21T00:00:00"/>
    <d v="2024-04-30T00:00:00"/>
    <n v="0"/>
    <n v="0"/>
    <n v="0"/>
    <n v="0"/>
    <n v="23.14"/>
    <x v="95"/>
  </r>
  <r>
    <x v="29"/>
    <d v="2024-10-21T00:00:00"/>
    <d v="2024-04-30T00:00:00"/>
    <n v="0"/>
    <n v="0"/>
    <n v="0"/>
    <n v="0"/>
    <n v="23.14"/>
    <x v="95"/>
  </r>
  <r>
    <x v="29"/>
    <d v="2024-10-21T00:00:00"/>
    <d v="2024-04-30T00:00:00"/>
    <n v="0"/>
    <n v="0"/>
    <n v="0"/>
    <n v="0"/>
    <n v="23.14"/>
    <x v="95"/>
  </r>
  <r>
    <x v="29"/>
    <d v="2024-10-21T00:00:00"/>
    <d v="2024-04-30T00:00:00"/>
    <n v="0"/>
    <n v="0"/>
    <n v="0"/>
    <n v="0"/>
    <n v="23.14"/>
    <x v="95"/>
  </r>
  <r>
    <x v="29"/>
    <d v="2024-10-21T00:00:00"/>
    <d v="2024-04-30T00:00:00"/>
    <n v="0"/>
    <n v="0"/>
    <n v="0"/>
    <n v="0"/>
    <n v="23.16"/>
    <x v="96"/>
  </r>
  <r>
    <x v="63"/>
    <d v="2024-10-21T00:00:00"/>
    <d v="2023-12-31T00:00:00"/>
    <n v="0"/>
    <n v="0"/>
    <n v="0"/>
    <n v="0"/>
    <n v="94.5"/>
    <x v="101"/>
  </r>
  <r>
    <x v="63"/>
    <d v="2024-10-21T00:00:00"/>
    <d v="2023-12-31T00:00:00"/>
    <n v="0"/>
    <n v="0"/>
    <n v="0"/>
    <n v="0"/>
    <n v="94.5"/>
    <x v="101"/>
  </r>
  <r>
    <x v="63"/>
    <d v="2024-10-21T00:00:00"/>
    <d v="2023-12-31T00:00:00"/>
    <n v="0"/>
    <n v="0"/>
    <n v="0"/>
    <n v="0"/>
    <n v="94.5"/>
    <x v="101"/>
  </r>
  <r>
    <x v="5"/>
    <m/>
    <m/>
    <n v="0"/>
    <n v="0"/>
    <n v="0"/>
    <n v="0"/>
    <n v="5703"/>
    <x v="102"/>
  </r>
  <r>
    <x v="64"/>
    <m/>
    <m/>
    <m/>
    <m/>
    <m/>
    <m/>
    <m/>
    <x v="0"/>
  </r>
  <r>
    <x v="54"/>
    <d v="2024-11-29T00:00:00"/>
    <d v="2024-12-31T00:00:00"/>
    <n v="0"/>
    <n v="0"/>
    <n v="0"/>
    <n v="0"/>
    <n v="1000"/>
    <x v="99"/>
  </r>
  <r>
    <x v="3"/>
    <d v="2024-11-29T00:00:00"/>
    <d v="2024-10-31T00:00:00"/>
    <n v="0"/>
    <n v="0"/>
    <n v="0"/>
    <n v="0"/>
    <n v="3145"/>
    <x v="103"/>
  </r>
  <r>
    <x v="5"/>
    <m/>
    <m/>
    <n v="0"/>
    <n v="0"/>
    <n v="0"/>
    <n v="0"/>
    <n v="4145"/>
    <x v="104"/>
  </r>
  <r>
    <x v="65"/>
    <m/>
    <m/>
    <m/>
    <m/>
    <m/>
    <m/>
    <m/>
    <x v="0"/>
  </r>
  <r>
    <x v="54"/>
    <d v="2024-12-30T00:00:00"/>
    <d v="2024-12-31T00:00:00"/>
    <n v="0"/>
    <n v="0"/>
    <n v="0"/>
    <n v="0"/>
    <n v="1000"/>
    <x v="99"/>
  </r>
  <r>
    <x v="3"/>
    <d v="2024-12-30T00:00:00"/>
    <d v="2024-11-30T00:00:00"/>
    <n v="0"/>
    <n v="0"/>
    <n v="0"/>
    <n v="0"/>
    <n v="3337.5"/>
    <x v="105"/>
  </r>
  <r>
    <x v="5"/>
    <m/>
    <m/>
    <n v="0"/>
    <n v="0"/>
    <n v="0"/>
    <n v="0"/>
    <n v="4337.5"/>
    <x v="106"/>
  </r>
  <r>
    <x v="66"/>
    <m/>
    <m/>
    <n v="0"/>
    <n v="0"/>
    <n v="9058.57"/>
    <n v="0"/>
    <n v="294782.93"/>
    <x v="107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1091">
  <r>
    <x v="0"/>
    <m/>
    <s v="Contrato"/>
    <m/>
    <m/>
    <m/>
    <m/>
    <m/>
    <x v="0"/>
  </r>
  <r>
    <x v="1"/>
    <m/>
    <m/>
    <m/>
    <m/>
    <m/>
    <m/>
    <m/>
    <x v="0"/>
  </r>
  <r>
    <x v="2"/>
    <d v="2024-01-30T00:00:00"/>
    <d v="2024-05-31T00:00:00"/>
    <n v="0"/>
    <n v="0"/>
    <n v="0"/>
    <n v="0"/>
    <n v="3375"/>
    <x v="1"/>
  </r>
  <r>
    <x v="3"/>
    <d v="2024-01-30T00:00:00"/>
    <d v="2024-04-30T00:00:00"/>
    <n v="0"/>
    <n v="0"/>
    <n v="0"/>
    <n v="0"/>
    <n v="3375"/>
    <x v="1"/>
  </r>
  <r>
    <x v="4"/>
    <d v="2024-01-30T00:00:00"/>
    <d v="2024-05-31T00:00:00"/>
    <n v="0"/>
    <n v="0"/>
    <n v="0"/>
    <n v="0"/>
    <n v="2565"/>
    <x v="2"/>
  </r>
  <r>
    <x v="5"/>
    <d v="2024-01-30T00:00:00"/>
    <d v="2024-03-06T00:00:00"/>
    <n v="0"/>
    <n v="0"/>
    <n v="0"/>
    <n v="0"/>
    <n v="2260"/>
    <x v="3"/>
  </r>
  <r>
    <x v="6"/>
    <d v="2024-01-30T00:00:00"/>
    <d v="2024-05-31T00:00:00"/>
    <n v="0"/>
    <n v="0"/>
    <n v="0"/>
    <n v="0"/>
    <n v="3375"/>
    <x v="1"/>
  </r>
  <r>
    <x v="7"/>
    <d v="2024-01-30T00:00:00"/>
    <d v="2024-05-31T00:00:00"/>
    <n v="0"/>
    <n v="0"/>
    <n v="0"/>
    <n v="0"/>
    <n v="6000"/>
    <x v="4"/>
  </r>
  <r>
    <x v="8"/>
    <d v="2024-01-30T00:00:00"/>
    <d v="2024-05-31T00:00:00"/>
    <n v="0"/>
    <n v="0"/>
    <n v="0"/>
    <n v="0"/>
    <n v="680"/>
    <x v="5"/>
  </r>
  <r>
    <x v="9"/>
    <d v="2024-01-30T00:00:00"/>
    <d v="2024-05-31T00:00:00"/>
    <n v="0"/>
    <n v="0"/>
    <n v="0"/>
    <n v="0"/>
    <n v="2475"/>
    <x v="6"/>
  </r>
  <r>
    <x v="10"/>
    <d v="2024-01-30T00:00:00"/>
    <d v="2024-03-06T00:00:00"/>
    <n v="0"/>
    <n v="0"/>
    <n v="0"/>
    <n v="0"/>
    <n v="1050"/>
    <x v="7"/>
  </r>
  <r>
    <x v="11"/>
    <d v="2024-01-30T00:00:00"/>
    <d v="2024-03-06T00:00:00"/>
    <n v="0"/>
    <n v="0"/>
    <n v="0"/>
    <n v="0"/>
    <n v="2260"/>
    <x v="3"/>
  </r>
  <r>
    <x v="12"/>
    <d v="2024-01-30T00:00:00"/>
    <d v="2024-04-30T00:00:00"/>
    <n v="0"/>
    <n v="0"/>
    <n v="0"/>
    <n v="0"/>
    <n v="3375"/>
    <x v="1"/>
  </r>
  <r>
    <x v="13"/>
    <d v="2024-01-30T00:00:00"/>
    <d v="2024-05-31T00:00:00"/>
    <n v="0"/>
    <n v="0"/>
    <n v="0"/>
    <n v="0"/>
    <n v="1870"/>
    <x v="8"/>
  </r>
  <r>
    <x v="14"/>
    <d v="2024-01-30T00:00:00"/>
    <d v="2024-05-31T00:00:00"/>
    <n v="0"/>
    <n v="0"/>
    <n v="0"/>
    <n v="0"/>
    <n v="3375"/>
    <x v="1"/>
  </r>
  <r>
    <x v="15"/>
    <d v="2024-01-30T00:00:00"/>
    <d v="2024-05-31T00:00:00"/>
    <n v="0"/>
    <n v="0"/>
    <n v="0"/>
    <n v="0"/>
    <n v="2260"/>
    <x v="3"/>
  </r>
  <r>
    <x v="16"/>
    <d v="2024-01-30T00:00:00"/>
    <d v="2024-05-31T00:00:00"/>
    <n v="0"/>
    <n v="0"/>
    <n v="0"/>
    <n v="0"/>
    <n v="5000"/>
    <x v="9"/>
  </r>
  <r>
    <x v="17"/>
    <d v="2024-01-30T00:00:00"/>
    <d v="2024-05-31T00:00:00"/>
    <n v="0"/>
    <n v="0"/>
    <n v="0"/>
    <n v="0"/>
    <n v="7500"/>
    <x v="10"/>
  </r>
  <r>
    <x v="18"/>
    <d v="2024-01-30T00:00:00"/>
    <d v="2024-05-31T00:00:00"/>
    <n v="0"/>
    <n v="0"/>
    <n v="0"/>
    <n v="0"/>
    <n v="1870"/>
    <x v="8"/>
  </r>
  <r>
    <x v="19"/>
    <d v="2024-01-30T00:00:00"/>
    <d v="2024-02-29T00:00:00"/>
    <n v="0"/>
    <n v="0"/>
    <n v="0"/>
    <n v="0"/>
    <n v="2260"/>
    <x v="3"/>
  </r>
  <r>
    <x v="20"/>
    <d v="2024-01-30T00:00:00"/>
    <d v="2024-05-31T00:00:00"/>
    <n v="0"/>
    <n v="0"/>
    <n v="0"/>
    <n v="0"/>
    <n v="750"/>
    <x v="11"/>
  </r>
  <r>
    <x v="21"/>
    <d v="2024-01-30T00:00:00"/>
    <d v="2024-05-30T00:00:00"/>
    <n v="0"/>
    <n v="0"/>
    <n v="0"/>
    <n v="0"/>
    <n v="2260"/>
    <x v="3"/>
  </r>
  <r>
    <x v="22"/>
    <d v="2024-01-30T00:00:00"/>
    <d v="2024-05-31T00:00:00"/>
    <n v="0"/>
    <n v="0"/>
    <n v="0"/>
    <n v="0"/>
    <n v="3375"/>
    <x v="1"/>
  </r>
  <r>
    <x v="23"/>
    <d v="2024-01-30T00:00:00"/>
    <d v="2024-05-31T00:00:00"/>
    <n v="0"/>
    <n v="0"/>
    <n v="0"/>
    <n v="0"/>
    <n v="1700"/>
    <x v="12"/>
  </r>
  <r>
    <x v="24"/>
    <d v="2024-01-30T00:00:00"/>
    <d v="2024-05-31T00:00:00"/>
    <n v="0"/>
    <n v="0"/>
    <n v="0"/>
    <n v="0"/>
    <n v="4500"/>
    <x v="13"/>
  </r>
  <r>
    <x v="25"/>
    <d v="2024-01-30T00:00:00"/>
    <d v="2024-02-29T00:00:00"/>
    <n v="0"/>
    <n v="0"/>
    <n v="0"/>
    <n v="0"/>
    <n v="750"/>
    <x v="11"/>
  </r>
  <r>
    <x v="26"/>
    <d v="2024-01-30T00:00:00"/>
    <d v="2024-02-29T00:00:00"/>
    <n v="0"/>
    <n v="0"/>
    <n v="0"/>
    <n v="0"/>
    <n v="2260"/>
    <x v="3"/>
  </r>
  <r>
    <x v="27"/>
    <d v="2024-01-30T00:00:00"/>
    <d v="2024-05-31T00:00:00"/>
    <n v="0"/>
    <n v="0"/>
    <n v="0"/>
    <n v="0"/>
    <n v="1685"/>
    <x v="14"/>
  </r>
  <r>
    <x v="28"/>
    <d v="2024-01-30T00:00:00"/>
    <d v="2024-05-31T00:00:00"/>
    <n v="0"/>
    <n v="0"/>
    <n v="0"/>
    <n v="0"/>
    <n v="1050"/>
    <x v="7"/>
  </r>
  <r>
    <x v="29"/>
    <d v="2024-01-30T00:00:00"/>
    <d v="2024-05-31T00:00:00"/>
    <n v="0"/>
    <n v="0"/>
    <n v="0"/>
    <n v="0"/>
    <n v="2260"/>
    <x v="3"/>
  </r>
  <r>
    <x v="30"/>
    <d v="2024-01-30T00:00:00"/>
    <d v="2024-02-29T00:00:00"/>
    <n v="0"/>
    <n v="0"/>
    <n v="0"/>
    <n v="0"/>
    <n v="2260"/>
    <x v="3"/>
  </r>
  <r>
    <x v="31"/>
    <d v="2024-01-30T00:00:00"/>
    <d v="2024-05-31T00:00:00"/>
    <n v="0"/>
    <n v="0"/>
    <n v="0"/>
    <n v="0"/>
    <n v="1700"/>
    <x v="12"/>
  </r>
  <r>
    <x v="32"/>
    <d v="2024-01-30T00:00:00"/>
    <d v="2024-05-31T00:00:00"/>
    <n v="0"/>
    <n v="0"/>
    <n v="0"/>
    <n v="0"/>
    <n v="600"/>
    <x v="15"/>
  </r>
  <r>
    <x v="33"/>
    <d v="2024-01-30T00:00:00"/>
    <d v="2024-05-31T00:00:00"/>
    <n v="0"/>
    <n v="0"/>
    <n v="0"/>
    <n v="0"/>
    <n v="3375"/>
    <x v="1"/>
  </r>
  <r>
    <x v="34"/>
    <d v="2024-01-30T00:00:00"/>
    <d v="2024-02-29T00:00:00"/>
    <n v="0"/>
    <n v="0"/>
    <n v="0"/>
    <n v="0"/>
    <n v="2260"/>
    <x v="3"/>
  </r>
  <r>
    <x v="35"/>
    <d v="2024-01-30T00:00:00"/>
    <d v="2024-05-31T00:00:00"/>
    <n v="0"/>
    <n v="0"/>
    <n v="0"/>
    <n v="0"/>
    <n v="2250"/>
    <x v="16"/>
  </r>
  <r>
    <x v="36"/>
    <d v="2024-01-30T00:00:00"/>
    <d v="2024-05-31T00:00:00"/>
    <n v="0"/>
    <n v="0"/>
    <n v="0"/>
    <n v="0"/>
    <n v="750"/>
    <x v="11"/>
  </r>
  <r>
    <x v="37"/>
    <d v="2024-01-30T00:00:00"/>
    <d v="2024-04-09T00:00:00"/>
    <n v="0"/>
    <n v="0"/>
    <n v="0"/>
    <n v="0"/>
    <n v="1200"/>
    <x v="17"/>
  </r>
  <r>
    <x v="38"/>
    <d v="2024-01-30T00:00:00"/>
    <d v="2024-02-09T00:00:00"/>
    <n v="0"/>
    <n v="0"/>
    <n v="0"/>
    <n v="0"/>
    <n v="5200"/>
    <x v="18"/>
  </r>
  <r>
    <x v="39"/>
    <d v="2024-01-30T00:00:00"/>
    <d v="2024-02-09T00:00:00"/>
    <n v="0"/>
    <n v="0"/>
    <n v="0"/>
    <n v="0"/>
    <n v="1700"/>
    <x v="12"/>
  </r>
  <r>
    <x v="40"/>
    <d v="2024-01-30T00:00:00"/>
    <d v="2024-05-31T00:00:00"/>
    <n v="0"/>
    <n v="0"/>
    <n v="0"/>
    <n v="0"/>
    <n v="4500"/>
    <x v="13"/>
  </r>
  <r>
    <x v="41"/>
    <d v="2024-01-30T00:00:00"/>
    <d v="2024-05-31T00:00:00"/>
    <n v="0"/>
    <n v="0"/>
    <n v="0"/>
    <n v="0"/>
    <n v="6000"/>
    <x v="4"/>
  </r>
  <r>
    <x v="42"/>
    <d v="2024-01-30T00:00:00"/>
    <d v="2024-05-30T00:00:00"/>
    <n v="0"/>
    <n v="0"/>
    <n v="0"/>
    <n v="0"/>
    <n v="2260"/>
    <x v="3"/>
  </r>
  <r>
    <x v="43"/>
    <d v="2024-01-30T00:00:00"/>
    <d v="2024-03-06T00:00:00"/>
    <n v="0"/>
    <n v="0"/>
    <n v="0"/>
    <n v="0"/>
    <n v="750"/>
    <x v="11"/>
  </r>
  <r>
    <x v="44"/>
    <d v="2024-01-30T00:00:00"/>
    <d v="2024-05-30T00:00:00"/>
    <n v="0"/>
    <n v="0"/>
    <n v="0"/>
    <n v="0"/>
    <n v="7750"/>
    <x v="19"/>
  </r>
  <r>
    <x v="45"/>
    <d v="2024-01-30T00:00:00"/>
    <d v="2024-05-31T00:00:00"/>
    <n v="0"/>
    <n v="0"/>
    <n v="0"/>
    <n v="0"/>
    <n v="6000"/>
    <x v="4"/>
  </r>
  <r>
    <x v="46"/>
    <d v="2024-01-30T00:00:00"/>
    <d v="2024-05-31T00:00:00"/>
    <n v="0"/>
    <n v="0"/>
    <n v="0"/>
    <n v="0"/>
    <n v="3375"/>
    <x v="1"/>
  </r>
  <r>
    <x v="47"/>
    <d v="2024-01-30T00:00:00"/>
    <d v="2024-05-30T00:00:00"/>
    <n v="0"/>
    <n v="0"/>
    <n v="0"/>
    <n v="0"/>
    <n v="4500"/>
    <x v="13"/>
  </r>
  <r>
    <x v="48"/>
    <d v="2024-01-30T00:00:00"/>
    <d v="2024-02-29T00:00:00"/>
    <n v="0"/>
    <n v="0"/>
    <n v="0"/>
    <n v="0"/>
    <n v="1700"/>
    <x v="12"/>
  </r>
  <r>
    <x v="49"/>
    <d v="2024-01-30T00:00:00"/>
    <d v="2024-05-03T00:00:00"/>
    <n v="0"/>
    <n v="0"/>
    <n v="0"/>
    <n v="0"/>
    <n v="4500"/>
    <x v="13"/>
  </r>
  <r>
    <x v="50"/>
    <d v="2024-01-30T00:00:00"/>
    <d v="2024-02-29T00:00:00"/>
    <n v="0"/>
    <n v="0"/>
    <n v="0"/>
    <n v="0"/>
    <n v="2260"/>
    <x v="3"/>
  </r>
  <r>
    <x v="51"/>
    <d v="2024-01-30T00:00:00"/>
    <d v="2024-05-31T00:00:00"/>
    <n v="0"/>
    <n v="0"/>
    <n v="0"/>
    <n v="0"/>
    <n v="750"/>
    <x v="11"/>
  </r>
  <r>
    <x v="52"/>
    <d v="2024-01-30T00:00:00"/>
    <d v="2024-05-31T00:00:00"/>
    <n v="0"/>
    <n v="0"/>
    <n v="0"/>
    <n v="0"/>
    <n v="750"/>
    <x v="11"/>
  </r>
  <r>
    <x v="53"/>
    <d v="2024-01-30T00:00:00"/>
    <d v="2024-04-09T00:00:00"/>
    <n v="0"/>
    <n v="0"/>
    <n v="0"/>
    <n v="0"/>
    <n v="6000"/>
    <x v="4"/>
  </r>
  <r>
    <x v="54"/>
    <d v="2024-01-30T00:00:00"/>
    <d v="2024-03-06T00:00:00"/>
    <n v="0"/>
    <n v="0"/>
    <n v="0"/>
    <n v="0"/>
    <n v="5200"/>
    <x v="18"/>
  </r>
  <r>
    <x v="55"/>
    <d v="2024-01-30T00:00:00"/>
    <d v="2024-03-30T00:00:00"/>
    <n v="0"/>
    <n v="0"/>
    <n v="0"/>
    <n v="0"/>
    <n v="2260"/>
    <x v="3"/>
  </r>
  <r>
    <x v="56"/>
    <d v="2024-01-30T00:00:00"/>
    <d v="2024-03-30T00:00:00"/>
    <n v="0"/>
    <n v="0"/>
    <n v="0"/>
    <n v="0"/>
    <n v="2260"/>
    <x v="3"/>
  </r>
  <r>
    <x v="57"/>
    <d v="2024-01-30T00:00:00"/>
    <d v="2024-01-31T00:00:00"/>
    <n v="0"/>
    <n v="0"/>
    <n v="0"/>
    <n v="0"/>
    <n v="2260"/>
    <x v="3"/>
  </r>
  <r>
    <x v="58"/>
    <d v="2024-01-30T00:00:00"/>
    <d v="2024-05-31T00:00:00"/>
    <n v="0"/>
    <n v="0"/>
    <n v="0"/>
    <n v="0"/>
    <n v="3000"/>
    <x v="20"/>
  </r>
  <r>
    <x v="59"/>
    <d v="2024-01-30T00:00:00"/>
    <d v="2024-05-30T00:00:00"/>
    <n v="0"/>
    <n v="0"/>
    <n v="0"/>
    <n v="0"/>
    <n v="3375"/>
    <x v="1"/>
  </r>
  <r>
    <x v="60"/>
    <d v="2024-01-30T00:00:00"/>
    <d v="2024-05-31T00:00:00"/>
    <n v="0"/>
    <n v="0"/>
    <n v="0"/>
    <n v="0"/>
    <n v="2260"/>
    <x v="3"/>
  </r>
  <r>
    <x v="61"/>
    <d v="2024-01-30T00:00:00"/>
    <d v="2024-05-30T00:00:00"/>
    <n v="0"/>
    <n v="0"/>
    <n v="0"/>
    <n v="0"/>
    <n v="4500"/>
    <x v="13"/>
  </r>
  <r>
    <x v="62"/>
    <d v="2024-01-30T00:00:00"/>
    <d v="2024-05-31T00:00:00"/>
    <n v="0"/>
    <n v="0"/>
    <n v="0"/>
    <n v="0"/>
    <n v="1000"/>
    <x v="21"/>
  </r>
  <r>
    <x v="63"/>
    <d v="2024-01-30T00:00:00"/>
    <d v="2024-05-30T00:00:00"/>
    <n v="0"/>
    <n v="0"/>
    <n v="0"/>
    <n v="0"/>
    <n v="4500"/>
    <x v="13"/>
  </r>
  <r>
    <x v="64"/>
    <d v="2024-01-30T00:00:00"/>
    <d v="2024-04-09T00:00:00"/>
    <n v="0"/>
    <n v="0"/>
    <n v="0"/>
    <n v="0"/>
    <n v="3600"/>
    <x v="22"/>
  </r>
  <r>
    <x v="65"/>
    <d v="2024-01-30T00:00:00"/>
    <d v="2024-05-31T00:00:00"/>
    <n v="0"/>
    <n v="0"/>
    <n v="0"/>
    <n v="0"/>
    <n v="3420"/>
    <x v="23"/>
  </r>
  <r>
    <x v="66"/>
    <d v="2024-01-30T00:00:00"/>
    <d v="2024-05-31T00:00:00"/>
    <n v="0"/>
    <n v="0"/>
    <n v="0"/>
    <n v="0"/>
    <n v="1700"/>
    <x v="12"/>
  </r>
  <r>
    <x v="67"/>
    <d v="2024-01-30T00:00:00"/>
    <d v="2024-02-29T00:00:00"/>
    <n v="0"/>
    <n v="0"/>
    <n v="0"/>
    <n v="0"/>
    <n v="2260"/>
    <x v="3"/>
  </r>
  <r>
    <x v="68"/>
    <d v="2024-01-30T00:00:00"/>
    <d v="2024-05-31T00:00:00"/>
    <n v="0"/>
    <n v="0"/>
    <n v="0"/>
    <n v="0"/>
    <n v="4500"/>
    <x v="13"/>
  </r>
  <r>
    <x v="69"/>
    <d v="2024-01-30T00:00:00"/>
    <d v="2024-01-31T00:00:00"/>
    <n v="0"/>
    <n v="0"/>
    <n v="0"/>
    <n v="0"/>
    <n v="1050"/>
    <x v="7"/>
  </r>
  <r>
    <x v="70"/>
    <d v="2024-01-30T00:00:00"/>
    <d v="2024-05-31T00:00:00"/>
    <n v="0"/>
    <n v="0"/>
    <n v="0"/>
    <n v="0"/>
    <n v="2260"/>
    <x v="3"/>
  </r>
  <r>
    <x v="71"/>
    <d v="2024-01-30T00:00:00"/>
    <d v="2024-05-31T00:00:00"/>
    <n v="0"/>
    <n v="0"/>
    <n v="0"/>
    <n v="0"/>
    <n v="1870"/>
    <x v="8"/>
  </r>
  <r>
    <x v="72"/>
    <d v="2024-01-30T00:00:00"/>
    <d v="2024-04-03T00:00:00"/>
    <n v="0"/>
    <n v="0"/>
    <n v="0"/>
    <n v="0"/>
    <n v="3394"/>
    <x v="24"/>
  </r>
  <r>
    <x v="73"/>
    <d v="2024-01-30T00:00:00"/>
    <d v="2024-03-06T00:00:00"/>
    <n v="0"/>
    <n v="0"/>
    <n v="0"/>
    <n v="0"/>
    <n v="2260"/>
    <x v="3"/>
  </r>
  <r>
    <x v="74"/>
    <d v="2024-01-30T00:00:00"/>
    <d v="2024-03-06T00:00:00"/>
    <n v="0"/>
    <n v="0"/>
    <n v="0"/>
    <n v="0"/>
    <n v="2580"/>
    <x v="25"/>
  </r>
  <r>
    <x v="75"/>
    <d v="2024-01-30T00:00:00"/>
    <d v="2024-04-30T00:00:00"/>
    <n v="0"/>
    <n v="0"/>
    <n v="0"/>
    <n v="0"/>
    <n v="4500"/>
    <x v="13"/>
  </r>
  <r>
    <x v="76"/>
    <d v="2024-01-30T00:00:00"/>
    <d v="2024-01-31T00:00:00"/>
    <n v="0"/>
    <n v="0"/>
    <n v="0"/>
    <n v="0"/>
    <n v="1200"/>
    <x v="17"/>
  </r>
  <r>
    <x v="77"/>
    <d v="2024-01-30T00:00:00"/>
    <d v="2024-05-31T00:00:00"/>
    <n v="0"/>
    <n v="0"/>
    <n v="0"/>
    <n v="0"/>
    <n v="750"/>
    <x v="11"/>
  </r>
  <r>
    <x v="78"/>
    <d v="2024-01-30T00:00:00"/>
    <d v="2024-03-06T00:00:00"/>
    <n v="0"/>
    <n v="0"/>
    <n v="0"/>
    <n v="0"/>
    <n v="2260"/>
    <x v="3"/>
  </r>
  <r>
    <x v="79"/>
    <d v="2024-01-30T00:00:00"/>
    <d v="2024-05-31T00:00:00"/>
    <n v="0"/>
    <n v="0"/>
    <n v="0"/>
    <n v="0"/>
    <n v="3825"/>
    <x v="26"/>
  </r>
  <r>
    <x v="80"/>
    <d v="2024-01-31T00:00:00"/>
    <d v="2024-04-30T00:00:00"/>
    <n v="0"/>
    <n v="0"/>
    <n v="0"/>
    <n v="0"/>
    <n v="2260"/>
    <x v="3"/>
  </r>
  <r>
    <x v="81"/>
    <d v="2024-01-30T00:00:00"/>
    <d v="2024-04-03T00:00:00"/>
    <n v="0"/>
    <n v="0"/>
    <n v="0"/>
    <n v="0"/>
    <n v="1050"/>
    <x v="7"/>
  </r>
  <r>
    <x v="82"/>
    <d v="2024-01-30T00:00:00"/>
    <d v="2024-05-31T00:00:00"/>
    <n v="0"/>
    <n v="0"/>
    <n v="0"/>
    <n v="0"/>
    <n v="1050"/>
    <x v="7"/>
  </r>
  <r>
    <x v="83"/>
    <d v="2024-01-30T00:00:00"/>
    <d v="2024-02-22T00:00:00"/>
    <n v="0"/>
    <n v="0"/>
    <n v="0"/>
    <n v="0"/>
    <n v="2260"/>
    <x v="3"/>
  </r>
  <r>
    <x v="84"/>
    <d v="2024-01-30T00:00:00"/>
    <d v="2024-05-31T00:00:00"/>
    <n v="0"/>
    <n v="0"/>
    <n v="0"/>
    <n v="0"/>
    <n v="4500"/>
    <x v="13"/>
  </r>
  <r>
    <x v="85"/>
    <d v="2024-01-30T00:00:00"/>
    <d v="2024-04-30T00:00:00"/>
    <n v="0"/>
    <n v="0"/>
    <n v="0"/>
    <n v="0"/>
    <n v="2260"/>
    <x v="3"/>
  </r>
  <r>
    <x v="86"/>
    <d v="2024-01-30T00:00:00"/>
    <d v="2024-05-31T00:00:00"/>
    <n v="0"/>
    <n v="0"/>
    <n v="0"/>
    <n v="0"/>
    <n v="1050"/>
    <x v="7"/>
  </r>
  <r>
    <x v="87"/>
    <d v="2024-01-30T00:00:00"/>
    <d v="2024-05-31T00:00:00"/>
    <n v="0"/>
    <n v="0"/>
    <n v="0"/>
    <n v="0"/>
    <n v="1000"/>
    <x v="21"/>
  </r>
  <r>
    <x v="88"/>
    <d v="2024-01-31T00:00:00"/>
    <d v="2024-02-09T00:00:00"/>
    <n v="0"/>
    <n v="0"/>
    <n v="0"/>
    <n v="0"/>
    <n v="1200"/>
    <x v="17"/>
  </r>
  <r>
    <x v="89"/>
    <d v="2024-01-30T00:00:00"/>
    <d v="2024-04-09T00:00:00"/>
    <n v="0"/>
    <n v="0"/>
    <n v="0"/>
    <n v="0"/>
    <n v="3375"/>
    <x v="1"/>
  </r>
  <r>
    <x v="90"/>
    <d v="2024-01-30T00:00:00"/>
    <d v="2024-05-31T00:00:00"/>
    <n v="0"/>
    <n v="0"/>
    <n v="0"/>
    <n v="0"/>
    <n v="1460"/>
    <x v="27"/>
  </r>
  <r>
    <x v="91"/>
    <d v="2024-01-30T00:00:00"/>
    <d v="2024-05-31T00:00:00"/>
    <n v="0"/>
    <n v="0"/>
    <n v="0"/>
    <n v="0"/>
    <n v="2260"/>
    <x v="3"/>
  </r>
  <r>
    <x v="92"/>
    <d v="2024-01-30T00:00:00"/>
    <d v="2024-02-29T00:00:00"/>
    <n v="0"/>
    <n v="0"/>
    <n v="0"/>
    <n v="0"/>
    <n v="750"/>
    <x v="11"/>
  </r>
  <r>
    <x v="93"/>
    <d v="2024-01-30T00:00:00"/>
    <d v="2024-05-31T00:00:00"/>
    <n v="0"/>
    <n v="0"/>
    <n v="0"/>
    <n v="0"/>
    <n v="3375"/>
    <x v="1"/>
  </r>
  <r>
    <x v="94"/>
    <d v="2024-01-30T00:00:00"/>
    <d v="2024-02-29T00:00:00"/>
    <n v="0"/>
    <n v="0"/>
    <n v="0"/>
    <n v="0"/>
    <n v="1700"/>
    <x v="12"/>
  </r>
  <r>
    <x v="95"/>
    <d v="2024-01-30T00:00:00"/>
    <d v="2024-03-06T00:00:00"/>
    <n v="0"/>
    <n v="0"/>
    <n v="0"/>
    <n v="0"/>
    <n v="2260"/>
    <x v="3"/>
  </r>
  <r>
    <x v="96"/>
    <d v="2024-01-30T00:00:00"/>
    <d v="2024-05-31T00:00:00"/>
    <n v="0"/>
    <n v="0"/>
    <n v="0"/>
    <n v="0"/>
    <n v="1050"/>
    <x v="7"/>
  </r>
  <r>
    <x v="97"/>
    <d v="2024-01-30T00:00:00"/>
    <d v="2024-02-09T00:00:00"/>
    <n v="0"/>
    <n v="0"/>
    <n v="0"/>
    <n v="0"/>
    <n v="2260"/>
    <x v="3"/>
  </r>
  <r>
    <x v="98"/>
    <d v="2024-01-30T00:00:00"/>
    <d v="2024-05-31T00:00:00"/>
    <n v="0"/>
    <n v="0"/>
    <n v="0"/>
    <n v="0"/>
    <n v="2260"/>
    <x v="3"/>
  </r>
  <r>
    <x v="99"/>
    <d v="2024-01-30T00:00:00"/>
    <d v="2024-05-31T00:00:00"/>
    <n v="0"/>
    <n v="0"/>
    <n v="0"/>
    <n v="0"/>
    <n v="1050"/>
    <x v="7"/>
  </r>
  <r>
    <x v="100"/>
    <d v="2024-01-30T00:00:00"/>
    <d v="2024-05-31T00:00:00"/>
    <n v="0"/>
    <n v="0"/>
    <n v="0"/>
    <n v="0"/>
    <n v="1125"/>
    <x v="28"/>
  </r>
  <r>
    <x v="101"/>
    <d v="2024-01-30T00:00:00"/>
    <d v="2024-05-31T00:00:00"/>
    <n v="0"/>
    <n v="0"/>
    <n v="0"/>
    <n v="0"/>
    <n v="2800"/>
    <x v="29"/>
  </r>
  <r>
    <x v="102"/>
    <d v="2024-01-30T00:00:00"/>
    <d v="2024-05-31T00:00:00"/>
    <n v="0"/>
    <n v="0"/>
    <n v="0"/>
    <n v="0"/>
    <n v="2700"/>
    <x v="30"/>
  </r>
  <r>
    <x v="103"/>
    <d v="2024-01-30T00:00:00"/>
    <d v="2024-05-31T00:00:00"/>
    <n v="0"/>
    <n v="0"/>
    <n v="0"/>
    <n v="0"/>
    <n v="5200"/>
    <x v="18"/>
  </r>
  <r>
    <x v="104"/>
    <d v="2024-01-30T00:00:00"/>
    <d v="2024-05-31T00:00:00"/>
    <n v="0"/>
    <n v="0"/>
    <n v="0"/>
    <n v="0"/>
    <n v="3600"/>
    <x v="22"/>
  </r>
  <r>
    <x v="105"/>
    <d v="2024-01-30T00:00:00"/>
    <d v="2024-05-31T00:00:00"/>
    <n v="0"/>
    <n v="0"/>
    <n v="0"/>
    <n v="0"/>
    <n v="2500"/>
    <x v="31"/>
  </r>
  <r>
    <x v="106"/>
    <d v="2024-01-30T00:00:00"/>
    <d v="2024-05-31T00:00:00"/>
    <n v="0"/>
    <n v="0"/>
    <n v="0"/>
    <n v="0"/>
    <n v="2260"/>
    <x v="3"/>
  </r>
  <r>
    <x v="107"/>
    <d v="2024-01-30T00:00:00"/>
    <d v="2024-05-31T00:00:00"/>
    <n v="0"/>
    <n v="0"/>
    <n v="0"/>
    <n v="0"/>
    <n v="2275"/>
    <x v="32"/>
  </r>
  <r>
    <x v="108"/>
    <d v="2024-01-30T00:00:00"/>
    <d v="2024-05-31T00:00:00"/>
    <n v="0"/>
    <n v="0"/>
    <n v="0"/>
    <n v="0"/>
    <n v="2250"/>
    <x v="16"/>
  </r>
  <r>
    <x v="109"/>
    <d v="2024-01-30T00:00:00"/>
    <d v="2024-05-31T00:00:00"/>
    <n v="0"/>
    <n v="0"/>
    <n v="0"/>
    <n v="0"/>
    <n v="4500"/>
    <x v="13"/>
  </r>
  <r>
    <x v="110"/>
    <d v="2024-01-30T00:00:00"/>
    <d v="2024-05-31T00:00:00"/>
    <n v="0"/>
    <n v="0"/>
    <n v="0"/>
    <n v="0"/>
    <n v="3375"/>
    <x v="1"/>
  </r>
  <r>
    <x v="111"/>
    <d v="2024-01-30T00:00:00"/>
    <d v="2024-05-31T00:00:00"/>
    <n v="0"/>
    <n v="0"/>
    <n v="0"/>
    <n v="0"/>
    <n v="1050"/>
    <x v="7"/>
  </r>
  <r>
    <x v="112"/>
    <d v="2024-01-30T00:00:00"/>
    <d v="2024-05-31T00:00:00"/>
    <n v="0"/>
    <n v="0"/>
    <n v="0"/>
    <n v="0"/>
    <n v="2250"/>
    <x v="16"/>
  </r>
  <r>
    <x v="113"/>
    <d v="2024-01-30T00:00:00"/>
    <d v="2024-05-31T00:00:00"/>
    <n v="0"/>
    <n v="0"/>
    <n v="0"/>
    <n v="0"/>
    <n v="5550"/>
    <x v="33"/>
  </r>
  <r>
    <x v="114"/>
    <d v="2024-01-30T00:00:00"/>
    <d v="2024-01-31T00:00:00"/>
    <n v="0"/>
    <n v="0"/>
    <n v="0"/>
    <n v="0"/>
    <n v="2000"/>
    <x v="34"/>
  </r>
  <r>
    <x v="115"/>
    <d v="2024-01-30T00:00:00"/>
    <d v="2024-05-31T00:00:00"/>
    <n v="0"/>
    <n v="0"/>
    <n v="0"/>
    <n v="0"/>
    <n v="1700"/>
    <x v="12"/>
  </r>
  <r>
    <x v="116"/>
    <d v="2024-01-30T00:00:00"/>
    <d v="2024-05-30T00:00:00"/>
    <n v="0"/>
    <n v="0"/>
    <n v="0"/>
    <n v="0"/>
    <n v="3375"/>
    <x v="1"/>
  </r>
  <r>
    <x v="117"/>
    <m/>
    <m/>
    <n v="0"/>
    <n v="0"/>
    <n v="0"/>
    <n v="0"/>
    <n v="306889"/>
    <x v="35"/>
  </r>
  <r>
    <x v="118"/>
    <m/>
    <m/>
    <m/>
    <m/>
    <m/>
    <m/>
    <m/>
    <x v="0"/>
  </r>
  <r>
    <x v="2"/>
    <d v="2024-02-29T00:00:00"/>
    <d v="2024-05-31T00:00:00"/>
    <n v="0"/>
    <n v="0"/>
    <n v="0"/>
    <n v="0"/>
    <n v="3375"/>
    <x v="1"/>
  </r>
  <r>
    <x v="3"/>
    <d v="2024-02-29T00:00:00"/>
    <d v="2024-04-30T00:00:00"/>
    <n v="0"/>
    <n v="0"/>
    <n v="0"/>
    <n v="0"/>
    <n v="3375"/>
    <x v="1"/>
  </r>
  <r>
    <x v="4"/>
    <d v="2024-02-29T00:00:00"/>
    <d v="2024-05-31T00:00:00"/>
    <n v="0"/>
    <n v="0"/>
    <n v="0"/>
    <n v="0"/>
    <n v="2565"/>
    <x v="2"/>
  </r>
  <r>
    <x v="5"/>
    <d v="2024-02-29T00:00:00"/>
    <d v="2024-03-06T00:00:00"/>
    <n v="0"/>
    <n v="0"/>
    <n v="0"/>
    <n v="0"/>
    <n v="2260"/>
    <x v="3"/>
  </r>
  <r>
    <x v="6"/>
    <d v="2024-02-29T00:00:00"/>
    <d v="2024-05-31T00:00:00"/>
    <n v="0"/>
    <n v="0"/>
    <n v="0"/>
    <n v="0"/>
    <n v="3375"/>
    <x v="1"/>
  </r>
  <r>
    <x v="7"/>
    <d v="2024-02-29T00:00:00"/>
    <d v="2024-05-31T00:00:00"/>
    <n v="0"/>
    <n v="0"/>
    <n v="0"/>
    <n v="0"/>
    <n v="6000"/>
    <x v="4"/>
  </r>
  <r>
    <x v="8"/>
    <d v="2024-02-29T00:00:00"/>
    <d v="2024-05-31T00:00:00"/>
    <n v="0"/>
    <n v="0"/>
    <n v="0"/>
    <n v="0"/>
    <n v="680"/>
    <x v="5"/>
  </r>
  <r>
    <x v="9"/>
    <d v="2024-02-29T00:00:00"/>
    <d v="2024-05-31T00:00:00"/>
    <n v="0"/>
    <n v="0"/>
    <n v="0"/>
    <n v="0"/>
    <n v="2475"/>
    <x v="6"/>
  </r>
  <r>
    <x v="119"/>
    <d v="2024-02-29T00:00:00"/>
    <d v="2024-05-31T00:00:00"/>
    <n v="0"/>
    <n v="0"/>
    <n v="0"/>
    <n v="0"/>
    <n v="1125"/>
    <x v="28"/>
  </r>
  <r>
    <x v="10"/>
    <d v="2024-02-29T00:00:00"/>
    <d v="2024-03-06T00:00:00"/>
    <n v="0"/>
    <n v="0"/>
    <n v="0"/>
    <n v="0"/>
    <n v="1050"/>
    <x v="7"/>
  </r>
  <r>
    <x v="11"/>
    <d v="2024-02-29T00:00:00"/>
    <d v="2024-03-06T00:00:00"/>
    <n v="0"/>
    <n v="0"/>
    <n v="0"/>
    <n v="0"/>
    <n v="2260"/>
    <x v="3"/>
  </r>
  <r>
    <x v="12"/>
    <d v="2024-02-29T00:00:00"/>
    <d v="2024-04-30T00:00:00"/>
    <n v="0"/>
    <n v="0"/>
    <n v="0"/>
    <n v="0"/>
    <n v="3375"/>
    <x v="1"/>
  </r>
  <r>
    <x v="13"/>
    <d v="2024-02-29T00:00:00"/>
    <d v="2024-05-31T00:00:00"/>
    <n v="0"/>
    <n v="0"/>
    <n v="0"/>
    <n v="0"/>
    <n v="1870"/>
    <x v="8"/>
  </r>
  <r>
    <x v="14"/>
    <d v="2024-02-29T00:00:00"/>
    <d v="2024-05-31T00:00:00"/>
    <n v="0"/>
    <n v="0"/>
    <n v="0"/>
    <n v="0"/>
    <n v="3375"/>
    <x v="1"/>
  </r>
  <r>
    <x v="15"/>
    <d v="2024-02-29T00:00:00"/>
    <d v="2024-05-31T00:00:00"/>
    <n v="0"/>
    <n v="0"/>
    <n v="0"/>
    <n v="0"/>
    <n v="2260"/>
    <x v="3"/>
  </r>
  <r>
    <x v="16"/>
    <d v="2024-02-29T00:00:00"/>
    <d v="2024-05-31T00:00:00"/>
    <n v="0"/>
    <n v="0"/>
    <n v="0"/>
    <n v="0"/>
    <n v="5000"/>
    <x v="9"/>
  </r>
  <r>
    <x v="17"/>
    <d v="2024-02-29T00:00:00"/>
    <d v="2024-05-31T00:00:00"/>
    <n v="0"/>
    <n v="0"/>
    <n v="0"/>
    <n v="0"/>
    <n v="7500"/>
    <x v="10"/>
  </r>
  <r>
    <x v="18"/>
    <d v="2024-02-29T00:00:00"/>
    <d v="2024-05-31T00:00:00"/>
    <n v="0"/>
    <n v="0"/>
    <n v="0"/>
    <n v="0"/>
    <n v="1870"/>
    <x v="8"/>
  </r>
  <r>
    <x v="19"/>
    <d v="2024-02-29T00:00:00"/>
    <d v="2024-02-29T00:00:00"/>
    <n v="0"/>
    <n v="0"/>
    <n v="0"/>
    <n v="0"/>
    <n v="2260"/>
    <x v="3"/>
  </r>
  <r>
    <x v="20"/>
    <d v="2024-02-29T00:00:00"/>
    <d v="2024-05-31T00:00:00"/>
    <n v="0"/>
    <n v="0"/>
    <n v="0"/>
    <n v="0"/>
    <n v="450"/>
    <x v="36"/>
  </r>
  <r>
    <x v="20"/>
    <d v="2024-02-29T00:00:00"/>
    <d v="2024-05-31T00:00:00"/>
    <n v="0"/>
    <n v="0"/>
    <n v="0"/>
    <n v="0"/>
    <n v="750"/>
    <x v="11"/>
  </r>
  <r>
    <x v="21"/>
    <d v="2024-02-29T00:00:00"/>
    <d v="2024-05-30T00:00:00"/>
    <n v="0"/>
    <n v="0"/>
    <n v="0"/>
    <n v="0"/>
    <n v="2260"/>
    <x v="3"/>
  </r>
  <r>
    <x v="22"/>
    <d v="2024-02-29T00:00:00"/>
    <d v="2024-05-31T00:00:00"/>
    <n v="0"/>
    <n v="0"/>
    <n v="0"/>
    <n v="0"/>
    <n v="3375"/>
    <x v="1"/>
  </r>
  <r>
    <x v="23"/>
    <d v="2024-02-29T00:00:00"/>
    <d v="2024-05-31T00:00:00"/>
    <n v="0"/>
    <n v="0"/>
    <n v="0"/>
    <n v="0"/>
    <n v="1700"/>
    <x v="12"/>
  </r>
  <r>
    <x v="24"/>
    <d v="2024-02-29T00:00:00"/>
    <d v="2024-05-31T00:00:00"/>
    <n v="0"/>
    <n v="0"/>
    <n v="0"/>
    <n v="0"/>
    <n v="4500"/>
    <x v="13"/>
  </r>
  <r>
    <x v="25"/>
    <d v="2024-02-29T00:00:00"/>
    <d v="2024-02-29T00:00:00"/>
    <n v="0"/>
    <n v="0"/>
    <n v="0"/>
    <n v="0"/>
    <n v="750"/>
    <x v="11"/>
  </r>
  <r>
    <x v="26"/>
    <d v="2024-02-29T00:00:00"/>
    <d v="2024-02-29T00:00:00"/>
    <n v="0"/>
    <n v="0"/>
    <n v="0"/>
    <n v="0"/>
    <n v="2260"/>
    <x v="3"/>
  </r>
  <r>
    <x v="27"/>
    <d v="2024-02-29T00:00:00"/>
    <d v="2024-05-31T00:00:00"/>
    <n v="0"/>
    <n v="0"/>
    <n v="0"/>
    <n v="0"/>
    <n v="1685"/>
    <x v="14"/>
  </r>
  <r>
    <x v="28"/>
    <d v="2024-02-29T00:00:00"/>
    <d v="2024-05-31T00:00:00"/>
    <n v="0"/>
    <n v="0"/>
    <n v="0"/>
    <n v="0"/>
    <n v="1050"/>
    <x v="7"/>
  </r>
  <r>
    <x v="29"/>
    <d v="2024-02-29T00:00:00"/>
    <d v="2024-05-31T00:00:00"/>
    <n v="0"/>
    <n v="0"/>
    <n v="0"/>
    <n v="0"/>
    <n v="2260"/>
    <x v="3"/>
  </r>
  <r>
    <x v="30"/>
    <d v="2024-02-29T00:00:00"/>
    <d v="2024-02-29T00:00:00"/>
    <n v="0"/>
    <n v="0"/>
    <n v="0"/>
    <n v="0"/>
    <n v="2260"/>
    <x v="3"/>
  </r>
  <r>
    <x v="31"/>
    <d v="2024-02-29T00:00:00"/>
    <d v="2024-05-31T00:00:00"/>
    <n v="0"/>
    <n v="0"/>
    <n v="0"/>
    <n v="0"/>
    <n v="1700"/>
    <x v="12"/>
  </r>
  <r>
    <x v="32"/>
    <d v="2024-02-29T00:00:00"/>
    <d v="2024-05-31T00:00:00"/>
    <n v="0"/>
    <n v="0"/>
    <n v="0"/>
    <n v="0"/>
    <n v="600"/>
    <x v="15"/>
  </r>
  <r>
    <x v="33"/>
    <d v="2024-02-29T00:00:00"/>
    <d v="2024-05-31T00:00:00"/>
    <n v="0"/>
    <n v="0"/>
    <n v="0"/>
    <n v="0"/>
    <n v="3375"/>
    <x v="1"/>
  </r>
  <r>
    <x v="34"/>
    <d v="2024-02-29T00:00:00"/>
    <d v="2024-02-29T00:00:00"/>
    <n v="0"/>
    <n v="0"/>
    <n v="0"/>
    <n v="0"/>
    <n v="2260"/>
    <x v="3"/>
  </r>
  <r>
    <x v="35"/>
    <d v="2024-02-29T00:00:00"/>
    <d v="2024-05-31T00:00:00"/>
    <n v="0"/>
    <n v="0"/>
    <n v="0"/>
    <n v="0"/>
    <n v="2250"/>
    <x v="16"/>
  </r>
  <r>
    <x v="36"/>
    <d v="2024-02-29T00:00:00"/>
    <d v="2024-05-31T00:00:00"/>
    <n v="0"/>
    <n v="0"/>
    <n v="0"/>
    <n v="0"/>
    <n v="750"/>
    <x v="11"/>
  </r>
  <r>
    <x v="37"/>
    <d v="2024-02-29T00:00:00"/>
    <d v="2024-04-09T00:00:00"/>
    <n v="0"/>
    <n v="0"/>
    <n v="0"/>
    <n v="0"/>
    <n v="1200"/>
    <x v="17"/>
  </r>
  <r>
    <x v="38"/>
    <d v="2024-02-29T00:00:00"/>
    <d v="2024-05-31T00:00:00"/>
    <n v="0"/>
    <n v="0"/>
    <n v="0"/>
    <n v="0"/>
    <n v="3120"/>
    <x v="37"/>
  </r>
  <r>
    <x v="39"/>
    <d v="2024-02-29T00:00:00"/>
    <d v="2024-05-31T00:00:00"/>
    <n v="0"/>
    <n v="0"/>
    <n v="0"/>
    <n v="0"/>
    <n v="1800"/>
    <x v="38"/>
  </r>
  <r>
    <x v="40"/>
    <d v="2024-02-29T00:00:00"/>
    <d v="2024-05-31T00:00:00"/>
    <n v="0"/>
    <n v="0"/>
    <n v="0"/>
    <n v="0"/>
    <n v="4500"/>
    <x v="13"/>
  </r>
  <r>
    <x v="41"/>
    <d v="2024-02-29T00:00:00"/>
    <d v="2024-05-31T00:00:00"/>
    <n v="0"/>
    <n v="0"/>
    <n v="0"/>
    <n v="0"/>
    <n v="6000"/>
    <x v="4"/>
  </r>
  <r>
    <x v="42"/>
    <d v="2024-02-29T00:00:00"/>
    <d v="2024-05-30T00:00:00"/>
    <n v="0"/>
    <n v="0"/>
    <n v="0"/>
    <n v="0"/>
    <n v="2260"/>
    <x v="3"/>
  </r>
  <r>
    <x v="43"/>
    <d v="2024-02-29T00:00:00"/>
    <d v="2024-03-06T00:00:00"/>
    <n v="0"/>
    <n v="0"/>
    <n v="0"/>
    <n v="0"/>
    <n v="750"/>
    <x v="11"/>
  </r>
  <r>
    <x v="44"/>
    <d v="2024-02-29T00:00:00"/>
    <d v="2024-05-30T00:00:00"/>
    <n v="0"/>
    <n v="0"/>
    <n v="0"/>
    <n v="0"/>
    <n v="7750"/>
    <x v="19"/>
  </r>
  <r>
    <x v="45"/>
    <d v="2024-02-29T00:00:00"/>
    <d v="2024-05-31T00:00:00"/>
    <n v="0"/>
    <n v="0"/>
    <n v="0"/>
    <n v="0"/>
    <n v="6000"/>
    <x v="4"/>
  </r>
  <r>
    <x v="46"/>
    <d v="2024-02-29T00:00:00"/>
    <d v="2024-05-31T00:00:00"/>
    <n v="0"/>
    <n v="0"/>
    <n v="0"/>
    <n v="0"/>
    <n v="3375"/>
    <x v="1"/>
  </r>
  <r>
    <x v="47"/>
    <d v="2024-02-29T00:00:00"/>
    <d v="2024-05-30T00:00:00"/>
    <n v="0"/>
    <n v="0"/>
    <n v="0"/>
    <n v="0"/>
    <n v="4500"/>
    <x v="13"/>
  </r>
  <r>
    <x v="48"/>
    <d v="2024-02-29T00:00:00"/>
    <d v="2024-02-29T00:00:00"/>
    <n v="0"/>
    <n v="0"/>
    <n v="0"/>
    <n v="0"/>
    <n v="1700"/>
    <x v="12"/>
  </r>
  <r>
    <x v="49"/>
    <d v="2024-02-29T00:00:00"/>
    <d v="2024-05-03T00:00:00"/>
    <n v="0"/>
    <n v="0"/>
    <n v="0"/>
    <n v="0"/>
    <n v="4500"/>
    <x v="13"/>
  </r>
  <r>
    <x v="50"/>
    <d v="2024-02-29T00:00:00"/>
    <d v="2024-02-29T00:00:00"/>
    <n v="0"/>
    <n v="0"/>
    <n v="0"/>
    <n v="0"/>
    <n v="2260"/>
    <x v="3"/>
  </r>
  <r>
    <x v="51"/>
    <d v="2024-02-29T00:00:00"/>
    <d v="2024-05-31T00:00:00"/>
    <n v="0"/>
    <n v="0"/>
    <n v="0"/>
    <n v="0"/>
    <n v="750"/>
    <x v="11"/>
  </r>
  <r>
    <x v="52"/>
    <d v="2024-02-29T00:00:00"/>
    <d v="2024-05-31T00:00:00"/>
    <n v="0"/>
    <n v="0"/>
    <n v="0"/>
    <n v="0"/>
    <n v="750"/>
    <x v="11"/>
  </r>
  <r>
    <x v="53"/>
    <d v="2024-02-29T00:00:00"/>
    <d v="2024-04-09T00:00:00"/>
    <n v="0"/>
    <n v="0"/>
    <n v="0"/>
    <n v="0"/>
    <n v="6000"/>
    <x v="4"/>
  </r>
  <r>
    <x v="54"/>
    <d v="2024-02-29T00:00:00"/>
    <d v="2024-03-06T00:00:00"/>
    <n v="0"/>
    <n v="0"/>
    <n v="0"/>
    <n v="0"/>
    <n v="5200"/>
    <x v="18"/>
  </r>
  <r>
    <x v="55"/>
    <d v="2024-02-29T00:00:00"/>
    <d v="2024-03-30T00:00:00"/>
    <n v="0"/>
    <n v="0"/>
    <n v="0"/>
    <n v="0"/>
    <n v="2260"/>
    <x v="3"/>
  </r>
  <r>
    <x v="56"/>
    <d v="2024-02-29T00:00:00"/>
    <d v="2024-03-30T00:00:00"/>
    <n v="0"/>
    <n v="0"/>
    <n v="0"/>
    <n v="0"/>
    <n v="2260"/>
    <x v="3"/>
  </r>
  <r>
    <x v="58"/>
    <d v="2024-02-29T00:00:00"/>
    <d v="2024-05-31T00:00:00"/>
    <n v="0"/>
    <n v="0"/>
    <n v="0"/>
    <n v="0"/>
    <n v="3000"/>
    <x v="20"/>
  </r>
  <r>
    <x v="59"/>
    <d v="2024-02-29T00:00:00"/>
    <d v="2024-05-30T00:00:00"/>
    <n v="0"/>
    <n v="0"/>
    <n v="0"/>
    <n v="0"/>
    <n v="3375"/>
    <x v="1"/>
  </r>
  <r>
    <x v="60"/>
    <d v="2024-02-29T00:00:00"/>
    <d v="2024-05-31T00:00:00"/>
    <n v="0"/>
    <n v="0"/>
    <n v="0"/>
    <n v="0"/>
    <n v="2260"/>
    <x v="3"/>
  </r>
  <r>
    <x v="61"/>
    <d v="2024-02-29T00:00:00"/>
    <d v="2024-05-30T00:00:00"/>
    <n v="0"/>
    <n v="0"/>
    <n v="0"/>
    <n v="0"/>
    <n v="4500"/>
    <x v="13"/>
  </r>
  <r>
    <x v="62"/>
    <d v="2024-02-29T00:00:00"/>
    <d v="2024-05-31T00:00:00"/>
    <n v="0"/>
    <n v="0"/>
    <n v="0"/>
    <n v="0"/>
    <n v="1000"/>
    <x v="21"/>
  </r>
  <r>
    <x v="63"/>
    <d v="2024-02-29T00:00:00"/>
    <d v="2024-05-30T00:00:00"/>
    <n v="0"/>
    <n v="0"/>
    <n v="0"/>
    <n v="0"/>
    <n v="4500"/>
    <x v="13"/>
  </r>
  <r>
    <x v="64"/>
    <d v="2024-02-29T00:00:00"/>
    <d v="2024-04-09T00:00:00"/>
    <n v="0"/>
    <n v="0"/>
    <n v="0"/>
    <n v="0"/>
    <n v="3600"/>
    <x v="22"/>
  </r>
  <r>
    <x v="65"/>
    <d v="2024-02-29T00:00:00"/>
    <d v="2024-05-31T00:00:00"/>
    <n v="0"/>
    <n v="0"/>
    <n v="0"/>
    <n v="0"/>
    <n v="3420"/>
    <x v="23"/>
  </r>
  <r>
    <x v="66"/>
    <d v="2024-02-29T00:00:00"/>
    <d v="2024-05-31T00:00:00"/>
    <n v="0"/>
    <n v="0"/>
    <n v="0"/>
    <n v="0"/>
    <n v="1700"/>
    <x v="12"/>
  </r>
  <r>
    <x v="67"/>
    <d v="2024-02-29T00:00:00"/>
    <d v="2024-02-29T00:00:00"/>
    <n v="0"/>
    <n v="0"/>
    <n v="0"/>
    <n v="0"/>
    <n v="2260"/>
    <x v="3"/>
  </r>
  <r>
    <x v="68"/>
    <d v="2024-02-29T00:00:00"/>
    <d v="2024-05-31T00:00:00"/>
    <n v="0"/>
    <n v="0"/>
    <n v="0"/>
    <n v="0"/>
    <n v="4500"/>
    <x v="13"/>
  </r>
  <r>
    <x v="70"/>
    <d v="2024-02-29T00:00:00"/>
    <d v="2024-05-31T00:00:00"/>
    <n v="0"/>
    <n v="0"/>
    <n v="0"/>
    <n v="0"/>
    <n v="2260"/>
    <x v="3"/>
  </r>
  <r>
    <x v="120"/>
    <d v="2024-02-29T00:00:00"/>
    <d v="2024-05-31T00:00:00"/>
    <n v="0"/>
    <n v="0"/>
    <n v="0"/>
    <n v="0"/>
    <n v="1200"/>
    <x v="17"/>
  </r>
  <r>
    <x v="71"/>
    <d v="2024-02-29T00:00:00"/>
    <d v="2024-05-31T00:00:00"/>
    <n v="0"/>
    <n v="0"/>
    <n v="0"/>
    <n v="0"/>
    <n v="1870"/>
    <x v="8"/>
  </r>
  <r>
    <x v="72"/>
    <d v="2024-02-29T00:00:00"/>
    <d v="2024-04-03T00:00:00"/>
    <n v="0"/>
    <n v="0"/>
    <n v="0"/>
    <n v="0"/>
    <n v="3394"/>
    <x v="24"/>
  </r>
  <r>
    <x v="73"/>
    <d v="2024-02-29T00:00:00"/>
    <d v="2024-03-06T00:00:00"/>
    <n v="0"/>
    <n v="0"/>
    <n v="0"/>
    <n v="0"/>
    <n v="2260"/>
    <x v="3"/>
  </r>
  <r>
    <x v="121"/>
    <d v="2024-02-29T00:00:00"/>
    <d v="2024-05-31T00:00:00"/>
    <n v="0"/>
    <n v="0"/>
    <n v="0"/>
    <n v="0"/>
    <n v="3375"/>
    <x v="1"/>
  </r>
  <r>
    <x v="74"/>
    <d v="2024-02-29T00:00:00"/>
    <d v="2024-03-06T00:00:00"/>
    <n v="0"/>
    <n v="0"/>
    <n v="0"/>
    <n v="0"/>
    <n v="2580"/>
    <x v="25"/>
  </r>
  <r>
    <x v="75"/>
    <d v="2024-02-29T00:00:00"/>
    <d v="2024-04-30T00:00:00"/>
    <n v="0"/>
    <n v="0"/>
    <n v="0"/>
    <n v="0"/>
    <n v="4500"/>
    <x v="13"/>
  </r>
  <r>
    <x v="77"/>
    <d v="2024-02-29T00:00:00"/>
    <d v="2024-03-06T00:00:00"/>
    <n v="0"/>
    <n v="0"/>
    <n v="0"/>
    <n v="0"/>
    <n v="450"/>
    <x v="36"/>
  </r>
  <r>
    <x v="77"/>
    <d v="2024-02-29T00:00:00"/>
    <d v="2024-05-31T00:00:00"/>
    <n v="0"/>
    <n v="0"/>
    <n v="0"/>
    <n v="0"/>
    <n v="750"/>
    <x v="11"/>
  </r>
  <r>
    <x v="78"/>
    <d v="2024-02-29T00:00:00"/>
    <d v="2024-03-06T00:00:00"/>
    <n v="0"/>
    <n v="0"/>
    <n v="0"/>
    <n v="0"/>
    <n v="2260"/>
    <x v="3"/>
  </r>
  <r>
    <x v="79"/>
    <d v="2024-02-29T00:00:00"/>
    <d v="2024-05-31T00:00:00"/>
    <n v="0"/>
    <n v="0"/>
    <n v="0"/>
    <n v="0"/>
    <n v="3825"/>
    <x v="26"/>
  </r>
  <r>
    <x v="80"/>
    <d v="2024-02-29T00:00:00"/>
    <d v="2024-04-30T00:00:00"/>
    <n v="0"/>
    <n v="0"/>
    <n v="0"/>
    <n v="0"/>
    <n v="2260"/>
    <x v="3"/>
  </r>
  <r>
    <x v="81"/>
    <d v="2024-02-29T00:00:00"/>
    <d v="2024-04-03T00:00:00"/>
    <n v="0"/>
    <n v="0"/>
    <n v="0"/>
    <n v="0"/>
    <n v="1050"/>
    <x v="7"/>
  </r>
  <r>
    <x v="82"/>
    <d v="2024-02-29T00:00:00"/>
    <d v="2024-05-31T00:00:00"/>
    <n v="0"/>
    <n v="0"/>
    <n v="0"/>
    <n v="0"/>
    <n v="1050"/>
    <x v="7"/>
  </r>
  <r>
    <x v="122"/>
    <d v="2024-02-29T00:00:00"/>
    <d v="2024-05-31T00:00:00"/>
    <n v="0"/>
    <n v="0"/>
    <n v="0"/>
    <n v="0"/>
    <n v="1200"/>
    <x v="17"/>
  </r>
  <r>
    <x v="83"/>
    <d v="2024-02-29T00:00:00"/>
    <d v="2024-02-22T00:00:00"/>
    <n v="0"/>
    <n v="0"/>
    <n v="0"/>
    <n v="0"/>
    <n v="2260"/>
    <x v="3"/>
  </r>
  <r>
    <x v="84"/>
    <d v="2024-02-29T00:00:00"/>
    <d v="2024-05-31T00:00:00"/>
    <n v="0"/>
    <n v="0"/>
    <n v="0"/>
    <n v="0"/>
    <n v="4500"/>
    <x v="13"/>
  </r>
  <r>
    <x v="85"/>
    <d v="2024-02-29T00:00:00"/>
    <d v="2024-04-30T00:00:00"/>
    <n v="0"/>
    <n v="0"/>
    <n v="0"/>
    <n v="0"/>
    <n v="2260"/>
    <x v="3"/>
  </r>
  <r>
    <x v="86"/>
    <d v="2024-02-29T00:00:00"/>
    <d v="2024-05-31T00:00:00"/>
    <n v="0"/>
    <n v="0"/>
    <n v="0"/>
    <n v="0"/>
    <n v="1050"/>
    <x v="7"/>
  </r>
  <r>
    <x v="87"/>
    <d v="2024-02-29T00:00:00"/>
    <d v="2024-05-31T00:00:00"/>
    <n v="0"/>
    <n v="0"/>
    <n v="0"/>
    <n v="0"/>
    <n v="1000"/>
    <x v="21"/>
  </r>
  <r>
    <x v="89"/>
    <d v="2024-02-29T00:00:00"/>
    <d v="2024-04-09T00:00:00"/>
    <n v="0"/>
    <n v="0"/>
    <n v="0"/>
    <n v="0"/>
    <n v="3375"/>
    <x v="1"/>
  </r>
  <r>
    <x v="90"/>
    <d v="2024-02-29T00:00:00"/>
    <d v="2024-05-31T00:00:00"/>
    <n v="0"/>
    <n v="0"/>
    <n v="0"/>
    <n v="0"/>
    <n v="1460"/>
    <x v="27"/>
  </r>
  <r>
    <x v="91"/>
    <d v="2024-02-29T00:00:00"/>
    <d v="2024-05-31T00:00:00"/>
    <n v="0"/>
    <n v="0"/>
    <n v="0"/>
    <n v="0"/>
    <n v="2260"/>
    <x v="3"/>
  </r>
  <r>
    <x v="92"/>
    <d v="2024-02-29T00:00:00"/>
    <d v="2024-02-29T00:00:00"/>
    <n v="0"/>
    <n v="0"/>
    <n v="0"/>
    <n v="0"/>
    <n v="750"/>
    <x v="11"/>
  </r>
  <r>
    <x v="123"/>
    <d v="2024-02-29T00:00:00"/>
    <d v="2024-05-20T00:00:00"/>
    <n v="0"/>
    <n v="0"/>
    <n v="0"/>
    <n v="0"/>
    <n v="3375"/>
    <x v="1"/>
  </r>
  <r>
    <x v="93"/>
    <d v="2024-02-29T00:00:00"/>
    <d v="2024-05-31T00:00:00"/>
    <n v="0"/>
    <n v="0"/>
    <n v="0"/>
    <n v="0"/>
    <n v="3375"/>
    <x v="1"/>
  </r>
  <r>
    <x v="94"/>
    <d v="2024-02-29T00:00:00"/>
    <d v="2024-02-29T00:00:00"/>
    <n v="0"/>
    <n v="0"/>
    <n v="0"/>
    <n v="0"/>
    <n v="1700"/>
    <x v="12"/>
  </r>
  <r>
    <x v="95"/>
    <d v="2024-02-29T00:00:00"/>
    <d v="2024-03-06T00:00:00"/>
    <n v="0"/>
    <n v="0"/>
    <n v="0"/>
    <n v="0"/>
    <n v="2260"/>
    <x v="3"/>
  </r>
  <r>
    <x v="96"/>
    <d v="2024-02-29T00:00:00"/>
    <d v="2024-05-31T00:00:00"/>
    <n v="0"/>
    <n v="0"/>
    <n v="0"/>
    <n v="0"/>
    <n v="1050"/>
    <x v="7"/>
  </r>
  <r>
    <x v="98"/>
    <d v="2024-02-29T00:00:00"/>
    <d v="2024-05-31T00:00:00"/>
    <n v="0"/>
    <n v="0"/>
    <n v="0"/>
    <n v="0"/>
    <n v="2260"/>
    <x v="3"/>
  </r>
  <r>
    <x v="99"/>
    <d v="2024-02-29T00:00:00"/>
    <d v="2024-05-31T00:00:00"/>
    <n v="0"/>
    <n v="0"/>
    <n v="0"/>
    <n v="0"/>
    <n v="1050"/>
    <x v="7"/>
  </r>
  <r>
    <x v="100"/>
    <d v="2024-02-29T00:00:00"/>
    <d v="2024-05-31T00:00:00"/>
    <n v="0"/>
    <n v="0"/>
    <n v="0"/>
    <n v="0"/>
    <n v="1125"/>
    <x v="28"/>
  </r>
  <r>
    <x v="101"/>
    <d v="2024-02-29T00:00:00"/>
    <d v="2024-05-31T00:00:00"/>
    <n v="0"/>
    <n v="0"/>
    <n v="0"/>
    <n v="0"/>
    <n v="2800"/>
    <x v="29"/>
  </r>
  <r>
    <x v="102"/>
    <d v="2024-02-29T00:00:00"/>
    <d v="2024-05-31T00:00:00"/>
    <n v="0"/>
    <n v="0"/>
    <n v="0"/>
    <n v="0"/>
    <n v="2700"/>
    <x v="30"/>
  </r>
  <r>
    <x v="103"/>
    <d v="2024-02-29T00:00:00"/>
    <d v="2024-05-31T00:00:00"/>
    <n v="0"/>
    <n v="0"/>
    <n v="0"/>
    <n v="0"/>
    <n v="5200"/>
    <x v="18"/>
  </r>
  <r>
    <x v="104"/>
    <d v="2024-02-29T00:00:00"/>
    <d v="2024-05-31T00:00:00"/>
    <n v="0"/>
    <n v="0"/>
    <n v="0"/>
    <n v="0"/>
    <n v="3600"/>
    <x v="22"/>
  </r>
  <r>
    <x v="105"/>
    <d v="2024-02-29T00:00:00"/>
    <d v="2024-05-31T00:00:00"/>
    <n v="0"/>
    <n v="0"/>
    <n v="0"/>
    <n v="0"/>
    <n v="2500"/>
    <x v="31"/>
  </r>
  <r>
    <x v="106"/>
    <d v="2024-02-29T00:00:00"/>
    <d v="2024-05-31T00:00:00"/>
    <n v="0"/>
    <n v="0"/>
    <n v="0"/>
    <n v="0"/>
    <n v="2260"/>
    <x v="3"/>
  </r>
  <r>
    <x v="124"/>
    <d v="2024-02-29T00:00:00"/>
    <d v="2024-05-31T00:00:00"/>
    <n v="0"/>
    <n v="0"/>
    <n v="0"/>
    <n v="0"/>
    <n v="6000"/>
    <x v="4"/>
  </r>
  <r>
    <x v="107"/>
    <d v="2024-02-29T00:00:00"/>
    <d v="2024-05-31T00:00:00"/>
    <n v="0"/>
    <n v="0"/>
    <n v="0"/>
    <n v="0"/>
    <n v="2275"/>
    <x v="32"/>
  </r>
  <r>
    <x v="108"/>
    <d v="2024-02-29T00:00:00"/>
    <d v="2024-05-31T00:00:00"/>
    <n v="0"/>
    <n v="0"/>
    <n v="0"/>
    <n v="0"/>
    <n v="2250"/>
    <x v="16"/>
  </r>
  <r>
    <x v="109"/>
    <d v="2024-02-29T00:00:00"/>
    <d v="2024-05-31T00:00:00"/>
    <n v="0"/>
    <n v="0"/>
    <n v="0"/>
    <n v="0"/>
    <n v="4500"/>
    <x v="13"/>
  </r>
  <r>
    <x v="110"/>
    <d v="2024-02-29T00:00:00"/>
    <d v="2024-05-31T00:00:00"/>
    <n v="0"/>
    <n v="0"/>
    <n v="0"/>
    <n v="0"/>
    <n v="3375"/>
    <x v="1"/>
  </r>
  <r>
    <x v="111"/>
    <d v="2024-02-29T00:00:00"/>
    <d v="2024-05-31T00:00:00"/>
    <n v="0"/>
    <n v="0"/>
    <n v="0"/>
    <n v="0"/>
    <n v="1050"/>
    <x v="7"/>
  </r>
  <r>
    <x v="112"/>
    <d v="2024-02-29T00:00:00"/>
    <d v="2024-05-31T00:00:00"/>
    <n v="0"/>
    <n v="0"/>
    <n v="0"/>
    <n v="0"/>
    <n v="2250"/>
    <x v="16"/>
  </r>
  <r>
    <x v="113"/>
    <d v="2024-02-29T00:00:00"/>
    <d v="2024-05-31T00:00:00"/>
    <n v="0"/>
    <n v="0"/>
    <n v="0"/>
    <n v="0"/>
    <n v="5550"/>
    <x v="33"/>
  </r>
  <r>
    <x v="115"/>
    <d v="2024-02-29T00:00:00"/>
    <d v="2024-05-31T00:00:00"/>
    <n v="0"/>
    <n v="0"/>
    <n v="0"/>
    <n v="0"/>
    <n v="1700"/>
    <x v="12"/>
  </r>
  <r>
    <x v="116"/>
    <d v="2024-02-29T00:00:00"/>
    <d v="2024-05-30T00:00:00"/>
    <n v="0"/>
    <n v="0"/>
    <n v="0"/>
    <n v="0"/>
    <n v="3375"/>
    <x v="1"/>
  </r>
  <r>
    <x v="117"/>
    <m/>
    <m/>
    <n v="0"/>
    <n v="0"/>
    <n v="0"/>
    <n v="0"/>
    <n v="312114"/>
    <x v="39"/>
  </r>
  <r>
    <x v="125"/>
    <m/>
    <m/>
    <m/>
    <m/>
    <m/>
    <m/>
    <m/>
    <x v="0"/>
  </r>
  <r>
    <x v="2"/>
    <d v="2024-03-28T00:00:00"/>
    <d v="2024-05-31T00:00:00"/>
    <n v="0"/>
    <n v="0"/>
    <n v="0"/>
    <n v="0"/>
    <n v="3375"/>
    <x v="1"/>
  </r>
  <r>
    <x v="3"/>
    <d v="2024-03-28T00:00:00"/>
    <d v="2024-04-30T00:00:00"/>
    <n v="0"/>
    <n v="0"/>
    <n v="0"/>
    <n v="0"/>
    <n v="3375"/>
    <x v="1"/>
  </r>
  <r>
    <x v="4"/>
    <d v="2024-03-28T00:00:00"/>
    <d v="2024-05-31T00:00:00"/>
    <n v="0"/>
    <n v="0"/>
    <n v="0"/>
    <n v="0"/>
    <n v="2565"/>
    <x v="2"/>
  </r>
  <r>
    <x v="6"/>
    <d v="2024-03-28T00:00:00"/>
    <d v="2024-05-31T00:00:00"/>
    <n v="0"/>
    <n v="0"/>
    <n v="0"/>
    <n v="0"/>
    <n v="3375"/>
    <x v="1"/>
  </r>
  <r>
    <x v="7"/>
    <d v="2024-03-28T00:00:00"/>
    <d v="2024-05-31T00:00:00"/>
    <n v="0"/>
    <n v="0"/>
    <n v="0"/>
    <n v="0"/>
    <n v="6000"/>
    <x v="4"/>
  </r>
  <r>
    <x v="8"/>
    <d v="2024-03-28T00:00:00"/>
    <d v="2024-05-31T00:00:00"/>
    <n v="0"/>
    <n v="0"/>
    <n v="0"/>
    <n v="0"/>
    <n v="680"/>
    <x v="5"/>
  </r>
  <r>
    <x v="9"/>
    <d v="2024-03-28T00:00:00"/>
    <d v="2024-05-31T00:00:00"/>
    <n v="0"/>
    <n v="0"/>
    <n v="0"/>
    <n v="0"/>
    <n v="2475"/>
    <x v="6"/>
  </r>
  <r>
    <x v="119"/>
    <d v="2024-03-28T00:00:00"/>
    <d v="2024-05-31T00:00:00"/>
    <n v="0"/>
    <n v="0"/>
    <n v="0"/>
    <n v="0"/>
    <n v="1125"/>
    <x v="28"/>
  </r>
  <r>
    <x v="12"/>
    <d v="2024-03-28T00:00:00"/>
    <d v="2024-04-30T00:00:00"/>
    <n v="0"/>
    <n v="0"/>
    <n v="0"/>
    <n v="0"/>
    <n v="3375"/>
    <x v="1"/>
  </r>
  <r>
    <x v="13"/>
    <d v="2024-03-28T00:00:00"/>
    <d v="2024-05-31T00:00:00"/>
    <n v="0"/>
    <n v="0"/>
    <n v="0"/>
    <n v="0"/>
    <n v="1870"/>
    <x v="8"/>
  </r>
  <r>
    <x v="14"/>
    <d v="2024-03-28T00:00:00"/>
    <d v="2024-05-31T00:00:00"/>
    <n v="0"/>
    <n v="0"/>
    <n v="0"/>
    <n v="0"/>
    <n v="3375"/>
    <x v="1"/>
  </r>
  <r>
    <x v="15"/>
    <d v="2024-03-28T00:00:00"/>
    <d v="2024-05-31T00:00:00"/>
    <n v="0"/>
    <n v="0"/>
    <n v="0"/>
    <n v="0"/>
    <n v="2260"/>
    <x v="3"/>
  </r>
  <r>
    <x v="16"/>
    <d v="2024-03-28T00:00:00"/>
    <d v="2024-05-31T00:00:00"/>
    <n v="0"/>
    <n v="0"/>
    <n v="0"/>
    <n v="0"/>
    <n v="5000"/>
    <x v="9"/>
  </r>
  <r>
    <x v="17"/>
    <d v="2024-03-28T00:00:00"/>
    <d v="2024-05-31T00:00:00"/>
    <n v="0"/>
    <n v="0"/>
    <n v="0"/>
    <n v="0"/>
    <n v="7500"/>
    <x v="10"/>
  </r>
  <r>
    <x v="18"/>
    <d v="2024-03-28T00:00:00"/>
    <d v="2024-05-31T00:00:00"/>
    <n v="0"/>
    <n v="0"/>
    <n v="0"/>
    <n v="0"/>
    <n v="1870"/>
    <x v="8"/>
  </r>
  <r>
    <x v="19"/>
    <d v="2024-03-28T00:00:00"/>
    <d v="2024-05-31T00:00:00"/>
    <n v="0"/>
    <n v="0"/>
    <n v="0"/>
    <n v="0"/>
    <n v="2260"/>
    <x v="3"/>
  </r>
  <r>
    <x v="20"/>
    <d v="2024-03-28T00:00:00"/>
    <d v="2024-05-31T00:00:00"/>
    <n v="0"/>
    <n v="0"/>
    <n v="0"/>
    <n v="0"/>
    <n v="450"/>
    <x v="36"/>
  </r>
  <r>
    <x v="20"/>
    <d v="2024-03-28T00:00:00"/>
    <d v="2024-05-31T00:00:00"/>
    <n v="0"/>
    <n v="0"/>
    <n v="0"/>
    <n v="0"/>
    <n v="750"/>
    <x v="11"/>
  </r>
  <r>
    <x v="21"/>
    <d v="2024-03-28T00:00:00"/>
    <d v="2024-05-30T00:00:00"/>
    <n v="0"/>
    <n v="0"/>
    <n v="0"/>
    <n v="0"/>
    <n v="2260"/>
    <x v="3"/>
  </r>
  <r>
    <x v="22"/>
    <d v="2024-03-28T00:00:00"/>
    <d v="2024-05-31T00:00:00"/>
    <n v="0"/>
    <n v="0"/>
    <n v="0"/>
    <n v="0"/>
    <n v="3375"/>
    <x v="1"/>
  </r>
  <r>
    <x v="23"/>
    <d v="2024-03-28T00:00:00"/>
    <d v="2024-05-31T00:00:00"/>
    <n v="0"/>
    <n v="0"/>
    <n v="0"/>
    <n v="0"/>
    <n v="1700"/>
    <x v="12"/>
  </r>
  <r>
    <x v="24"/>
    <d v="2024-03-28T00:00:00"/>
    <d v="2024-05-31T00:00:00"/>
    <n v="0"/>
    <n v="0"/>
    <n v="0"/>
    <n v="0"/>
    <n v="4500"/>
    <x v="13"/>
  </r>
  <r>
    <x v="25"/>
    <d v="2024-03-28T00:00:00"/>
    <d v="2024-03-31T00:00:00"/>
    <n v="0"/>
    <n v="0"/>
    <n v="0"/>
    <n v="0"/>
    <n v="750"/>
    <x v="11"/>
  </r>
  <r>
    <x v="26"/>
    <d v="2024-03-28T00:00:00"/>
    <d v="2024-05-31T00:00:00"/>
    <n v="0"/>
    <n v="0"/>
    <n v="0"/>
    <n v="0"/>
    <n v="2260"/>
    <x v="3"/>
  </r>
  <r>
    <x v="27"/>
    <d v="2024-03-28T00:00:00"/>
    <d v="2024-05-31T00:00:00"/>
    <n v="0"/>
    <n v="0"/>
    <n v="0"/>
    <n v="0"/>
    <n v="1685"/>
    <x v="14"/>
  </r>
  <r>
    <x v="28"/>
    <d v="2024-03-28T00:00:00"/>
    <d v="2024-05-31T00:00:00"/>
    <n v="0"/>
    <n v="0"/>
    <n v="0"/>
    <n v="0"/>
    <n v="1050"/>
    <x v="7"/>
  </r>
  <r>
    <x v="29"/>
    <d v="2024-03-28T00:00:00"/>
    <d v="2024-05-31T00:00:00"/>
    <n v="0"/>
    <n v="0"/>
    <n v="0"/>
    <n v="0"/>
    <n v="2260"/>
    <x v="3"/>
  </r>
  <r>
    <x v="30"/>
    <d v="2024-03-28T00:00:00"/>
    <d v="2024-03-31T00:00:00"/>
    <n v="0"/>
    <n v="0"/>
    <n v="0"/>
    <n v="0"/>
    <n v="2260"/>
    <x v="3"/>
  </r>
  <r>
    <x v="31"/>
    <d v="2024-03-28T00:00:00"/>
    <d v="2024-05-31T00:00:00"/>
    <n v="0"/>
    <n v="0"/>
    <n v="0"/>
    <n v="0"/>
    <n v="1700"/>
    <x v="12"/>
  </r>
  <r>
    <x v="32"/>
    <d v="2024-03-28T00:00:00"/>
    <d v="2024-05-31T00:00:00"/>
    <n v="0"/>
    <n v="0"/>
    <n v="0"/>
    <n v="0"/>
    <n v="600"/>
    <x v="15"/>
  </r>
  <r>
    <x v="33"/>
    <d v="2024-03-28T00:00:00"/>
    <d v="2024-05-31T00:00:00"/>
    <n v="0"/>
    <n v="0"/>
    <n v="0"/>
    <n v="0"/>
    <n v="3375"/>
    <x v="1"/>
  </r>
  <r>
    <x v="34"/>
    <d v="2024-03-28T00:00:00"/>
    <d v="2024-03-31T00:00:00"/>
    <n v="0"/>
    <n v="0"/>
    <n v="0"/>
    <n v="0"/>
    <n v="2260"/>
    <x v="3"/>
  </r>
  <r>
    <x v="35"/>
    <d v="2024-03-28T00:00:00"/>
    <d v="2024-05-31T00:00:00"/>
    <n v="0"/>
    <n v="0"/>
    <n v="0"/>
    <n v="0"/>
    <n v="2250"/>
    <x v="16"/>
  </r>
  <r>
    <x v="36"/>
    <d v="2024-03-28T00:00:00"/>
    <d v="2024-05-31T00:00:00"/>
    <n v="0"/>
    <n v="0"/>
    <n v="0"/>
    <n v="0"/>
    <n v="750"/>
    <x v="11"/>
  </r>
  <r>
    <x v="37"/>
    <d v="2024-03-28T00:00:00"/>
    <d v="2024-04-09T00:00:00"/>
    <n v="0"/>
    <n v="0"/>
    <n v="0"/>
    <n v="0"/>
    <n v="1200"/>
    <x v="17"/>
  </r>
  <r>
    <x v="38"/>
    <d v="2024-03-28T00:00:00"/>
    <d v="2024-05-31T00:00:00"/>
    <n v="0"/>
    <n v="0"/>
    <n v="0"/>
    <n v="0"/>
    <n v="3120"/>
    <x v="37"/>
  </r>
  <r>
    <x v="39"/>
    <d v="2024-03-28T00:00:00"/>
    <d v="2024-05-31T00:00:00"/>
    <n v="0"/>
    <n v="0"/>
    <n v="0"/>
    <n v="0"/>
    <n v="1800"/>
    <x v="38"/>
  </r>
  <r>
    <x v="40"/>
    <d v="2024-03-28T00:00:00"/>
    <d v="2024-05-31T00:00:00"/>
    <n v="0"/>
    <n v="0"/>
    <n v="0"/>
    <n v="0"/>
    <n v="4500"/>
    <x v="13"/>
  </r>
  <r>
    <x v="41"/>
    <d v="2024-03-28T00:00:00"/>
    <d v="2024-05-31T00:00:00"/>
    <n v="0"/>
    <n v="0"/>
    <n v="0"/>
    <n v="0"/>
    <n v="6000"/>
    <x v="4"/>
  </r>
  <r>
    <x v="42"/>
    <d v="2024-03-28T00:00:00"/>
    <d v="2024-05-30T00:00:00"/>
    <n v="0"/>
    <n v="0"/>
    <n v="0"/>
    <n v="0"/>
    <n v="2260"/>
    <x v="3"/>
  </r>
  <r>
    <x v="44"/>
    <d v="2024-03-28T00:00:00"/>
    <d v="2024-05-30T00:00:00"/>
    <n v="0"/>
    <n v="0"/>
    <n v="0"/>
    <n v="0"/>
    <n v="7750"/>
    <x v="19"/>
  </r>
  <r>
    <x v="45"/>
    <d v="2024-03-28T00:00:00"/>
    <d v="2024-05-31T00:00:00"/>
    <n v="0"/>
    <n v="0"/>
    <n v="0"/>
    <n v="0"/>
    <n v="6000"/>
    <x v="4"/>
  </r>
  <r>
    <x v="46"/>
    <d v="2024-03-28T00:00:00"/>
    <d v="2024-05-31T00:00:00"/>
    <n v="0"/>
    <n v="0"/>
    <n v="0"/>
    <n v="0"/>
    <n v="3375"/>
    <x v="1"/>
  </r>
  <r>
    <x v="47"/>
    <d v="2024-03-28T00:00:00"/>
    <d v="2024-05-30T00:00:00"/>
    <n v="0"/>
    <n v="0"/>
    <n v="0"/>
    <n v="0"/>
    <n v="4500"/>
    <x v="13"/>
  </r>
  <r>
    <x v="49"/>
    <d v="2024-03-28T00:00:00"/>
    <d v="2024-05-03T00:00:00"/>
    <n v="0"/>
    <n v="0"/>
    <n v="0"/>
    <n v="0"/>
    <n v="4500"/>
    <x v="13"/>
  </r>
  <r>
    <x v="51"/>
    <d v="2024-03-28T00:00:00"/>
    <d v="2024-05-31T00:00:00"/>
    <n v="0"/>
    <n v="0"/>
    <n v="0"/>
    <n v="0"/>
    <n v="750"/>
    <x v="11"/>
  </r>
  <r>
    <x v="52"/>
    <d v="2024-03-28T00:00:00"/>
    <d v="2024-05-31T00:00:00"/>
    <n v="0"/>
    <n v="0"/>
    <n v="0"/>
    <n v="0"/>
    <n v="750"/>
    <x v="11"/>
  </r>
  <r>
    <x v="53"/>
    <d v="2024-03-28T00:00:00"/>
    <d v="2024-04-09T00:00:00"/>
    <n v="0"/>
    <n v="0"/>
    <n v="0"/>
    <n v="0"/>
    <n v="6000"/>
    <x v="4"/>
  </r>
  <r>
    <x v="55"/>
    <d v="2024-03-28T00:00:00"/>
    <d v="2024-03-30T00:00:00"/>
    <n v="0"/>
    <n v="0"/>
    <n v="0"/>
    <n v="0"/>
    <n v="2260"/>
    <x v="3"/>
  </r>
  <r>
    <x v="56"/>
    <d v="2024-03-28T00:00:00"/>
    <d v="2024-03-30T00:00:00"/>
    <n v="0"/>
    <n v="0"/>
    <n v="0"/>
    <n v="0"/>
    <n v="2260"/>
    <x v="3"/>
  </r>
  <r>
    <x v="58"/>
    <d v="2024-03-28T00:00:00"/>
    <d v="2024-05-31T00:00:00"/>
    <n v="0"/>
    <n v="0"/>
    <n v="0"/>
    <n v="0"/>
    <n v="1000"/>
    <x v="21"/>
  </r>
  <r>
    <x v="58"/>
    <d v="2024-03-28T00:00:00"/>
    <d v="2024-05-31T00:00:00"/>
    <n v="0"/>
    <n v="0"/>
    <n v="0"/>
    <n v="0"/>
    <n v="3000"/>
    <x v="20"/>
  </r>
  <r>
    <x v="59"/>
    <d v="2024-03-28T00:00:00"/>
    <d v="2024-05-30T00:00:00"/>
    <n v="0"/>
    <n v="0"/>
    <n v="0"/>
    <n v="0"/>
    <n v="3375"/>
    <x v="1"/>
  </r>
  <r>
    <x v="60"/>
    <d v="2024-03-28T00:00:00"/>
    <d v="2024-05-31T00:00:00"/>
    <n v="0"/>
    <n v="0"/>
    <n v="0"/>
    <n v="0"/>
    <n v="2260"/>
    <x v="3"/>
  </r>
  <r>
    <x v="61"/>
    <d v="2024-03-28T00:00:00"/>
    <d v="2024-05-30T00:00:00"/>
    <n v="0"/>
    <n v="0"/>
    <n v="0"/>
    <n v="0"/>
    <n v="4500"/>
    <x v="13"/>
  </r>
  <r>
    <x v="62"/>
    <d v="2024-03-28T00:00:00"/>
    <d v="2024-05-31T00:00:00"/>
    <n v="0"/>
    <n v="0"/>
    <n v="0"/>
    <n v="0"/>
    <n v="1000"/>
    <x v="21"/>
  </r>
  <r>
    <x v="63"/>
    <d v="2024-03-28T00:00:00"/>
    <d v="2024-05-30T00:00:00"/>
    <n v="0"/>
    <n v="0"/>
    <n v="0"/>
    <n v="0"/>
    <n v="4500"/>
    <x v="13"/>
  </r>
  <r>
    <x v="64"/>
    <d v="2024-03-28T00:00:00"/>
    <d v="2024-04-09T00:00:00"/>
    <n v="0"/>
    <n v="0"/>
    <n v="0"/>
    <n v="0"/>
    <n v="3600"/>
    <x v="22"/>
  </r>
  <r>
    <x v="65"/>
    <d v="2024-03-28T00:00:00"/>
    <d v="2024-05-31T00:00:00"/>
    <n v="0"/>
    <n v="0"/>
    <n v="0"/>
    <n v="0"/>
    <n v="3420"/>
    <x v="23"/>
  </r>
  <r>
    <x v="66"/>
    <d v="2024-03-28T00:00:00"/>
    <d v="2024-05-31T00:00:00"/>
    <n v="0"/>
    <n v="0"/>
    <n v="0"/>
    <n v="0"/>
    <n v="1700"/>
    <x v="12"/>
  </r>
  <r>
    <x v="67"/>
    <d v="2024-03-28T00:00:00"/>
    <d v="2024-03-31T00:00:00"/>
    <n v="0"/>
    <n v="0"/>
    <n v="0"/>
    <n v="0"/>
    <n v="2260"/>
    <x v="3"/>
  </r>
  <r>
    <x v="68"/>
    <d v="2024-03-28T00:00:00"/>
    <d v="2024-05-31T00:00:00"/>
    <n v="0"/>
    <n v="0"/>
    <n v="0"/>
    <n v="0"/>
    <n v="4500"/>
    <x v="13"/>
  </r>
  <r>
    <x v="70"/>
    <d v="2024-03-28T00:00:00"/>
    <d v="2024-05-31T00:00:00"/>
    <n v="0"/>
    <n v="0"/>
    <n v="0"/>
    <n v="0"/>
    <n v="2260"/>
    <x v="3"/>
  </r>
  <r>
    <x v="120"/>
    <d v="2024-03-28T00:00:00"/>
    <d v="2024-05-31T00:00:00"/>
    <n v="0"/>
    <n v="0"/>
    <n v="0"/>
    <n v="0"/>
    <n v="1200"/>
    <x v="17"/>
  </r>
  <r>
    <x v="71"/>
    <d v="2024-03-28T00:00:00"/>
    <d v="2024-05-31T00:00:00"/>
    <n v="0"/>
    <n v="0"/>
    <n v="0"/>
    <n v="0"/>
    <n v="1870"/>
    <x v="8"/>
  </r>
  <r>
    <x v="72"/>
    <d v="2024-03-28T00:00:00"/>
    <d v="2024-04-03T00:00:00"/>
    <n v="0"/>
    <n v="0"/>
    <n v="0"/>
    <n v="0"/>
    <n v="3394"/>
    <x v="24"/>
  </r>
  <r>
    <x v="121"/>
    <d v="2024-03-28T00:00:00"/>
    <d v="2024-05-31T00:00:00"/>
    <n v="0"/>
    <n v="0"/>
    <n v="0"/>
    <n v="0"/>
    <n v="3375"/>
    <x v="1"/>
  </r>
  <r>
    <x v="75"/>
    <d v="2024-03-28T00:00:00"/>
    <d v="2024-04-30T00:00:00"/>
    <n v="0"/>
    <n v="0"/>
    <n v="0"/>
    <n v="0"/>
    <n v="4500"/>
    <x v="13"/>
  </r>
  <r>
    <x v="77"/>
    <d v="2024-03-28T00:00:00"/>
    <d v="2024-05-31T00:00:00"/>
    <n v="0"/>
    <n v="0"/>
    <n v="0"/>
    <n v="0"/>
    <n v="750"/>
    <x v="11"/>
  </r>
  <r>
    <x v="79"/>
    <d v="2024-03-28T00:00:00"/>
    <d v="2024-05-31T00:00:00"/>
    <n v="0"/>
    <n v="0"/>
    <n v="0"/>
    <n v="0"/>
    <n v="3825"/>
    <x v="26"/>
  </r>
  <r>
    <x v="80"/>
    <d v="2024-03-28T00:00:00"/>
    <d v="2024-04-30T00:00:00"/>
    <n v="0"/>
    <n v="0"/>
    <n v="0"/>
    <n v="0"/>
    <n v="2260"/>
    <x v="3"/>
  </r>
  <r>
    <x v="126"/>
    <d v="2024-03-28T00:00:00"/>
    <d v="2024-05-31T00:00:00"/>
    <n v="0"/>
    <n v="0"/>
    <n v="0"/>
    <n v="0"/>
    <n v="6000"/>
    <x v="4"/>
  </r>
  <r>
    <x v="81"/>
    <d v="2024-03-28T00:00:00"/>
    <d v="2024-04-03T00:00:00"/>
    <n v="0"/>
    <n v="0"/>
    <n v="0"/>
    <n v="0"/>
    <n v="1050"/>
    <x v="7"/>
  </r>
  <r>
    <x v="82"/>
    <d v="2024-03-28T00:00:00"/>
    <d v="2024-05-31T00:00:00"/>
    <n v="0"/>
    <n v="0"/>
    <n v="0"/>
    <n v="0"/>
    <n v="1050"/>
    <x v="7"/>
  </r>
  <r>
    <x v="122"/>
    <d v="2024-03-28T00:00:00"/>
    <d v="2024-05-31T00:00:00"/>
    <n v="0"/>
    <n v="0"/>
    <n v="0"/>
    <n v="0"/>
    <n v="1200"/>
    <x v="17"/>
  </r>
  <r>
    <x v="83"/>
    <d v="2024-03-28T00:00:00"/>
    <d v="2024-03-31T00:00:00"/>
    <n v="0"/>
    <n v="0"/>
    <n v="0"/>
    <n v="0"/>
    <n v="2260"/>
    <x v="3"/>
  </r>
  <r>
    <x v="84"/>
    <d v="2024-03-28T00:00:00"/>
    <d v="2024-05-31T00:00:00"/>
    <n v="0"/>
    <n v="0"/>
    <n v="0"/>
    <n v="0"/>
    <n v="4500"/>
    <x v="13"/>
  </r>
  <r>
    <x v="85"/>
    <d v="2024-03-28T00:00:00"/>
    <d v="2024-04-30T00:00:00"/>
    <n v="0"/>
    <n v="0"/>
    <n v="0"/>
    <n v="0"/>
    <n v="2260"/>
    <x v="3"/>
  </r>
  <r>
    <x v="86"/>
    <d v="2024-03-28T00:00:00"/>
    <d v="2024-05-31T00:00:00"/>
    <n v="0"/>
    <n v="0"/>
    <n v="0"/>
    <n v="0"/>
    <n v="1050"/>
    <x v="7"/>
  </r>
  <r>
    <x v="127"/>
    <d v="2024-03-28T00:00:00"/>
    <d v="2024-03-31T00:00:00"/>
    <n v="0"/>
    <n v="0"/>
    <n v="0"/>
    <n v="0"/>
    <n v="2260"/>
    <x v="3"/>
  </r>
  <r>
    <x v="87"/>
    <d v="2024-03-28T00:00:00"/>
    <d v="2024-05-31T00:00:00"/>
    <n v="0"/>
    <n v="0"/>
    <n v="0"/>
    <n v="0"/>
    <n v="1000"/>
    <x v="21"/>
  </r>
  <r>
    <x v="89"/>
    <d v="2024-03-28T00:00:00"/>
    <d v="2024-04-09T00:00:00"/>
    <n v="0"/>
    <n v="0"/>
    <n v="0"/>
    <n v="0"/>
    <n v="3375"/>
    <x v="1"/>
  </r>
  <r>
    <x v="90"/>
    <d v="2024-03-28T00:00:00"/>
    <d v="2024-05-31T00:00:00"/>
    <n v="0"/>
    <n v="0"/>
    <n v="0"/>
    <n v="0"/>
    <n v="1460"/>
    <x v="27"/>
  </r>
  <r>
    <x v="91"/>
    <d v="2024-03-28T00:00:00"/>
    <d v="2024-05-31T00:00:00"/>
    <n v="0"/>
    <n v="0"/>
    <n v="0"/>
    <n v="0"/>
    <n v="2260"/>
    <x v="3"/>
  </r>
  <r>
    <x v="92"/>
    <d v="2024-03-28T00:00:00"/>
    <d v="2024-03-31T00:00:00"/>
    <n v="0"/>
    <n v="0"/>
    <n v="0"/>
    <n v="0"/>
    <n v="750"/>
    <x v="11"/>
  </r>
  <r>
    <x v="123"/>
    <d v="2024-03-28T00:00:00"/>
    <d v="2024-05-20T00:00:00"/>
    <n v="0"/>
    <n v="0"/>
    <n v="0"/>
    <n v="0"/>
    <n v="3375"/>
    <x v="1"/>
  </r>
  <r>
    <x v="93"/>
    <d v="2024-03-28T00:00:00"/>
    <d v="2024-05-31T00:00:00"/>
    <n v="0"/>
    <n v="0"/>
    <n v="0"/>
    <n v="0"/>
    <n v="3375"/>
    <x v="1"/>
  </r>
  <r>
    <x v="96"/>
    <d v="2024-03-28T00:00:00"/>
    <d v="2024-05-31T00:00:00"/>
    <n v="0"/>
    <n v="0"/>
    <n v="0"/>
    <n v="0"/>
    <n v="1050"/>
    <x v="7"/>
  </r>
  <r>
    <x v="97"/>
    <d v="2024-03-28T00:00:00"/>
    <d v="2024-03-31T00:00:00"/>
    <n v="0"/>
    <n v="0"/>
    <n v="0"/>
    <n v="0"/>
    <n v="2260"/>
    <x v="3"/>
  </r>
  <r>
    <x v="98"/>
    <d v="2024-03-28T00:00:00"/>
    <d v="2024-05-31T00:00:00"/>
    <n v="0"/>
    <n v="0"/>
    <n v="0"/>
    <n v="0"/>
    <n v="2260"/>
    <x v="3"/>
  </r>
  <r>
    <x v="99"/>
    <d v="2024-03-28T00:00:00"/>
    <d v="2024-05-31T00:00:00"/>
    <n v="0"/>
    <n v="0"/>
    <n v="0"/>
    <n v="0"/>
    <n v="1050"/>
    <x v="7"/>
  </r>
  <r>
    <x v="100"/>
    <d v="2024-03-28T00:00:00"/>
    <d v="2024-05-31T00:00:00"/>
    <n v="0"/>
    <n v="0"/>
    <n v="0"/>
    <n v="0"/>
    <n v="1125"/>
    <x v="28"/>
  </r>
  <r>
    <x v="101"/>
    <d v="2024-03-28T00:00:00"/>
    <d v="2024-05-31T00:00:00"/>
    <n v="0"/>
    <n v="0"/>
    <n v="0"/>
    <n v="0"/>
    <n v="2800"/>
    <x v="29"/>
  </r>
  <r>
    <x v="102"/>
    <d v="2024-03-28T00:00:00"/>
    <d v="2024-05-31T00:00:00"/>
    <n v="0"/>
    <n v="0"/>
    <n v="0"/>
    <n v="0"/>
    <n v="2700"/>
    <x v="30"/>
  </r>
  <r>
    <x v="103"/>
    <d v="2024-03-28T00:00:00"/>
    <d v="2024-05-31T00:00:00"/>
    <n v="0"/>
    <n v="0"/>
    <n v="0"/>
    <n v="0"/>
    <n v="5200"/>
    <x v="18"/>
  </r>
  <r>
    <x v="104"/>
    <d v="2024-03-28T00:00:00"/>
    <d v="2024-05-31T00:00:00"/>
    <n v="0"/>
    <n v="0"/>
    <n v="0"/>
    <n v="0"/>
    <n v="3600"/>
    <x v="22"/>
  </r>
  <r>
    <x v="105"/>
    <d v="2024-03-28T00:00:00"/>
    <d v="2024-05-31T00:00:00"/>
    <n v="0"/>
    <n v="0"/>
    <n v="0"/>
    <n v="0"/>
    <n v="2500"/>
    <x v="31"/>
  </r>
  <r>
    <x v="106"/>
    <d v="2024-03-28T00:00:00"/>
    <d v="2024-05-31T00:00:00"/>
    <n v="0"/>
    <n v="0"/>
    <n v="0"/>
    <n v="0"/>
    <n v="2260"/>
    <x v="3"/>
  </r>
  <r>
    <x v="124"/>
    <d v="2024-03-28T00:00:00"/>
    <d v="2024-05-31T00:00:00"/>
    <n v="0"/>
    <n v="0"/>
    <n v="0"/>
    <n v="0"/>
    <n v="6000"/>
    <x v="4"/>
  </r>
  <r>
    <x v="107"/>
    <d v="2024-03-28T00:00:00"/>
    <d v="2024-05-31T00:00:00"/>
    <n v="0"/>
    <n v="0"/>
    <n v="0"/>
    <n v="0"/>
    <n v="2275"/>
    <x v="32"/>
  </r>
  <r>
    <x v="108"/>
    <d v="2024-03-28T00:00:00"/>
    <d v="2024-05-31T00:00:00"/>
    <n v="0"/>
    <n v="0"/>
    <n v="0"/>
    <n v="0"/>
    <n v="2250"/>
    <x v="16"/>
  </r>
  <r>
    <x v="109"/>
    <d v="2024-03-28T00:00:00"/>
    <d v="2024-05-31T00:00:00"/>
    <n v="0"/>
    <n v="0"/>
    <n v="0"/>
    <n v="0"/>
    <n v="4500"/>
    <x v="13"/>
  </r>
  <r>
    <x v="110"/>
    <d v="2024-03-28T00:00:00"/>
    <d v="2024-05-31T00:00:00"/>
    <n v="0"/>
    <n v="0"/>
    <n v="0"/>
    <n v="0"/>
    <n v="3375"/>
    <x v="1"/>
  </r>
  <r>
    <x v="111"/>
    <d v="2024-03-28T00:00:00"/>
    <d v="2024-05-31T00:00:00"/>
    <n v="0"/>
    <n v="0"/>
    <n v="0"/>
    <n v="0"/>
    <n v="1050"/>
    <x v="7"/>
  </r>
  <r>
    <x v="112"/>
    <d v="2024-03-28T00:00:00"/>
    <d v="2024-05-31T00:00:00"/>
    <n v="0"/>
    <n v="0"/>
    <n v="0"/>
    <n v="0"/>
    <n v="2250"/>
    <x v="16"/>
  </r>
  <r>
    <x v="113"/>
    <d v="2024-03-28T00:00:00"/>
    <d v="2024-05-31T00:00:00"/>
    <n v="0"/>
    <n v="0"/>
    <n v="0"/>
    <n v="0"/>
    <n v="5550"/>
    <x v="33"/>
  </r>
  <r>
    <x v="114"/>
    <d v="2024-03-28T00:00:00"/>
    <d v="2024-03-31T00:00:00"/>
    <n v="0"/>
    <n v="0"/>
    <n v="0"/>
    <n v="0"/>
    <n v="2000"/>
    <x v="34"/>
  </r>
  <r>
    <x v="115"/>
    <d v="2024-03-28T00:00:00"/>
    <d v="2024-05-31T00:00:00"/>
    <n v="0"/>
    <n v="0"/>
    <n v="0"/>
    <n v="0"/>
    <n v="1700"/>
    <x v="12"/>
  </r>
  <r>
    <x v="116"/>
    <d v="2024-03-28T00:00:00"/>
    <d v="2024-05-30T00:00:00"/>
    <n v="0"/>
    <n v="0"/>
    <n v="0"/>
    <n v="0"/>
    <n v="3375"/>
    <x v="1"/>
  </r>
  <r>
    <x v="117"/>
    <m/>
    <m/>
    <n v="0"/>
    <n v="0"/>
    <n v="0"/>
    <n v="0"/>
    <n v="298644"/>
    <x v="40"/>
  </r>
  <r>
    <x v="128"/>
    <m/>
    <m/>
    <m/>
    <m/>
    <m/>
    <m/>
    <m/>
    <x v="0"/>
  </r>
  <r>
    <x v="2"/>
    <d v="2024-04-30T00:00:00"/>
    <d v="2024-05-31T00:00:00"/>
    <n v="0"/>
    <n v="0"/>
    <n v="0"/>
    <n v="0"/>
    <n v="3375"/>
    <x v="1"/>
  </r>
  <r>
    <x v="3"/>
    <d v="2024-04-30T00:00:00"/>
    <d v="2024-04-30T00:00:00"/>
    <n v="0"/>
    <n v="0"/>
    <n v="0"/>
    <n v="0"/>
    <n v="3375"/>
    <x v="1"/>
  </r>
  <r>
    <x v="4"/>
    <d v="2024-04-30T00:00:00"/>
    <d v="2024-05-31T00:00:00"/>
    <n v="0"/>
    <n v="0"/>
    <n v="0"/>
    <n v="0"/>
    <n v="2565"/>
    <x v="2"/>
  </r>
  <r>
    <x v="6"/>
    <d v="2024-04-30T00:00:00"/>
    <d v="2024-05-31T00:00:00"/>
    <n v="0"/>
    <n v="0"/>
    <n v="0"/>
    <n v="0"/>
    <n v="3375"/>
    <x v="1"/>
  </r>
  <r>
    <x v="7"/>
    <d v="2024-04-30T00:00:00"/>
    <d v="2024-05-31T00:00:00"/>
    <n v="0"/>
    <n v="0"/>
    <n v="0"/>
    <n v="0"/>
    <n v="6000"/>
    <x v="4"/>
  </r>
  <r>
    <x v="8"/>
    <d v="2024-04-30T00:00:00"/>
    <d v="2024-05-31T00:00:00"/>
    <n v="0"/>
    <n v="0"/>
    <n v="0"/>
    <n v="0"/>
    <n v="680"/>
    <x v="5"/>
  </r>
  <r>
    <x v="9"/>
    <d v="2024-04-30T00:00:00"/>
    <d v="2024-05-31T00:00:00"/>
    <n v="0"/>
    <n v="0"/>
    <n v="0"/>
    <n v="0"/>
    <n v="2475"/>
    <x v="6"/>
  </r>
  <r>
    <x v="119"/>
    <d v="2024-04-30T00:00:00"/>
    <d v="2024-05-31T00:00:00"/>
    <n v="0"/>
    <n v="0"/>
    <n v="0"/>
    <n v="0"/>
    <n v="1125"/>
    <x v="28"/>
  </r>
  <r>
    <x v="12"/>
    <d v="2024-04-30T00:00:00"/>
    <d v="2024-04-30T00:00:00"/>
    <n v="0"/>
    <n v="0"/>
    <n v="0"/>
    <n v="0"/>
    <n v="3375"/>
    <x v="1"/>
  </r>
  <r>
    <x v="13"/>
    <d v="2024-04-30T00:00:00"/>
    <d v="2024-05-31T00:00:00"/>
    <n v="0"/>
    <n v="0"/>
    <n v="0"/>
    <n v="0"/>
    <n v="1870"/>
    <x v="8"/>
  </r>
  <r>
    <x v="14"/>
    <d v="2024-04-30T00:00:00"/>
    <d v="2024-05-31T00:00:00"/>
    <n v="0"/>
    <n v="0"/>
    <n v="0"/>
    <n v="0"/>
    <n v="3375"/>
    <x v="1"/>
  </r>
  <r>
    <x v="15"/>
    <d v="2024-04-30T00:00:00"/>
    <d v="2024-05-31T00:00:00"/>
    <n v="0"/>
    <n v="0"/>
    <n v="0"/>
    <n v="0"/>
    <n v="2260"/>
    <x v="3"/>
  </r>
  <r>
    <x v="16"/>
    <d v="2024-04-30T00:00:00"/>
    <d v="2024-05-31T00:00:00"/>
    <n v="0"/>
    <n v="0"/>
    <n v="0"/>
    <n v="0"/>
    <n v="5000"/>
    <x v="9"/>
  </r>
  <r>
    <x v="17"/>
    <d v="2024-04-30T00:00:00"/>
    <d v="2024-05-31T00:00:00"/>
    <n v="0"/>
    <n v="0"/>
    <n v="0"/>
    <n v="0"/>
    <n v="7500"/>
    <x v="10"/>
  </r>
  <r>
    <x v="18"/>
    <d v="2024-04-30T00:00:00"/>
    <d v="2024-05-31T00:00:00"/>
    <n v="0"/>
    <n v="0"/>
    <n v="0"/>
    <n v="0"/>
    <n v="1870"/>
    <x v="8"/>
  </r>
  <r>
    <x v="19"/>
    <d v="2024-04-30T00:00:00"/>
    <d v="2024-05-31T00:00:00"/>
    <n v="0"/>
    <n v="0"/>
    <n v="0"/>
    <n v="0"/>
    <n v="2260"/>
    <x v="3"/>
  </r>
  <r>
    <x v="20"/>
    <d v="2024-04-30T00:00:00"/>
    <d v="2024-05-31T00:00:00"/>
    <n v="0"/>
    <n v="0"/>
    <n v="0"/>
    <n v="0"/>
    <n v="450"/>
    <x v="36"/>
  </r>
  <r>
    <x v="20"/>
    <d v="2024-04-30T00:00:00"/>
    <d v="2024-05-31T00:00:00"/>
    <n v="0"/>
    <n v="0"/>
    <n v="0"/>
    <n v="0"/>
    <n v="750"/>
    <x v="11"/>
  </r>
  <r>
    <x v="21"/>
    <d v="2024-04-30T00:00:00"/>
    <d v="2024-05-30T00:00:00"/>
    <n v="0"/>
    <n v="0"/>
    <n v="0"/>
    <n v="0"/>
    <n v="2260"/>
    <x v="3"/>
  </r>
  <r>
    <x v="22"/>
    <d v="2024-04-30T00:00:00"/>
    <d v="2024-05-31T00:00:00"/>
    <n v="0"/>
    <n v="0"/>
    <n v="0"/>
    <n v="0"/>
    <n v="3375"/>
    <x v="1"/>
  </r>
  <r>
    <x v="23"/>
    <d v="2024-04-30T00:00:00"/>
    <d v="2024-05-31T00:00:00"/>
    <n v="0"/>
    <n v="0"/>
    <n v="0"/>
    <n v="0"/>
    <n v="1700"/>
    <x v="12"/>
  </r>
  <r>
    <x v="24"/>
    <d v="2024-04-30T00:00:00"/>
    <d v="2024-05-31T00:00:00"/>
    <n v="0"/>
    <n v="0"/>
    <n v="0"/>
    <n v="0"/>
    <n v="4500"/>
    <x v="13"/>
  </r>
  <r>
    <x v="26"/>
    <d v="2024-04-30T00:00:00"/>
    <d v="2024-05-31T00:00:00"/>
    <n v="0"/>
    <n v="0"/>
    <n v="0"/>
    <n v="0"/>
    <n v="2260"/>
    <x v="3"/>
  </r>
  <r>
    <x v="27"/>
    <d v="2024-04-30T00:00:00"/>
    <d v="2024-05-31T00:00:00"/>
    <n v="0"/>
    <n v="0"/>
    <n v="0"/>
    <n v="0"/>
    <n v="1685"/>
    <x v="14"/>
  </r>
  <r>
    <x v="28"/>
    <d v="2024-04-30T00:00:00"/>
    <d v="2024-05-31T00:00:00"/>
    <n v="0"/>
    <n v="0"/>
    <n v="0"/>
    <n v="0"/>
    <n v="1050"/>
    <x v="7"/>
  </r>
  <r>
    <x v="29"/>
    <d v="2024-04-30T00:00:00"/>
    <d v="2024-05-31T00:00:00"/>
    <n v="0"/>
    <n v="0"/>
    <n v="0"/>
    <n v="0"/>
    <n v="2260"/>
    <x v="3"/>
  </r>
  <r>
    <x v="31"/>
    <d v="2024-04-30T00:00:00"/>
    <d v="2024-05-31T00:00:00"/>
    <n v="0"/>
    <n v="0"/>
    <n v="0"/>
    <n v="0"/>
    <n v="1700"/>
    <x v="12"/>
  </r>
  <r>
    <x v="32"/>
    <d v="2024-04-30T00:00:00"/>
    <d v="2024-05-31T00:00:00"/>
    <n v="0"/>
    <n v="0"/>
    <n v="0"/>
    <n v="0"/>
    <n v="600"/>
    <x v="15"/>
  </r>
  <r>
    <x v="33"/>
    <d v="2024-04-30T00:00:00"/>
    <d v="2024-05-31T00:00:00"/>
    <n v="0"/>
    <n v="0"/>
    <n v="0"/>
    <n v="0"/>
    <n v="3375"/>
    <x v="1"/>
  </r>
  <r>
    <x v="35"/>
    <d v="2024-04-30T00:00:00"/>
    <d v="2024-05-31T00:00:00"/>
    <n v="0"/>
    <n v="0"/>
    <n v="0"/>
    <n v="0"/>
    <n v="2250"/>
    <x v="16"/>
  </r>
  <r>
    <x v="36"/>
    <d v="2024-04-30T00:00:00"/>
    <d v="2024-05-31T00:00:00"/>
    <n v="0"/>
    <n v="0"/>
    <n v="0"/>
    <n v="0"/>
    <n v="750"/>
    <x v="11"/>
  </r>
  <r>
    <x v="38"/>
    <d v="2024-04-30T00:00:00"/>
    <d v="2024-05-31T00:00:00"/>
    <n v="0"/>
    <n v="0"/>
    <n v="0"/>
    <n v="0"/>
    <n v="3120"/>
    <x v="37"/>
  </r>
  <r>
    <x v="39"/>
    <d v="2024-04-30T00:00:00"/>
    <d v="2024-05-31T00:00:00"/>
    <n v="0"/>
    <n v="0"/>
    <n v="0"/>
    <n v="0"/>
    <n v="1800"/>
    <x v="38"/>
  </r>
  <r>
    <x v="40"/>
    <d v="2024-04-30T00:00:00"/>
    <d v="2024-05-31T00:00:00"/>
    <n v="0"/>
    <n v="0"/>
    <n v="0"/>
    <n v="0"/>
    <n v="4500"/>
    <x v="13"/>
  </r>
  <r>
    <x v="41"/>
    <d v="2024-04-30T00:00:00"/>
    <d v="2024-05-31T00:00:00"/>
    <n v="0"/>
    <n v="0"/>
    <n v="0"/>
    <n v="0"/>
    <n v="6000"/>
    <x v="4"/>
  </r>
  <r>
    <x v="42"/>
    <d v="2024-04-30T00:00:00"/>
    <d v="2024-05-30T00:00:00"/>
    <n v="0"/>
    <n v="0"/>
    <n v="0"/>
    <n v="0"/>
    <n v="2260"/>
    <x v="3"/>
  </r>
  <r>
    <x v="44"/>
    <d v="2024-04-30T00:00:00"/>
    <d v="2024-05-30T00:00:00"/>
    <n v="0"/>
    <n v="0"/>
    <n v="0"/>
    <n v="0"/>
    <n v="7750"/>
    <x v="19"/>
  </r>
  <r>
    <x v="45"/>
    <d v="2024-04-30T00:00:00"/>
    <d v="2024-05-31T00:00:00"/>
    <n v="0"/>
    <n v="0"/>
    <n v="0"/>
    <n v="0"/>
    <n v="6000"/>
    <x v="4"/>
  </r>
  <r>
    <x v="46"/>
    <d v="2024-04-30T00:00:00"/>
    <d v="2024-05-31T00:00:00"/>
    <n v="0"/>
    <n v="0"/>
    <n v="0"/>
    <n v="0"/>
    <n v="3375"/>
    <x v="1"/>
  </r>
  <r>
    <x v="47"/>
    <d v="2024-04-30T00:00:00"/>
    <d v="2024-05-30T00:00:00"/>
    <n v="0"/>
    <n v="0"/>
    <n v="0"/>
    <n v="0"/>
    <n v="4500"/>
    <x v="13"/>
  </r>
  <r>
    <x v="49"/>
    <d v="2024-04-30T00:00:00"/>
    <d v="2024-05-03T00:00:00"/>
    <n v="0"/>
    <n v="0"/>
    <n v="0"/>
    <n v="0"/>
    <n v="4500"/>
    <x v="13"/>
  </r>
  <r>
    <x v="50"/>
    <d v="2024-04-30T00:00:00"/>
    <d v="2024-05-30T00:00:00"/>
    <n v="0"/>
    <n v="0"/>
    <n v="0"/>
    <n v="0"/>
    <n v="2260"/>
    <x v="3"/>
  </r>
  <r>
    <x v="51"/>
    <d v="2024-04-30T00:00:00"/>
    <d v="2024-05-31T00:00:00"/>
    <n v="0"/>
    <n v="0"/>
    <n v="0"/>
    <n v="0"/>
    <n v="750"/>
    <x v="11"/>
  </r>
  <r>
    <x v="52"/>
    <d v="2024-04-30T00:00:00"/>
    <d v="2024-05-31T00:00:00"/>
    <n v="0"/>
    <n v="0"/>
    <n v="0"/>
    <n v="0"/>
    <n v="750"/>
    <x v="11"/>
  </r>
  <r>
    <x v="53"/>
    <d v="2024-04-30T00:00:00"/>
    <d v="2024-05-31T00:00:00"/>
    <n v="0"/>
    <n v="0"/>
    <n v="0"/>
    <n v="0"/>
    <n v="3500"/>
    <x v="41"/>
  </r>
  <r>
    <x v="55"/>
    <d v="2024-04-30T00:00:00"/>
    <d v="2024-04-30T00:00:00"/>
    <n v="0"/>
    <n v="0"/>
    <n v="0"/>
    <n v="0"/>
    <n v="2260"/>
    <x v="3"/>
  </r>
  <r>
    <x v="56"/>
    <d v="2024-04-30T00:00:00"/>
    <d v="2024-04-30T00:00:00"/>
    <n v="0"/>
    <n v="0"/>
    <n v="0"/>
    <n v="0"/>
    <n v="2260"/>
    <x v="3"/>
  </r>
  <r>
    <x v="58"/>
    <d v="2024-04-30T00:00:00"/>
    <d v="2024-05-31T00:00:00"/>
    <n v="0"/>
    <n v="0"/>
    <n v="0"/>
    <n v="0"/>
    <n v="1000"/>
    <x v="21"/>
  </r>
  <r>
    <x v="58"/>
    <d v="2024-04-30T00:00:00"/>
    <d v="2024-05-31T00:00:00"/>
    <n v="0"/>
    <n v="0"/>
    <n v="0"/>
    <n v="0"/>
    <n v="3000"/>
    <x v="20"/>
  </r>
  <r>
    <x v="59"/>
    <d v="2024-04-30T00:00:00"/>
    <d v="2024-05-30T00:00:00"/>
    <n v="0"/>
    <n v="0"/>
    <n v="0"/>
    <n v="0"/>
    <n v="3375"/>
    <x v="1"/>
  </r>
  <r>
    <x v="60"/>
    <d v="2024-04-30T00:00:00"/>
    <d v="2024-05-31T00:00:00"/>
    <n v="0"/>
    <n v="0"/>
    <n v="0"/>
    <n v="0"/>
    <n v="2260"/>
    <x v="3"/>
  </r>
  <r>
    <x v="61"/>
    <d v="2024-04-30T00:00:00"/>
    <d v="2024-05-30T00:00:00"/>
    <n v="0"/>
    <n v="0"/>
    <n v="0"/>
    <n v="0"/>
    <n v="4500"/>
    <x v="13"/>
  </r>
  <r>
    <x v="62"/>
    <d v="2024-04-30T00:00:00"/>
    <d v="2024-05-31T00:00:00"/>
    <n v="0"/>
    <n v="0"/>
    <n v="0"/>
    <n v="0"/>
    <n v="1000"/>
    <x v="21"/>
  </r>
  <r>
    <x v="63"/>
    <d v="2024-04-30T00:00:00"/>
    <d v="2024-05-30T00:00:00"/>
    <n v="0"/>
    <n v="0"/>
    <n v="0"/>
    <n v="0"/>
    <n v="4500"/>
    <x v="13"/>
  </r>
  <r>
    <x v="64"/>
    <d v="2024-04-30T00:00:00"/>
    <d v="2024-05-31T00:00:00"/>
    <n v="0"/>
    <n v="0"/>
    <n v="0"/>
    <n v="0"/>
    <n v="1100"/>
    <x v="42"/>
  </r>
  <r>
    <x v="65"/>
    <d v="2024-04-30T00:00:00"/>
    <d v="2024-05-31T00:00:00"/>
    <n v="0"/>
    <n v="0"/>
    <n v="0"/>
    <n v="0"/>
    <n v="3420"/>
    <x v="23"/>
  </r>
  <r>
    <x v="66"/>
    <d v="2024-04-30T00:00:00"/>
    <d v="2024-05-31T00:00:00"/>
    <n v="0"/>
    <n v="0"/>
    <n v="0"/>
    <n v="0"/>
    <n v="1700"/>
    <x v="12"/>
  </r>
  <r>
    <x v="68"/>
    <d v="2024-04-30T00:00:00"/>
    <d v="2024-05-31T00:00:00"/>
    <n v="0"/>
    <n v="0"/>
    <n v="0"/>
    <n v="0"/>
    <n v="4500"/>
    <x v="13"/>
  </r>
  <r>
    <x v="70"/>
    <d v="2024-04-30T00:00:00"/>
    <d v="2024-05-31T00:00:00"/>
    <n v="0"/>
    <n v="0"/>
    <n v="0"/>
    <n v="0"/>
    <n v="2260"/>
    <x v="3"/>
  </r>
  <r>
    <x v="120"/>
    <d v="2024-04-30T00:00:00"/>
    <d v="2024-05-31T00:00:00"/>
    <n v="0"/>
    <n v="0"/>
    <n v="0"/>
    <n v="0"/>
    <n v="1200"/>
    <x v="17"/>
  </r>
  <r>
    <x v="71"/>
    <d v="2024-04-30T00:00:00"/>
    <d v="2024-05-31T00:00:00"/>
    <n v="0"/>
    <n v="0"/>
    <n v="0"/>
    <n v="0"/>
    <n v="1870"/>
    <x v="8"/>
  </r>
  <r>
    <x v="121"/>
    <d v="2024-04-30T00:00:00"/>
    <d v="2024-05-31T00:00:00"/>
    <n v="0"/>
    <n v="0"/>
    <n v="0"/>
    <n v="0"/>
    <n v="3375"/>
    <x v="1"/>
  </r>
  <r>
    <x v="75"/>
    <d v="2024-04-30T00:00:00"/>
    <d v="2024-04-30T00:00:00"/>
    <n v="0"/>
    <n v="0"/>
    <n v="0"/>
    <n v="0"/>
    <n v="4500"/>
    <x v="13"/>
  </r>
  <r>
    <x v="77"/>
    <d v="2024-04-30T00:00:00"/>
    <d v="2024-05-31T00:00:00"/>
    <n v="0"/>
    <n v="0"/>
    <n v="0"/>
    <n v="0"/>
    <n v="750"/>
    <x v="11"/>
  </r>
  <r>
    <x v="79"/>
    <d v="2024-04-30T00:00:00"/>
    <d v="2024-05-31T00:00:00"/>
    <n v="0"/>
    <n v="0"/>
    <n v="0"/>
    <n v="0"/>
    <n v="3825"/>
    <x v="26"/>
  </r>
  <r>
    <x v="80"/>
    <d v="2024-04-30T00:00:00"/>
    <d v="2024-04-30T00:00:00"/>
    <n v="0"/>
    <n v="0"/>
    <n v="0"/>
    <n v="0"/>
    <n v="2260"/>
    <x v="3"/>
  </r>
  <r>
    <x v="126"/>
    <d v="2024-04-30T00:00:00"/>
    <d v="2024-05-31T00:00:00"/>
    <n v="0"/>
    <n v="0"/>
    <n v="0"/>
    <n v="0"/>
    <n v="6000"/>
    <x v="4"/>
  </r>
  <r>
    <x v="82"/>
    <d v="2024-04-30T00:00:00"/>
    <d v="2024-05-31T00:00:00"/>
    <n v="0"/>
    <n v="0"/>
    <n v="0"/>
    <n v="0"/>
    <n v="1050"/>
    <x v="7"/>
  </r>
  <r>
    <x v="122"/>
    <d v="2024-04-30T00:00:00"/>
    <d v="2024-05-31T00:00:00"/>
    <n v="0"/>
    <n v="0"/>
    <n v="0"/>
    <n v="0"/>
    <n v="1200"/>
    <x v="17"/>
  </r>
  <r>
    <x v="84"/>
    <d v="2024-04-30T00:00:00"/>
    <d v="2024-05-31T00:00:00"/>
    <n v="0"/>
    <n v="0"/>
    <n v="0"/>
    <n v="0"/>
    <n v="4500"/>
    <x v="13"/>
  </r>
  <r>
    <x v="85"/>
    <d v="2024-04-30T00:00:00"/>
    <d v="2024-04-30T00:00:00"/>
    <n v="0"/>
    <n v="0"/>
    <n v="0"/>
    <n v="0"/>
    <n v="2260"/>
    <x v="3"/>
  </r>
  <r>
    <x v="86"/>
    <d v="2024-04-30T00:00:00"/>
    <d v="2024-05-31T00:00:00"/>
    <n v="0"/>
    <n v="0"/>
    <n v="0"/>
    <n v="0"/>
    <n v="1050"/>
    <x v="7"/>
  </r>
  <r>
    <x v="127"/>
    <d v="2024-04-30T00:00:00"/>
    <d v="2024-04-30T00:00:00"/>
    <n v="0"/>
    <n v="0"/>
    <n v="0"/>
    <n v="0"/>
    <n v="2260"/>
    <x v="3"/>
  </r>
  <r>
    <x v="87"/>
    <d v="2024-04-30T00:00:00"/>
    <d v="2024-05-31T00:00:00"/>
    <n v="0"/>
    <n v="0"/>
    <n v="0"/>
    <n v="0"/>
    <n v="1000"/>
    <x v="21"/>
  </r>
  <r>
    <x v="89"/>
    <d v="2024-04-30T00:00:00"/>
    <d v="2024-05-31T00:00:00"/>
    <n v="0"/>
    <n v="0"/>
    <n v="0"/>
    <n v="0"/>
    <n v="900"/>
    <x v="43"/>
  </r>
  <r>
    <x v="90"/>
    <d v="2024-04-30T00:00:00"/>
    <d v="2024-05-31T00:00:00"/>
    <n v="0"/>
    <n v="0"/>
    <n v="0"/>
    <n v="0"/>
    <n v="1460"/>
    <x v="27"/>
  </r>
  <r>
    <x v="91"/>
    <d v="2024-04-30T00:00:00"/>
    <d v="2024-05-31T00:00:00"/>
    <n v="0"/>
    <n v="0"/>
    <n v="0"/>
    <n v="0"/>
    <n v="2260"/>
    <x v="3"/>
  </r>
  <r>
    <x v="92"/>
    <d v="2024-04-30T00:00:00"/>
    <d v="2024-05-31T00:00:00"/>
    <n v="0"/>
    <n v="0"/>
    <n v="0"/>
    <n v="0"/>
    <n v="750"/>
    <x v="11"/>
  </r>
  <r>
    <x v="123"/>
    <d v="2024-04-30T00:00:00"/>
    <d v="2024-05-20T00:00:00"/>
    <n v="0"/>
    <n v="0"/>
    <n v="0"/>
    <n v="0"/>
    <n v="3375"/>
    <x v="1"/>
  </r>
  <r>
    <x v="93"/>
    <d v="2024-04-30T00:00:00"/>
    <d v="2024-05-31T00:00:00"/>
    <n v="0"/>
    <n v="0"/>
    <n v="0"/>
    <n v="0"/>
    <n v="3375"/>
    <x v="1"/>
  </r>
  <r>
    <x v="96"/>
    <d v="2024-04-30T00:00:00"/>
    <d v="2024-05-31T00:00:00"/>
    <n v="0"/>
    <n v="0"/>
    <n v="0"/>
    <n v="0"/>
    <n v="1050"/>
    <x v="7"/>
  </r>
  <r>
    <x v="97"/>
    <d v="2024-04-30T00:00:00"/>
    <d v="2024-04-30T00:00:00"/>
    <n v="0"/>
    <n v="0"/>
    <n v="0"/>
    <n v="0"/>
    <n v="2260"/>
    <x v="3"/>
  </r>
  <r>
    <x v="98"/>
    <d v="2024-04-30T00:00:00"/>
    <d v="2024-05-31T00:00:00"/>
    <n v="0"/>
    <n v="0"/>
    <n v="0"/>
    <n v="0"/>
    <n v="2260"/>
    <x v="3"/>
  </r>
  <r>
    <x v="99"/>
    <d v="2024-04-12T00:00:00"/>
    <d v="2024-05-03T00:00:00"/>
    <n v="0"/>
    <n v="0"/>
    <n v="0"/>
    <n v="0"/>
    <n v="635"/>
    <x v="44"/>
  </r>
  <r>
    <x v="99"/>
    <d v="2024-04-30T00:00:00"/>
    <d v="2024-05-03T00:00:00"/>
    <n v="0"/>
    <n v="0"/>
    <n v="0"/>
    <n v="0"/>
    <n v="635"/>
    <x v="44"/>
  </r>
  <r>
    <x v="99"/>
    <d v="2024-04-30T00:00:00"/>
    <d v="2024-05-31T00:00:00"/>
    <n v="0"/>
    <n v="0"/>
    <n v="0"/>
    <n v="0"/>
    <n v="1050"/>
    <x v="7"/>
  </r>
  <r>
    <x v="100"/>
    <d v="2024-04-30T00:00:00"/>
    <d v="2024-05-31T00:00:00"/>
    <n v="0"/>
    <n v="0"/>
    <n v="0"/>
    <n v="0"/>
    <n v="1125"/>
    <x v="28"/>
  </r>
  <r>
    <x v="101"/>
    <d v="2024-04-30T00:00:00"/>
    <d v="2024-05-31T00:00:00"/>
    <n v="0"/>
    <n v="0"/>
    <n v="0"/>
    <n v="0"/>
    <n v="2800"/>
    <x v="29"/>
  </r>
  <r>
    <x v="102"/>
    <d v="2024-04-30T00:00:00"/>
    <d v="2024-05-31T00:00:00"/>
    <n v="0"/>
    <n v="0"/>
    <n v="0"/>
    <n v="0"/>
    <n v="2700"/>
    <x v="30"/>
  </r>
  <r>
    <x v="103"/>
    <d v="2024-04-30T00:00:00"/>
    <d v="2024-05-31T00:00:00"/>
    <n v="0"/>
    <n v="0"/>
    <n v="0"/>
    <n v="0"/>
    <n v="5200"/>
    <x v="18"/>
  </r>
  <r>
    <x v="104"/>
    <d v="2024-04-30T00:00:00"/>
    <d v="2024-05-31T00:00:00"/>
    <n v="0"/>
    <n v="0"/>
    <n v="0"/>
    <n v="0"/>
    <n v="3600"/>
    <x v="22"/>
  </r>
  <r>
    <x v="105"/>
    <d v="2024-04-30T00:00:00"/>
    <d v="2024-05-31T00:00:00"/>
    <n v="0"/>
    <n v="0"/>
    <n v="0"/>
    <n v="0"/>
    <n v="2500"/>
    <x v="31"/>
  </r>
  <r>
    <x v="106"/>
    <d v="2024-04-30T00:00:00"/>
    <d v="2024-05-31T00:00:00"/>
    <n v="0"/>
    <n v="0"/>
    <n v="0"/>
    <n v="0"/>
    <n v="2260"/>
    <x v="3"/>
  </r>
  <r>
    <x v="124"/>
    <d v="2024-04-30T00:00:00"/>
    <d v="2024-05-31T00:00:00"/>
    <n v="0"/>
    <n v="0"/>
    <n v="0"/>
    <n v="0"/>
    <n v="6000"/>
    <x v="4"/>
  </r>
  <r>
    <x v="107"/>
    <d v="2024-04-30T00:00:00"/>
    <d v="2024-05-31T00:00:00"/>
    <n v="0"/>
    <n v="0"/>
    <n v="0"/>
    <n v="0"/>
    <n v="1100"/>
    <x v="42"/>
  </r>
  <r>
    <x v="107"/>
    <d v="2024-04-30T00:00:00"/>
    <d v="2024-05-31T00:00:00"/>
    <n v="0"/>
    <n v="0"/>
    <n v="0"/>
    <n v="0"/>
    <n v="2275"/>
    <x v="32"/>
  </r>
  <r>
    <x v="108"/>
    <d v="2024-04-30T00:00:00"/>
    <d v="2024-05-31T00:00:00"/>
    <n v="0"/>
    <n v="0"/>
    <n v="0"/>
    <n v="0"/>
    <n v="1125"/>
    <x v="28"/>
  </r>
  <r>
    <x v="108"/>
    <d v="2024-04-30T00:00:00"/>
    <d v="2024-05-31T00:00:00"/>
    <n v="0"/>
    <n v="0"/>
    <n v="0"/>
    <n v="0"/>
    <n v="2250"/>
    <x v="16"/>
  </r>
  <r>
    <x v="109"/>
    <d v="2024-04-30T00:00:00"/>
    <d v="2024-05-31T00:00:00"/>
    <n v="0"/>
    <n v="0"/>
    <n v="0"/>
    <n v="0"/>
    <n v="4500"/>
    <x v="13"/>
  </r>
  <r>
    <x v="110"/>
    <d v="2024-04-30T00:00:00"/>
    <d v="2024-05-31T00:00:00"/>
    <n v="0"/>
    <n v="0"/>
    <n v="0"/>
    <n v="0"/>
    <n v="3375"/>
    <x v="1"/>
  </r>
  <r>
    <x v="111"/>
    <d v="2024-04-30T00:00:00"/>
    <d v="2024-05-31T00:00:00"/>
    <n v="0"/>
    <n v="0"/>
    <n v="0"/>
    <n v="0"/>
    <n v="1050"/>
    <x v="7"/>
  </r>
  <r>
    <x v="112"/>
    <d v="2024-04-30T00:00:00"/>
    <d v="2024-05-31T00:00:00"/>
    <n v="0"/>
    <n v="0"/>
    <n v="0"/>
    <n v="0"/>
    <n v="2250"/>
    <x v="16"/>
  </r>
  <r>
    <x v="113"/>
    <d v="2024-04-30T00:00:00"/>
    <d v="2024-05-31T00:00:00"/>
    <n v="0"/>
    <n v="0"/>
    <n v="0"/>
    <n v="0"/>
    <n v="5550"/>
    <x v="33"/>
  </r>
  <r>
    <x v="115"/>
    <d v="2024-04-30T00:00:00"/>
    <d v="2024-05-31T00:00:00"/>
    <n v="0"/>
    <n v="0"/>
    <n v="0"/>
    <n v="0"/>
    <n v="1700"/>
    <x v="12"/>
  </r>
  <r>
    <x v="116"/>
    <d v="2024-04-30T00:00:00"/>
    <d v="2024-05-30T00:00:00"/>
    <n v="0"/>
    <n v="0"/>
    <n v="0"/>
    <n v="0"/>
    <n v="3375"/>
    <x v="1"/>
  </r>
  <r>
    <x v="117"/>
    <m/>
    <m/>
    <n v="0"/>
    <n v="0"/>
    <n v="0"/>
    <n v="0"/>
    <n v="279490"/>
    <x v="45"/>
  </r>
  <r>
    <x v="129"/>
    <m/>
    <m/>
    <m/>
    <m/>
    <m/>
    <m/>
    <m/>
    <x v="0"/>
  </r>
  <r>
    <x v="2"/>
    <d v="2024-05-29T00:00:00"/>
    <d v="2024-05-31T00:00:00"/>
    <n v="0"/>
    <n v="0"/>
    <n v="0"/>
    <n v="0"/>
    <n v="3375"/>
    <x v="1"/>
  </r>
  <r>
    <x v="3"/>
    <d v="2024-05-29T00:00:00"/>
    <d v="2024-05-31T00:00:00"/>
    <n v="0"/>
    <n v="0"/>
    <n v="0"/>
    <n v="0"/>
    <n v="3375"/>
    <x v="1"/>
  </r>
  <r>
    <x v="4"/>
    <d v="2024-05-29T00:00:00"/>
    <d v="2024-05-31T00:00:00"/>
    <n v="0"/>
    <n v="0"/>
    <n v="0"/>
    <n v="0"/>
    <n v="2565"/>
    <x v="2"/>
  </r>
  <r>
    <x v="6"/>
    <d v="2024-05-29T00:00:00"/>
    <d v="2024-05-31T00:00:00"/>
    <n v="0"/>
    <n v="0"/>
    <n v="0"/>
    <n v="0"/>
    <n v="3375"/>
    <x v="1"/>
  </r>
  <r>
    <x v="7"/>
    <d v="2024-05-29T00:00:00"/>
    <d v="2024-05-31T00:00:00"/>
    <n v="0"/>
    <n v="0"/>
    <n v="0"/>
    <n v="0"/>
    <n v="6000"/>
    <x v="4"/>
  </r>
  <r>
    <x v="8"/>
    <d v="2024-05-29T00:00:00"/>
    <d v="2024-05-31T00:00:00"/>
    <n v="0"/>
    <n v="0"/>
    <n v="0"/>
    <n v="0"/>
    <n v="680"/>
    <x v="5"/>
  </r>
  <r>
    <x v="9"/>
    <d v="2024-05-29T00:00:00"/>
    <d v="2024-05-31T00:00:00"/>
    <n v="0"/>
    <n v="0"/>
    <n v="0"/>
    <n v="0"/>
    <n v="2475"/>
    <x v="6"/>
  </r>
  <r>
    <x v="119"/>
    <d v="2024-05-29T00:00:00"/>
    <d v="2024-05-31T00:00:00"/>
    <n v="0"/>
    <n v="0"/>
    <n v="0"/>
    <n v="0"/>
    <n v="1125"/>
    <x v="28"/>
  </r>
  <r>
    <x v="12"/>
    <d v="2024-05-29T00:00:00"/>
    <d v="2024-05-31T00:00:00"/>
    <n v="0"/>
    <n v="0"/>
    <n v="0"/>
    <n v="0"/>
    <n v="3375"/>
    <x v="1"/>
  </r>
  <r>
    <x v="13"/>
    <d v="2024-05-29T00:00:00"/>
    <d v="2024-05-31T00:00:00"/>
    <n v="0"/>
    <n v="0"/>
    <n v="0"/>
    <n v="0"/>
    <n v="1870"/>
    <x v="8"/>
  </r>
  <r>
    <x v="14"/>
    <d v="2024-05-29T00:00:00"/>
    <d v="2024-05-31T00:00:00"/>
    <n v="0"/>
    <n v="0"/>
    <n v="0"/>
    <n v="0"/>
    <n v="3375"/>
    <x v="1"/>
  </r>
  <r>
    <x v="15"/>
    <d v="2024-05-29T00:00:00"/>
    <d v="2024-05-31T00:00:00"/>
    <n v="0"/>
    <n v="0"/>
    <n v="0"/>
    <n v="0"/>
    <n v="2260"/>
    <x v="3"/>
  </r>
  <r>
    <x v="16"/>
    <d v="2024-05-29T00:00:00"/>
    <d v="2024-05-31T00:00:00"/>
    <n v="0"/>
    <n v="0"/>
    <n v="0"/>
    <n v="0"/>
    <n v="5000"/>
    <x v="9"/>
  </r>
  <r>
    <x v="17"/>
    <d v="2024-05-29T00:00:00"/>
    <d v="2024-05-31T00:00:00"/>
    <n v="0"/>
    <n v="0"/>
    <n v="0"/>
    <n v="0"/>
    <n v="7500"/>
    <x v="10"/>
  </r>
  <r>
    <x v="18"/>
    <d v="2024-05-29T00:00:00"/>
    <d v="2024-05-31T00:00:00"/>
    <n v="0"/>
    <n v="0"/>
    <n v="0"/>
    <n v="0"/>
    <n v="1870"/>
    <x v="8"/>
  </r>
  <r>
    <x v="19"/>
    <d v="2024-05-29T00:00:00"/>
    <d v="2024-05-31T00:00:00"/>
    <n v="0"/>
    <n v="0"/>
    <n v="0"/>
    <n v="0"/>
    <n v="2260"/>
    <x v="3"/>
  </r>
  <r>
    <x v="20"/>
    <d v="2024-05-29T00:00:00"/>
    <d v="2024-05-31T00:00:00"/>
    <n v="0"/>
    <n v="0"/>
    <n v="0"/>
    <n v="0"/>
    <n v="450"/>
    <x v="36"/>
  </r>
  <r>
    <x v="20"/>
    <d v="2024-05-29T00:00:00"/>
    <d v="2024-05-31T00:00:00"/>
    <n v="0"/>
    <n v="0"/>
    <n v="0"/>
    <n v="0"/>
    <n v="750"/>
    <x v="11"/>
  </r>
  <r>
    <x v="21"/>
    <d v="2024-05-29T00:00:00"/>
    <d v="2024-05-30T00:00:00"/>
    <n v="0"/>
    <n v="0"/>
    <n v="0"/>
    <n v="0"/>
    <n v="2260"/>
    <x v="3"/>
  </r>
  <r>
    <x v="22"/>
    <d v="2024-05-29T00:00:00"/>
    <d v="2024-05-31T00:00:00"/>
    <n v="0"/>
    <n v="0"/>
    <n v="0"/>
    <n v="0"/>
    <n v="3375"/>
    <x v="1"/>
  </r>
  <r>
    <x v="23"/>
    <d v="2024-05-29T00:00:00"/>
    <d v="2024-05-31T00:00:00"/>
    <n v="0"/>
    <n v="0"/>
    <n v="0"/>
    <n v="0"/>
    <n v="1700"/>
    <x v="12"/>
  </r>
  <r>
    <x v="24"/>
    <d v="2024-05-29T00:00:00"/>
    <d v="2024-05-31T00:00:00"/>
    <n v="0"/>
    <n v="0"/>
    <n v="0"/>
    <n v="0"/>
    <n v="4500"/>
    <x v="13"/>
  </r>
  <r>
    <x v="26"/>
    <d v="2024-05-29T00:00:00"/>
    <d v="2024-05-31T00:00:00"/>
    <n v="0"/>
    <n v="0"/>
    <n v="0"/>
    <n v="0"/>
    <n v="2260"/>
    <x v="3"/>
  </r>
  <r>
    <x v="27"/>
    <d v="2024-05-29T00:00:00"/>
    <d v="2024-05-31T00:00:00"/>
    <n v="0"/>
    <n v="0"/>
    <n v="0"/>
    <n v="0"/>
    <n v="1685"/>
    <x v="14"/>
  </r>
  <r>
    <x v="28"/>
    <d v="2024-05-29T00:00:00"/>
    <d v="2024-05-31T00:00:00"/>
    <n v="0"/>
    <n v="0"/>
    <n v="0"/>
    <n v="0"/>
    <n v="1050"/>
    <x v="7"/>
  </r>
  <r>
    <x v="29"/>
    <d v="2024-05-29T00:00:00"/>
    <d v="2024-05-31T00:00:00"/>
    <n v="0"/>
    <n v="0"/>
    <n v="0"/>
    <n v="0"/>
    <n v="2260"/>
    <x v="3"/>
  </r>
  <r>
    <x v="31"/>
    <d v="2024-05-29T00:00:00"/>
    <d v="2024-05-31T00:00:00"/>
    <n v="0"/>
    <n v="0"/>
    <n v="0"/>
    <n v="0"/>
    <n v="1700"/>
    <x v="12"/>
  </r>
  <r>
    <x v="32"/>
    <d v="2024-05-29T00:00:00"/>
    <d v="2024-05-31T00:00:00"/>
    <n v="0"/>
    <n v="0"/>
    <n v="0"/>
    <n v="0"/>
    <n v="600"/>
    <x v="15"/>
  </r>
  <r>
    <x v="33"/>
    <d v="2024-05-29T00:00:00"/>
    <d v="2024-05-31T00:00:00"/>
    <n v="0"/>
    <n v="0"/>
    <n v="0"/>
    <n v="0"/>
    <n v="3375"/>
    <x v="1"/>
  </r>
  <r>
    <x v="35"/>
    <d v="2024-05-29T00:00:00"/>
    <d v="2024-05-31T00:00:00"/>
    <n v="0"/>
    <n v="0"/>
    <n v="0"/>
    <n v="0"/>
    <n v="2250"/>
    <x v="16"/>
  </r>
  <r>
    <x v="36"/>
    <d v="2024-05-29T00:00:00"/>
    <d v="2024-05-31T00:00:00"/>
    <n v="0"/>
    <n v="0"/>
    <n v="0"/>
    <n v="0"/>
    <n v="750"/>
    <x v="11"/>
  </r>
  <r>
    <x v="38"/>
    <d v="2024-05-29T00:00:00"/>
    <d v="2024-05-31T00:00:00"/>
    <n v="0"/>
    <n v="0"/>
    <n v="0"/>
    <n v="0"/>
    <n v="3120"/>
    <x v="37"/>
  </r>
  <r>
    <x v="39"/>
    <d v="2024-05-29T00:00:00"/>
    <d v="2024-05-31T00:00:00"/>
    <n v="0"/>
    <n v="0"/>
    <n v="0"/>
    <n v="0"/>
    <n v="1800"/>
    <x v="38"/>
  </r>
  <r>
    <x v="40"/>
    <d v="2024-05-29T00:00:00"/>
    <d v="2024-05-31T00:00:00"/>
    <n v="0"/>
    <n v="0"/>
    <n v="0"/>
    <n v="0"/>
    <n v="4500"/>
    <x v="13"/>
  </r>
  <r>
    <x v="41"/>
    <d v="2024-05-29T00:00:00"/>
    <d v="2024-05-31T00:00:00"/>
    <n v="0"/>
    <n v="0"/>
    <n v="0"/>
    <n v="0"/>
    <n v="6000"/>
    <x v="4"/>
  </r>
  <r>
    <x v="42"/>
    <d v="2024-05-29T00:00:00"/>
    <d v="2024-05-30T00:00:00"/>
    <n v="0"/>
    <n v="0"/>
    <n v="0"/>
    <n v="0"/>
    <n v="2260"/>
    <x v="3"/>
  </r>
  <r>
    <x v="130"/>
    <d v="2024-05-29T00:00:00"/>
    <d v="2024-05-31T00:00:00"/>
    <n v="0"/>
    <n v="0"/>
    <n v="0"/>
    <n v="0"/>
    <n v="3375"/>
    <x v="1"/>
  </r>
  <r>
    <x v="44"/>
    <d v="2024-05-29T00:00:00"/>
    <d v="2024-05-30T00:00:00"/>
    <n v="0"/>
    <n v="0"/>
    <n v="0"/>
    <n v="0"/>
    <n v="7750"/>
    <x v="19"/>
  </r>
  <r>
    <x v="45"/>
    <d v="2024-05-29T00:00:00"/>
    <d v="2024-05-31T00:00:00"/>
    <n v="0"/>
    <n v="0"/>
    <n v="0"/>
    <n v="0"/>
    <n v="6000"/>
    <x v="4"/>
  </r>
  <r>
    <x v="46"/>
    <d v="2024-05-29T00:00:00"/>
    <d v="2024-05-31T00:00:00"/>
    <n v="0"/>
    <n v="0"/>
    <n v="0"/>
    <n v="0"/>
    <n v="3375"/>
    <x v="1"/>
  </r>
  <r>
    <x v="47"/>
    <d v="2024-05-29T00:00:00"/>
    <d v="2024-05-30T00:00:00"/>
    <n v="0"/>
    <n v="0"/>
    <n v="0"/>
    <n v="0"/>
    <n v="4500"/>
    <x v="13"/>
  </r>
  <r>
    <x v="50"/>
    <d v="2024-05-29T00:00:00"/>
    <d v="2024-05-30T00:00:00"/>
    <n v="0"/>
    <n v="0"/>
    <n v="0"/>
    <n v="0"/>
    <n v="2260"/>
    <x v="3"/>
  </r>
  <r>
    <x v="51"/>
    <d v="2024-05-29T00:00:00"/>
    <d v="2024-05-31T00:00:00"/>
    <n v="0"/>
    <n v="0"/>
    <n v="0"/>
    <n v="0"/>
    <n v="750"/>
    <x v="11"/>
  </r>
  <r>
    <x v="52"/>
    <d v="2024-05-29T00:00:00"/>
    <d v="2024-05-31T00:00:00"/>
    <n v="0"/>
    <n v="0"/>
    <n v="0"/>
    <n v="0"/>
    <n v="750"/>
    <x v="11"/>
  </r>
  <r>
    <x v="53"/>
    <d v="2024-05-29T00:00:00"/>
    <d v="2024-05-31T00:00:00"/>
    <n v="0"/>
    <n v="0"/>
    <n v="0"/>
    <n v="0"/>
    <n v="3500"/>
    <x v="41"/>
  </r>
  <r>
    <x v="58"/>
    <d v="2024-05-29T00:00:00"/>
    <d v="2024-05-31T00:00:00"/>
    <n v="0"/>
    <n v="0"/>
    <n v="0"/>
    <n v="0"/>
    <n v="1000"/>
    <x v="21"/>
  </r>
  <r>
    <x v="58"/>
    <d v="2024-05-29T00:00:00"/>
    <d v="2024-05-31T00:00:00"/>
    <n v="0"/>
    <n v="0"/>
    <n v="0"/>
    <n v="0"/>
    <n v="3000"/>
    <x v="20"/>
  </r>
  <r>
    <x v="59"/>
    <d v="2024-05-29T00:00:00"/>
    <d v="2024-05-30T00:00:00"/>
    <n v="0"/>
    <n v="0"/>
    <n v="0"/>
    <n v="0"/>
    <n v="3375"/>
    <x v="1"/>
  </r>
  <r>
    <x v="60"/>
    <d v="2024-05-29T00:00:00"/>
    <d v="2024-05-31T00:00:00"/>
    <n v="0"/>
    <n v="0"/>
    <n v="0"/>
    <n v="0"/>
    <n v="2260"/>
    <x v="3"/>
  </r>
  <r>
    <x v="61"/>
    <d v="2024-05-29T00:00:00"/>
    <d v="2024-05-30T00:00:00"/>
    <n v="0"/>
    <n v="0"/>
    <n v="0"/>
    <n v="0"/>
    <n v="4500"/>
    <x v="13"/>
  </r>
  <r>
    <x v="62"/>
    <d v="2024-05-29T00:00:00"/>
    <d v="2024-05-31T00:00:00"/>
    <n v="0"/>
    <n v="0"/>
    <n v="0"/>
    <n v="0"/>
    <n v="1000"/>
    <x v="21"/>
  </r>
  <r>
    <x v="63"/>
    <d v="2024-05-29T00:00:00"/>
    <d v="2024-05-30T00:00:00"/>
    <n v="0"/>
    <n v="0"/>
    <n v="0"/>
    <n v="0"/>
    <n v="4500"/>
    <x v="13"/>
  </r>
  <r>
    <x v="64"/>
    <d v="2024-05-29T00:00:00"/>
    <d v="2024-05-31T00:00:00"/>
    <n v="0"/>
    <n v="0"/>
    <n v="0"/>
    <n v="0"/>
    <n v="1100"/>
    <x v="42"/>
  </r>
  <r>
    <x v="65"/>
    <d v="2024-05-29T00:00:00"/>
    <d v="2024-05-31T00:00:00"/>
    <n v="0"/>
    <n v="0"/>
    <n v="0"/>
    <n v="0"/>
    <n v="3420"/>
    <x v="23"/>
  </r>
  <r>
    <x v="66"/>
    <d v="2024-05-29T00:00:00"/>
    <d v="2024-05-31T00:00:00"/>
    <n v="0"/>
    <n v="0"/>
    <n v="0"/>
    <n v="0"/>
    <n v="1700"/>
    <x v="12"/>
  </r>
  <r>
    <x v="68"/>
    <d v="2024-05-29T00:00:00"/>
    <d v="2024-05-31T00:00:00"/>
    <n v="0"/>
    <n v="0"/>
    <n v="0"/>
    <n v="0"/>
    <n v="4500"/>
    <x v="13"/>
  </r>
  <r>
    <x v="70"/>
    <d v="2024-05-29T00:00:00"/>
    <d v="2024-05-31T00:00:00"/>
    <n v="0"/>
    <n v="0"/>
    <n v="0"/>
    <n v="0"/>
    <n v="2260"/>
    <x v="3"/>
  </r>
  <r>
    <x v="120"/>
    <d v="2024-05-29T00:00:00"/>
    <d v="2024-05-31T00:00:00"/>
    <n v="0"/>
    <n v="0"/>
    <n v="0"/>
    <n v="0"/>
    <n v="1200"/>
    <x v="17"/>
  </r>
  <r>
    <x v="71"/>
    <d v="2024-05-29T00:00:00"/>
    <d v="2024-05-31T00:00:00"/>
    <n v="0"/>
    <n v="0"/>
    <n v="0"/>
    <n v="0"/>
    <n v="1870"/>
    <x v="8"/>
  </r>
  <r>
    <x v="121"/>
    <d v="2024-05-29T00:00:00"/>
    <d v="2024-05-31T00:00:00"/>
    <n v="0"/>
    <n v="0"/>
    <n v="0"/>
    <n v="0"/>
    <n v="3375"/>
    <x v="1"/>
  </r>
  <r>
    <x v="75"/>
    <d v="2024-05-29T00:00:00"/>
    <d v="2024-05-31T00:00:00"/>
    <n v="0"/>
    <n v="0"/>
    <n v="0"/>
    <n v="0"/>
    <n v="4500"/>
    <x v="13"/>
  </r>
  <r>
    <x v="77"/>
    <d v="2024-05-29T00:00:00"/>
    <d v="2024-05-31T00:00:00"/>
    <n v="0"/>
    <n v="0"/>
    <n v="0"/>
    <n v="0"/>
    <n v="750"/>
    <x v="11"/>
  </r>
  <r>
    <x v="79"/>
    <d v="2024-05-29T00:00:00"/>
    <d v="2024-05-31T00:00:00"/>
    <n v="0"/>
    <n v="0"/>
    <n v="0"/>
    <n v="0"/>
    <n v="3825"/>
    <x v="26"/>
  </r>
  <r>
    <x v="80"/>
    <d v="2024-05-29T00:00:00"/>
    <d v="2024-05-30T00:00:00"/>
    <n v="0"/>
    <n v="0"/>
    <n v="0"/>
    <n v="0"/>
    <n v="2260"/>
    <x v="3"/>
  </r>
  <r>
    <x v="126"/>
    <d v="2024-05-29T00:00:00"/>
    <d v="2024-05-31T00:00:00"/>
    <n v="0"/>
    <n v="0"/>
    <n v="0"/>
    <n v="0"/>
    <n v="6000"/>
    <x v="4"/>
  </r>
  <r>
    <x v="82"/>
    <d v="2024-05-29T00:00:00"/>
    <d v="2024-05-31T00:00:00"/>
    <n v="0"/>
    <n v="0"/>
    <n v="0"/>
    <n v="0"/>
    <n v="1050"/>
    <x v="7"/>
  </r>
  <r>
    <x v="122"/>
    <d v="2024-05-29T00:00:00"/>
    <d v="2024-05-31T00:00:00"/>
    <n v="0"/>
    <n v="0"/>
    <n v="0"/>
    <n v="0"/>
    <n v="1200"/>
    <x v="17"/>
  </r>
  <r>
    <x v="84"/>
    <d v="2024-05-29T00:00:00"/>
    <d v="2024-05-31T00:00:00"/>
    <n v="0"/>
    <n v="0"/>
    <n v="0"/>
    <n v="0"/>
    <n v="4500"/>
    <x v="13"/>
  </r>
  <r>
    <x v="85"/>
    <d v="2024-05-29T00:00:00"/>
    <d v="2024-05-31T00:00:00"/>
    <n v="0"/>
    <n v="0"/>
    <n v="0"/>
    <n v="0"/>
    <n v="2260"/>
    <x v="3"/>
  </r>
  <r>
    <x v="86"/>
    <d v="2024-05-29T00:00:00"/>
    <d v="2024-05-31T00:00:00"/>
    <n v="0"/>
    <n v="0"/>
    <n v="0"/>
    <n v="0"/>
    <n v="1050"/>
    <x v="7"/>
  </r>
  <r>
    <x v="87"/>
    <d v="2024-05-29T00:00:00"/>
    <d v="2024-05-31T00:00:00"/>
    <n v="0"/>
    <n v="0"/>
    <n v="0"/>
    <n v="0"/>
    <n v="1000"/>
    <x v="21"/>
  </r>
  <r>
    <x v="89"/>
    <d v="2024-05-29T00:00:00"/>
    <d v="2024-05-31T00:00:00"/>
    <n v="0"/>
    <n v="0"/>
    <n v="0"/>
    <n v="0"/>
    <n v="900"/>
    <x v="43"/>
  </r>
  <r>
    <x v="90"/>
    <d v="2024-05-29T00:00:00"/>
    <d v="2024-05-31T00:00:00"/>
    <n v="0"/>
    <n v="0"/>
    <n v="0"/>
    <n v="0"/>
    <n v="1460"/>
    <x v="27"/>
  </r>
  <r>
    <x v="91"/>
    <d v="2024-05-29T00:00:00"/>
    <d v="2024-05-31T00:00:00"/>
    <n v="0"/>
    <n v="0"/>
    <n v="0"/>
    <n v="0"/>
    <n v="2260"/>
    <x v="3"/>
  </r>
  <r>
    <x v="92"/>
    <d v="2024-05-29T00:00:00"/>
    <d v="2024-05-31T00:00:00"/>
    <n v="0"/>
    <n v="0"/>
    <n v="0"/>
    <n v="0"/>
    <n v="750"/>
    <x v="11"/>
  </r>
  <r>
    <x v="93"/>
    <d v="2024-05-29T00:00:00"/>
    <d v="2024-05-31T00:00:00"/>
    <n v="0"/>
    <n v="0"/>
    <n v="0"/>
    <n v="0"/>
    <n v="3375"/>
    <x v="1"/>
  </r>
  <r>
    <x v="96"/>
    <d v="2024-05-29T00:00:00"/>
    <d v="2024-05-31T00:00:00"/>
    <n v="0"/>
    <n v="0"/>
    <n v="0"/>
    <n v="0"/>
    <n v="1050"/>
    <x v="7"/>
  </r>
  <r>
    <x v="98"/>
    <d v="2024-05-29T00:00:00"/>
    <d v="2024-05-31T00:00:00"/>
    <n v="0"/>
    <n v="0"/>
    <n v="0"/>
    <n v="0"/>
    <n v="2260"/>
    <x v="3"/>
  </r>
  <r>
    <x v="99"/>
    <d v="2024-05-29T00:00:00"/>
    <d v="2024-05-31T00:00:00"/>
    <n v="0"/>
    <n v="0"/>
    <n v="0"/>
    <n v="0"/>
    <n v="1050"/>
    <x v="7"/>
  </r>
  <r>
    <x v="100"/>
    <d v="2024-05-29T00:00:00"/>
    <d v="2024-05-31T00:00:00"/>
    <n v="0"/>
    <n v="0"/>
    <n v="0"/>
    <n v="0"/>
    <n v="1125"/>
    <x v="28"/>
  </r>
  <r>
    <x v="101"/>
    <d v="2024-05-29T00:00:00"/>
    <d v="2024-05-31T00:00:00"/>
    <n v="0"/>
    <n v="0"/>
    <n v="0"/>
    <n v="0"/>
    <n v="2800"/>
    <x v="29"/>
  </r>
  <r>
    <x v="102"/>
    <d v="2024-05-29T00:00:00"/>
    <d v="2024-05-31T00:00:00"/>
    <n v="0"/>
    <n v="0"/>
    <n v="0"/>
    <n v="0"/>
    <n v="2700"/>
    <x v="30"/>
  </r>
  <r>
    <x v="103"/>
    <d v="2024-05-29T00:00:00"/>
    <d v="2024-05-31T00:00:00"/>
    <n v="0"/>
    <n v="0"/>
    <n v="0"/>
    <n v="0"/>
    <n v="5200"/>
    <x v="18"/>
  </r>
  <r>
    <x v="104"/>
    <d v="2024-05-29T00:00:00"/>
    <d v="2024-05-31T00:00:00"/>
    <n v="0"/>
    <n v="0"/>
    <n v="0"/>
    <n v="0"/>
    <n v="3600"/>
    <x v="22"/>
  </r>
  <r>
    <x v="105"/>
    <d v="2024-05-29T00:00:00"/>
    <d v="2024-05-31T00:00:00"/>
    <n v="0"/>
    <n v="0"/>
    <n v="0"/>
    <n v="0"/>
    <n v="2500"/>
    <x v="31"/>
  </r>
  <r>
    <x v="106"/>
    <d v="2024-05-29T00:00:00"/>
    <d v="2024-05-31T00:00:00"/>
    <n v="0"/>
    <n v="0"/>
    <n v="0"/>
    <n v="0"/>
    <n v="2260"/>
    <x v="3"/>
  </r>
  <r>
    <x v="124"/>
    <d v="2024-05-29T00:00:00"/>
    <d v="2024-05-31T00:00:00"/>
    <n v="0"/>
    <n v="0"/>
    <n v="0"/>
    <n v="0"/>
    <n v="6000"/>
    <x v="4"/>
  </r>
  <r>
    <x v="107"/>
    <d v="2024-05-29T00:00:00"/>
    <d v="2024-05-31T00:00:00"/>
    <n v="0"/>
    <n v="0"/>
    <n v="0"/>
    <n v="0"/>
    <n v="1100"/>
    <x v="42"/>
  </r>
  <r>
    <x v="107"/>
    <d v="2024-05-29T00:00:00"/>
    <d v="2024-05-31T00:00:00"/>
    <n v="0"/>
    <n v="0"/>
    <n v="0"/>
    <n v="0"/>
    <n v="2275"/>
    <x v="32"/>
  </r>
  <r>
    <x v="108"/>
    <d v="2024-05-29T00:00:00"/>
    <d v="2024-05-31T00:00:00"/>
    <n v="0"/>
    <n v="0"/>
    <n v="0"/>
    <n v="0"/>
    <n v="1125"/>
    <x v="28"/>
  </r>
  <r>
    <x v="108"/>
    <d v="2024-05-29T00:00:00"/>
    <d v="2024-05-31T00:00:00"/>
    <n v="0"/>
    <n v="0"/>
    <n v="0"/>
    <n v="0"/>
    <n v="2250"/>
    <x v="16"/>
  </r>
  <r>
    <x v="109"/>
    <d v="2024-05-29T00:00:00"/>
    <d v="2024-05-31T00:00:00"/>
    <n v="0"/>
    <n v="0"/>
    <n v="0"/>
    <n v="0"/>
    <n v="4500"/>
    <x v="13"/>
  </r>
  <r>
    <x v="110"/>
    <d v="2024-05-29T00:00:00"/>
    <d v="2024-05-31T00:00:00"/>
    <n v="0"/>
    <n v="0"/>
    <n v="0"/>
    <n v="0"/>
    <n v="3375"/>
    <x v="1"/>
  </r>
  <r>
    <x v="111"/>
    <d v="2024-05-29T00:00:00"/>
    <d v="2024-05-31T00:00:00"/>
    <n v="0"/>
    <n v="0"/>
    <n v="0"/>
    <n v="0"/>
    <n v="1050"/>
    <x v="7"/>
  </r>
  <r>
    <x v="112"/>
    <d v="2024-05-29T00:00:00"/>
    <d v="2024-05-31T00:00:00"/>
    <n v="0"/>
    <n v="0"/>
    <n v="0"/>
    <n v="0"/>
    <n v="2250"/>
    <x v="16"/>
  </r>
  <r>
    <x v="113"/>
    <d v="2024-05-29T00:00:00"/>
    <d v="2024-05-31T00:00:00"/>
    <n v="0"/>
    <n v="0"/>
    <n v="0"/>
    <n v="0"/>
    <n v="5550"/>
    <x v="33"/>
  </r>
  <r>
    <x v="115"/>
    <d v="2024-05-29T00:00:00"/>
    <d v="2024-05-31T00:00:00"/>
    <n v="0"/>
    <n v="0"/>
    <n v="0"/>
    <n v="0"/>
    <n v="1700"/>
    <x v="12"/>
  </r>
  <r>
    <x v="116"/>
    <d v="2024-05-29T00:00:00"/>
    <d v="2024-05-30T00:00:00"/>
    <n v="0"/>
    <n v="0"/>
    <n v="0"/>
    <n v="0"/>
    <n v="3375"/>
    <x v="1"/>
  </r>
  <r>
    <x v="117"/>
    <m/>
    <m/>
    <n v="0"/>
    <n v="0"/>
    <n v="0"/>
    <n v="0"/>
    <n v="264680"/>
    <x v="46"/>
  </r>
  <r>
    <x v="131"/>
    <m/>
    <m/>
    <m/>
    <m/>
    <m/>
    <m/>
    <m/>
    <x v="0"/>
  </r>
  <r>
    <x v="2"/>
    <d v="2024-06-28T00:00:00"/>
    <d v="2025-05-31T00:00:00"/>
    <n v="0"/>
    <n v="0"/>
    <n v="0"/>
    <n v="0"/>
    <n v="6000"/>
    <x v="4"/>
  </r>
  <r>
    <x v="4"/>
    <d v="2024-06-28T00:00:00"/>
    <d v="2024-09-30T00:00:00"/>
    <n v="0"/>
    <n v="0"/>
    <n v="0"/>
    <n v="0"/>
    <n v="2565"/>
    <x v="2"/>
  </r>
  <r>
    <x v="6"/>
    <d v="2024-06-28T00:00:00"/>
    <d v="2025-05-31T00:00:00"/>
    <n v="0"/>
    <n v="0"/>
    <n v="0"/>
    <n v="0"/>
    <n v="3375"/>
    <x v="1"/>
  </r>
  <r>
    <x v="7"/>
    <d v="2024-06-28T00:00:00"/>
    <d v="2025-05-31T00:00:00"/>
    <n v="0"/>
    <n v="0"/>
    <n v="0"/>
    <n v="0"/>
    <n v="6000"/>
    <x v="4"/>
  </r>
  <r>
    <x v="9"/>
    <d v="2024-06-28T00:00:00"/>
    <d v="2025-05-31T00:00:00"/>
    <n v="0"/>
    <n v="0"/>
    <n v="0"/>
    <n v="0"/>
    <n v="2475"/>
    <x v="6"/>
  </r>
  <r>
    <x v="119"/>
    <d v="2024-06-05T00:00:00"/>
    <d v="2024-05-31T00:00:00"/>
    <n v="0"/>
    <n v="0"/>
    <n v="0"/>
    <n v="0"/>
    <n v="2250"/>
    <x v="16"/>
  </r>
  <r>
    <x v="119"/>
    <d v="2024-06-28T00:00:00"/>
    <d v="2025-05-31T00:00:00"/>
    <n v="0"/>
    <n v="0"/>
    <n v="0"/>
    <n v="0"/>
    <n v="3375"/>
    <x v="1"/>
  </r>
  <r>
    <x v="14"/>
    <d v="2024-06-28T00:00:00"/>
    <d v="2025-05-31T00:00:00"/>
    <n v="0"/>
    <n v="0"/>
    <n v="0"/>
    <n v="0"/>
    <n v="3375"/>
    <x v="1"/>
  </r>
  <r>
    <x v="15"/>
    <d v="2024-06-28T00:00:00"/>
    <d v="2025-05-31T00:00:00"/>
    <n v="0"/>
    <n v="0"/>
    <n v="0"/>
    <n v="0"/>
    <n v="2260"/>
    <x v="3"/>
  </r>
  <r>
    <x v="16"/>
    <d v="2024-06-28T00:00:00"/>
    <d v="2024-12-31T00:00:00"/>
    <n v="0"/>
    <n v="0"/>
    <n v="0"/>
    <n v="0"/>
    <n v="5000"/>
    <x v="9"/>
  </r>
  <r>
    <x v="17"/>
    <d v="2024-06-28T00:00:00"/>
    <d v="2025-05-31T00:00:00"/>
    <n v="0"/>
    <n v="0"/>
    <n v="0"/>
    <n v="0"/>
    <n v="7500"/>
    <x v="10"/>
  </r>
  <r>
    <x v="18"/>
    <d v="2024-06-28T00:00:00"/>
    <d v="2025-05-31T00:00:00"/>
    <n v="0"/>
    <n v="0"/>
    <n v="0"/>
    <n v="0"/>
    <n v="1870"/>
    <x v="8"/>
  </r>
  <r>
    <x v="19"/>
    <d v="2024-06-28T00:00:00"/>
    <d v="2024-12-31T00:00:00"/>
    <n v="0"/>
    <n v="0"/>
    <n v="0"/>
    <n v="0"/>
    <n v="2260"/>
    <x v="3"/>
  </r>
  <r>
    <x v="20"/>
    <d v="2024-06-28T00:00:00"/>
    <d v="2024-09-30T00:00:00"/>
    <n v="0"/>
    <n v="0"/>
    <n v="0"/>
    <n v="0"/>
    <n v="1200"/>
    <x v="17"/>
  </r>
  <r>
    <x v="21"/>
    <d v="2024-06-28T00:00:00"/>
    <d v="2024-12-31T00:00:00"/>
    <n v="0"/>
    <n v="0"/>
    <n v="0"/>
    <n v="0"/>
    <n v="2260"/>
    <x v="3"/>
  </r>
  <r>
    <x v="22"/>
    <d v="2024-06-28T00:00:00"/>
    <d v="2024-12-31T00:00:00"/>
    <n v="0"/>
    <n v="0"/>
    <n v="0"/>
    <n v="0"/>
    <n v="3375"/>
    <x v="1"/>
  </r>
  <r>
    <x v="23"/>
    <d v="2024-06-28T00:00:00"/>
    <d v="2024-12-31T00:00:00"/>
    <n v="0"/>
    <n v="0"/>
    <n v="0"/>
    <n v="0"/>
    <n v="1700"/>
    <x v="12"/>
  </r>
  <r>
    <x v="24"/>
    <d v="2024-06-28T00:00:00"/>
    <d v="2024-12-31T00:00:00"/>
    <n v="0"/>
    <n v="0"/>
    <n v="0"/>
    <n v="0"/>
    <n v="2700"/>
    <x v="30"/>
  </r>
  <r>
    <x v="26"/>
    <d v="2024-06-28T00:00:00"/>
    <d v="2024-12-31T00:00:00"/>
    <n v="0"/>
    <n v="0"/>
    <n v="0"/>
    <n v="0"/>
    <n v="2260"/>
    <x v="3"/>
  </r>
  <r>
    <x v="27"/>
    <d v="2024-06-28T00:00:00"/>
    <d v="2024-09-30T00:00:00"/>
    <n v="0"/>
    <n v="0"/>
    <n v="0"/>
    <n v="0"/>
    <n v="1685"/>
    <x v="14"/>
  </r>
  <r>
    <x v="28"/>
    <d v="2024-06-28T00:00:00"/>
    <d v="2024-07-31T00:00:00"/>
    <n v="0"/>
    <n v="0"/>
    <n v="0"/>
    <n v="0"/>
    <n v="1050"/>
    <x v="7"/>
  </r>
  <r>
    <x v="29"/>
    <d v="2024-06-28T00:00:00"/>
    <d v="2024-11-30T00:00:00"/>
    <n v="0"/>
    <n v="0"/>
    <n v="0"/>
    <n v="0"/>
    <n v="2260"/>
    <x v="3"/>
  </r>
  <r>
    <x v="31"/>
    <d v="2024-06-28T00:00:00"/>
    <d v="2024-09-30T00:00:00"/>
    <n v="0"/>
    <n v="0"/>
    <n v="0"/>
    <n v="0"/>
    <n v="1700"/>
    <x v="12"/>
  </r>
  <r>
    <x v="33"/>
    <d v="2024-06-28T00:00:00"/>
    <d v="2025-05-31T00:00:00"/>
    <n v="0"/>
    <n v="0"/>
    <n v="0"/>
    <n v="0"/>
    <n v="3375"/>
    <x v="1"/>
  </r>
  <r>
    <x v="35"/>
    <d v="2024-06-28T00:00:00"/>
    <d v="2024-09-30T00:00:00"/>
    <n v="0"/>
    <n v="0"/>
    <n v="0"/>
    <n v="0"/>
    <n v="2250"/>
    <x v="16"/>
  </r>
  <r>
    <x v="36"/>
    <d v="2024-06-28T00:00:00"/>
    <d v="2024-09-30T00:00:00"/>
    <n v="0"/>
    <n v="0"/>
    <n v="0"/>
    <n v="0"/>
    <n v="750"/>
    <x v="11"/>
  </r>
  <r>
    <x v="39"/>
    <d v="2024-06-28T00:00:00"/>
    <d v="2024-12-31T00:00:00"/>
    <n v="0"/>
    <n v="0"/>
    <n v="0"/>
    <n v="0"/>
    <n v="1800"/>
    <x v="38"/>
  </r>
  <r>
    <x v="40"/>
    <d v="2024-06-28T00:00:00"/>
    <d v="2024-12-31T00:00:00"/>
    <n v="0"/>
    <n v="0"/>
    <n v="0"/>
    <n v="0"/>
    <n v="4500"/>
    <x v="13"/>
  </r>
  <r>
    <x v="41"/>
    <d v="2024-06-28T00:00:00"/>
    <d v="2024-09-30T00:00:00"/>
    <n v="0"/>
    <n v="0"/>
    <n v="0"/>
    <n v="0"/>
    <n v="6000"/>
    <x v="4"/>
  </r>
  <r>
    <x v="42"/>
    <d v="2024-06-28T00:00:00"/>
    <d v="2024-12-31T00:00:00"/>
    <n v="0"/>
    <n v="0"/>
    <n v="0"/>
    <n v="0"/>
    <n v="2260"/>
    <x v="3"/>
  </r>
  <r>
    <x v="130"/>
    <d v="2024-06-28T00:00:00"/>
    <d v="2025-05-31T00:00:00"/>
    <n v="0"/>
    <n v="0"/>
    <n v="0"/>
    <n v="0"/>
    <n v="3375"/>
    <x v="1"/>
  </r>
  <r>
    <x v="44"/>
    <d v="2024-06-28T00:00:00"/>
    <d v="2025-05-30T00:00:00"/>
    <n v="0"/>
    <n v="0"/>
    <n v="0"/>
    <n v="0"/>
    <n v="7750"/>
    <x v="19"/>
  </r>
  <r>
    <x v="45"/>
    <d v="2024-06-28T00:00:00"/>
    <d v="2025-05-31T00:00:00"/>
    <n v="0"/>
    <n v="0"/>
    <n v="0"/>
    <n v="0"/>
    <n v="6000"/>
    <x v="4"/>
  </r>
  <r>
    <x v="46"/>
    <d v="2024-06-28T00:00:00"/>
    <d v="2024-12-31T00:00:00"/>
    <n v="0"/>
    <n v="0"/>
    <n v="0"/>
    <n v="0"/>
    <n v="3375"/>
    <x v="1"/>
  </r>
  <r>
    <x v="47"/>
    <d v="2024-06-28T00:00:00"/>
    <d v="2024-12-31T00:00:00"/>
    <n v="0"/>
    <n v="0"/>
    <n v="0"/>
    <n v="0"/>
    <n v="4500"/>
    <x v="13"/>
  </r>
  <r>
    <x v="50"/>
    <d v="2024-06-28T00:00:00"/>
    <d v="2024-12-31T00:00:00"/>
    <n v="0"/>
    <n v="0"/>
    <n v="0"/>
    <n v="0"/>
    <n v="2260"/>
    <x v="3"/>
  </r>
  <r>
    <x v="51"/>
    <d v="2024-06-28T00:00:00"/>
    <d v="2024-09-30T00:00:00"/>
    <n v="0"/>
    <n v="0"/>
    <n v="0"/>
    <n v="0"/>
    <n v="750"/>
    <x v="11"/>
  </r>
  <r>
    <x v="52"/>
    <d v="2024-06-28T00:00:00"/>
    <d v="2024-09-30T00:00:00"/>
    <n v="0"/>
    <n v="0"/>
    <n v="0"/>
    <n v="0"/>
    <n v="750"/>
    <x v="11"/>
  </r>
  <r>
    <x v="53"/>
    <d v="2024-06-28T00:00:00"/>
    <d v="2024-09-20T00:00:00"/>
    <n v="0"/>
    <n v="0"/>
    <n v="0"/>
    <n v="0"/>
    <n v="3500"/>
    <x v="41"/>
  </r>
  <r>
    <x v="56"/>
    <d v="2024-06-05T00:00:00"/>
    <d v="2024-05-31T00:00:00"/>
    <n v="0"/>
    <n v="0"/>
    <n v="0"/>
    <n v="0"/>
    <n v="2260"/>
    <x v="3"/>
  </r>
  <r>
    <x v="56"/>
    <d v="2024-06-28T00:00:00"/>
    <d v="2024-12-31T00:00:00"/>
    <n v="0"/>
    <n v="0"/>
    <n v="0"/>
    <n v="0"/>
    <n v="2260"/>
    <x v="3"/>
  </r>
  <r>
    <x v="58"/>
    <d v="2024-06-28T00:00:00"/>
    <d v="2024-12-31T00:00:00"/>
    <n v="0"/>
    <n v="0"/>
    <n v="0"/>
    <n v="0"/>
    <n v="4000"/>
    <x v="47"/>
  </r>
  <r>
    <x v="59"/>
    <d v="2024-06-28T00:00:00"/>
    <d v="2024-12-31T00:00:00"/>
    <n v="0"/>
    <n v="0"/>
    <n v="0"/>
    <n v="0"/>
    <n v="3375"/>
    <x v="1"/>
  </r>
  <r>
    <x v="60"/>
    <d v="2024-06-28T00:00:00"/>
    <d v="2024-09-01T00:00:00"/>
    <n v="0"/>
    <n v="0"/>
    <n v="0"/>
    <n v="0"/>
    <n v="2260"/>
    <x v="3"/>
  </r>
  <r>
    <x v="61"/>
    <d v="2024-06-28T00:00:00"/>
    <d v="2024-12-31T00:00:00"/>
    <n v="0"/>
    <n v="0"/>
    <n v="0"/>
    <n v="0"/>
    <n v="4500"/>
    <x v="13"/>
  </r>
  <r>
    <x v="62"/>
    <d v="2024-06-28T00:00:00"/>
    <d v="2024-09-30T00:00:00"/>
    <n v="0"/>
    <n v="0"/>
    <n v="0"/>
    <n v="0"/>
    <n v="1000"/>
    <x v="21"/>
  </r>
  <r>
    <x v="63"/>
    <d v="2024-06-28T00:00:00"/>
    <d v="2024-12-31T00:00:00"/>
    <n v="0"/>
    <n v="0"/>
    <n v="0"/>
    <n v="0"/>
    <n v="4500"/>
    <x v="13"/>
  </r>
  <r>
    <x v="64"/>
    <d v="2024-06-28T00:00:00"/>
    <d v="2024-09-30T00:00:00"/>
    <n v="0"/>
    <n v="0"/>
    <n v="0"/>
    <n v="0"/>
    <n v="1100"/>
    <x v="42"/>
  </r>
  <r>
    <x v="65"/>
    <d v="2024-06-28T00:00:00"/>
    <d v="2024-09-20T00:00:00"/>
    <n v="0"/>
    <n v="0"/>
    <n v="0"/>
    <n v="0"/>
    <n v="3420"/>
    <x v="23"/>
  </r>
  <r>
    <x v="132"/>
    <d v="2024-06-05T00:00:00"/>
    <d v="2024-05-31T00:00:00"/>
    <n v="0"/>
    <n v="0"/>
    <n v="0"/>
    <n v="0"/>
    <n v="900"/>
    <x v="43"/>
  </r>
  <r>
    <x v="66"/>
    <d v="2024-06-28T00:00:00"/>
    <d v="2025-05-31T00:00:00"/>
    <n v="0"/>
    <n v="0"/>
    <n v="0"/>
    <n v="0"/>
    <n v="1700"/>
    <x v="12"/>
  </r>
  <r>
    <x v="68"/>
    <d v="2024-06-28T00:00:00"/>
    <d v="2025-05-31T00:00:00"/>
    <n v="0"/>
    <n v="0"/>
    <n v="0"/>
    <n v="0"/>
    <n v="4500"/>
    <x v="13"/>
  </r>
  <r>
    <x v="120"/>
    <d v="2024-06-28T00:00:00"/>
    <d v="2024-09-30T00:00:00"/>
    <n v="0"/>
    <n v="0"/>
    <n v="0"/>
    <n v="0"/>
    <n v="1200"/>
    <x v="17"/>
  </r>
  <r>
    <x v="79"/>
    <d v="2024-06-28T00:00:00"/>
    <d v="2024-09-30T00:00:00"/>
    <n v="0"/>
    <n v="0"/>
    <n v="0"/>
    <n v="0"/>
    <n v="3825"/>
    <x v="26"/>
  </r>
  <r>
    <x v="80"/>
    <d v="2024-06-28T00:00:00"/>
    <d v="2024-08-31T00:00:00"/>
    <n v="0"/>
    <n v="0"/>
    <n v="0"/>
    <n v="0"/>
    <n v="1700"/>
    <x v="12"/>
  </r>
  <r>
    <x v="126"/>
    <d v="2024-06-28T00:00:00"/>
    <d v="2025-05-31T00:00:00"/>
    <n v="0"/>
    <n v="0"/>
    <n v="0"/>
    <n v="0"/>
    <n v="6000"/>
    <x v="4"/>
  </r>
  <r>
    <x v="82"/>
    <d v="2024-06-28T00:00:00"/>
    <d v="2025-05-31T00:00:00"/>
    <n v="0"/>
    <n v="0"/>
    <n v="0"/>
    <n v="0"/>
    <n v="1050"/>
    <x v="7"/>
  </r>
  <r>
    <x v="122"/>
    <d v="2024-06-28T00:00:00"/>
    <d v="2024-09-30T00:00:00"/>
    <n v="0"/>
    <n v="0"/>
    <n v="0"/>
    <n v="0"/>
    <n v="1200"/>
    <x v="17"/>
  </r>
  <r>
    <x v="84"/>
    <d v="2024-06-28T00:00:00"/>
    <d v="2025-05-31T00:00:00"/>
    <n v="0"/>
    <n v="0"/>
    <n v="0"/>
    <n v="0"/>
    <n v="4500"/>
    <x v="13"/>
  </r>
  <r>
    <x v="89"/>
    <d v="2024-06-28T00:00:00"/>
    <d v="2024-09-30T00:00:00"/>
    <n v="0"/>
    <n v="0"/>
    <n v="0"/>
    <n v="0"/>
    <n v="900"/>
    <x v="43"/>
  </r>
  <r>
    <x v="91"/>
    <d v="2024-06-28T00:00:00"/>
    <d v="2025-05-31T00:00:00"/>
    <n v="0"/>
    <n v="0"/>
    <n v="0"/>
    <n v="0"/>
    <n v="2260"/>
    <x v="3"/>
  </r>
  <r>
    <x v="98"/>
    <d v="2024-06-28T00:00:00"/>
    <d v="2024-09-30T00:00:00"/>
    <n v="0"/>
    <n v="0"/>
    <n v="0"/>
    <n v="0"/>
    <n v="2260"/>
    <x v="3"/>
  </r>
  <r>
    <x v="99"/>
    <d v="2024-06-28T00:00:00"/>
    <d v="2025-05-31T00:00:00"/>
    <n v="0"/>
    <n v="0"/>
    <n v="0"/>
    <n v="0"/>
    <n v="1125"/>
    <x v="28"/>
  </r>
  <r>
    <x v="101"/>
    <d v="2024-06-28T00:00:00"/>
    <d v="2024-09-30T00:00:00"/>
    <n v="0"/>
    <n v="0"/>
    <n v="0"/>
    <n v="0"/>
    <n v="2800"/>
    <x v="29"/>
  </r>
  <r>
    <x v="102"/>
    <d v="2024-06-28T00:00:00"/>
    <d v="2025-05-31T00:00:00"/>
    <n v="0"/>
    <n v="0"/>
    <n v="0"/>
    <n v="0"/>
    <n v="2700"/>
    <x v="30"/>
  </r>
  <r>
    <x v="103"/>
    <d v="2024-06-28T00:00:00"/>
    <d v="2024-07-26T00:00:00"/>
    <n v="0"/>
    <n v="0"/>
    <n v="0"/>
    <n v="0"/>
    <n v="5200"/>
    <x v="18"/>
  </r>
  <r>
    <x v="104"/>
    <d v="2024-06-28T00:00:00"/>
    <d v="2024-09-20T00:00:00"/>
    <n v="0"/>
    <n v="0"/>
    <n v="0"/>
    <n v="0"/>
    <n v="3600"/>
    <x v="22"/>
  </r>
  <r>
    <x v="124"/>
    <d v="2024-06-28T00:00:00"/>
    <d v="2025-05-31T00:00:00"/>
    <n v="0"/>
    <n v="0"/>
    <n v="0"/>
    <n v="0"/>
    <n v="6000"/>
    <x v="4"/>
  </r>
  <r>
    <x v="107"/>
    <d v="2024-06-28T00:00:00"/>
    <d v="2024-12-30T00:00:00"/>
    <n v="0"/>
    <n v="0"/>
    <n v="0"/>
    <n v="0"/>
    <n v="3375"/>
    <x v="1"/>
  </r>
  <r>
    <x v="108"/>
    <d v="2024-06-28T00:00:00"/>
    <d v="2025-05-31T00:00:00"/>
    <n v="0"/>
    <n v="0"/>
    <n v="0"/>
    <n v="0"/>
    <n v="3375"/>
    <x v="1"/>
  </r>
  <r>
    <x v="109"/>
    <d v="2024-06-28T00:00:00"/>
    <d v="2025-05-31T00:00:00"/>
    <n v="0"/>
    <n v="0"/>
    <n v="0"/>
    <n v="0"/>
    <n v="4500"/>
    <x v="13"/>
  </r>
  <r>
    <x v="110"/>
    <d v="2024-06-28T00:00:00"/>
    <d v="2025-05-31T00:00:00"/>
    <n v="0"/>
    <n v="0"/>
    <n v="0"/>
    <n v="0"/>
    <n v="3375"/>
    <x v="1"/>
  </r>
  <r>
    <x v="111"/>
    <d v="2024-06-28T00:00:00"/>
    <d v="2024-07-31T00:00:00"/>
    <n v="0"/>
    <n v="0"/>
    <n v="0"/>
    <n v="0"/>
    <n v="1050"/>
    <x v="7"/>
  </r>
  <r>
    <x v="112"/>
    <d v="2024-06-28T00:00:00"/>
    <d v="2024-09-30T00:00:00"/>
    <n v="0"/>
    <n v="0"/>
    <n v="0"/>
    <n v="0"/>
    <n v="2250"/>
    <x v="16"/>
  </r>
  <r>
    <x v="113"/>
    <d v="2024-06-28T00:00:00"/>
    <d v="2024-12-31T00:00:00"/>
    <n v="0"/>
    <n v="0"/>
    <n v="0"/>
    <n v="0"/>
    <n v="5550"/>
    <x v="33"/>
  </r>
  <r>
    <x v="115"/>
    <d v="2024-06-05T00:00:00"/>
    <d v="2024-05-31T00:00:00"/>
    <n v="0"/>
    <n v="0"/>
    <n v="0"/>
    <n v="0"/>
    <n v="560"/>
    <x v="48"/>
  </r>
  <r>
    <x v="115"/>
    <d v="2024-06-28T00:00:00"/>
    <d v="2024-11-30T00:00:00"/>
    <n v="0"/>
    <n v="0"/>
    <n v="0"/>
    <n v="0"/>
    <n v="2260.83"/>
    <x v="49"/>
  </r>
  <r>
    <x v="116"/>
    <d v="2024-06-28T00:00:00"/>
    <d v="2024-12-31T00:00:00"/>
    <n v="0"/>
    <n v="0"/>
    <n v="0"/>
    <n v="0"/>
    <n v="3375"/>
    <x v="1"/>
  </r>
  <r>
    <x v="117"/>
    <m/>
    <m/>
    <n v="0"/>
    <n v="0"/>
    <n v="0"/>
    <n v="0"/>
    <n v="233455.83"/>
    <x v="50"/>
  </r>
  <r>
    <x v="133"/>
    <m/>
    <m/>
    <m/>
    <m/>
    <m/>
    <m/>
    <m/>
    <x v="0"/>
  </r>
  <r>
    <x v="2"/>
    <d v="2024-07-30T00:00:00"/>
    <d v="2025-05-31T00:00:00"/>
    <n v="0"/>
    <n v="0"/>
    <n v="0"/>
    <n v="0"/>
    <n v="6000"/>
    <x v="4"/>
  </r>
  <r>
    <x v="4"/>
    <d v="2024-07-30T00:00:00"/>
    <d v="2024-09-30T00:00:00"/>
    <n v="0"/>
    <n v="0"/>
    <n v="0"/>
    <n v="0"/>
    <n v="2565"/>
    <x v="2"/>
  </r>
  <r>
    <x v="6"/>
    <d v="2024-07-30T00:00:00"/>
    <d v="2025-05-31T00:00:00"/>
    <n v="0"/>
    <n v="0"/>
    <n v="0"/>
    <n v="0"/>
    <n v="3375"/>
    <x v="1"/>
  </r>
  <r>
    <x v="7"/>
    <d v="2024-07-30T00:00:00"/>
    <d v="2025-05-31T00:00:00"/>
    <n v="0"/>
    <n v="0"/>
    <n v="0"/>
    <n v="0"/>
    <n v="6000"/>
    <x v="4"/>
  </r>
  <r>
    <x v="8"/>
    <d v="2024-07-05T00:00:00"/>
    <d v="2025-05-31T00:00:00"/>
    <n v="0"/>
    <n v="0"/>
    <n v="0"/>
    <n v="0"/>
    <n v="680"/>
    <x v="5"/>
  </r>
  <r>
    <x v="8"/>
    <d v="2024-07-30T00:00:00"/>
    <d v="2025-05-31T00:00:00"/>
    <n v="0"/>
    <n v="0"/>
    <n v="0"/>
    <n v="0"/>
    <n v="680"/>
    <x v="5"/>
  </r>
  <r>
    <x v="9"/>
    <d v="2024-07-30T00:00:00"/>
    <d v="2025-05-31T00:00:00"/>
    <n v="0"/>
    <n v="0"/>
    <n v="0"/>
    <n v="0"/>
    <n v="2475"/>
    <x v="6"/>
  </r>
  <r>
    <x v="119"/>
    <d v="2024-07-30T00:00:00"/>
    <d v="2025-05-31T00:00:00"/>
    <n v="0"/>
    <n v="0"/>
    <n v="0"/>
    <n v="0"/>
    <n v="3375"/>
    <x v="1"/>
  </r>
  <r>
    <x v="14"/>
    <d v="2024-07-30T00:00:00"/>
    <d v="2025-05-31T00:00:00"/>
    <n v="0"/>
    <n v="0"/>
    <n v="0"/>
    <n v="0"/>
    <n v="3375"/>
    <x v="1"/>
  </r>
  <r>
    <x v="15"/>
    <d v="2024-07-30T00:00:00"/>
    <d v="2025-05-31T00:00:00"/>
    <n v="0"/>
    <n v="0"/>
    <n v="0"/>
    <n v="0"/>
    <n v="2260"/>
    <x v="3"/>
  </r>
  <r>
    <x v="16"/>
    <d v="2024-07-30T00:00:00"/>
    <d v="2024-12-31T00:00:00"/>
    <n v="0"/>
    <n v="0"/>
    <n v="0"/>
    <n v="0"/>
    <n v="5000"/>
    <x v="9"/>
  </r>
  <r>
    <x v="17"/>
    <d v="2024-07-30T00:00:00"/>
    <d v="2025-05-31T00:00:00"/>
    <n v="0"/>
    <n v="0"/>
    <n v="0"/>
    <n v="0"/>
    <n v="7500"/>
    <x v="10"/>
  </r>
  <r>
    <x v="18"/>
    <d v="2024-07-30T00:00:00"/>
    <d v="2025-05-31T00:00:00"/>
    <n v="0"/>
    <n v="0"/>
    <n v="0"/>
    <n v="0"/>
    <n v="1870"/>
    <x v="8"/>
  </r>
  <r>
    <x v="19"/>
    <d v="2024-07-30T00:00:00"/>
    <d v="2024-12-31T00:00:00"/>
    <n v="0"/>
    <n v="0"/>
    <n v="0"/>
    <n v="0"/>
    <n v="2260"/>
    <x v="3"/>
  </r>
  <r>
    <x v="20"/>
    <d v="2024-07-30T00:00:00"/>
    <d v="2024-09-30T00:00:00"/>
    <n v="0"/>
    <n v="0"/>
    <n v="0"/>
    <n v="0"/>
    <n v="1200"/>
    <x v="17"/>
  </r>
  <r>
    <x v="21"/>
    <d v="2024-07-30T00:00:00"/>
    <d v="2024-12-31T00:00:00"/>
    <n v="0"/>
    <n v="0"/>
    <n v="0"/>
    <n v="0"/>
    <n v="2260"/>
    <x v="3"/>
  </r>
  <r>
    <x v="22"/>
    <d v="2024-07-30T00:00:00"/>
    <d v="2024-12-31T00:00:00"/>
    <n v="0"/>
    <n v="0"/>
    <n v="0"/>
    <n v="0"/>
    <n v="3375"/>
    <x v="1"/>
  </r>
  <r>
    <x v="23"/>
    <d v="2024-07-30T00:00:00"/>
    <d v="2024-12-31T00:00:00"/>
    <n v="0"/>
    <n v="0"/>
    <n v="0"/>
    <n v="0"/>
    <n v="1700"/>
    <x v="12"/>
  </r>
  <r>
    <x v="24"/>
    <d v="2024-07-30T00:00:00"/>
    <d v="2024-12-31T00:00:00"/>
    <n v="0"/>
    <n v="0"/>
    <n v="0"/>
    <n v="0"/>
    <n v="2700"/>
    <x v="30"/>
  </r>
  <r>
    <x v="26"/>
    <d v="2024-07-30T00:00:00"/>
    <d v="2024-12-31T00:00:00"/>
    <n v="0"/>
    <n v="0"/>
    <n v="0"/>
    <n v="0"/>
    <n v="2260"/>
    <x v="3"/>
  </r>
  <r>
    <x v="27"/>
    <d v="2024-07-30T00:00:00"/>
    <d v="2024-09-30T00:00:00"/>
    <n v="0"/>
    <n v="0"/>
    <n v="0"/>
    <n v="0"/>
    <n v="1685"/>
    <x v="14"/>
  </r>
  <r>
    <x v="134"/>
    <d v="2024-07-30T00:00:00"/>
    <d v="2025-05-31T00:00:00"/>
    <n v="0"/>
    <n v="0"/>
    <n v="0"/>
    <n v="0"/>
    <n v="3375"/>
    <x v="1"/>
  </r>
  <r>
    <x v="28"/>
    <d v="2024-07-30T00:00:00"/>
    <d v="2024-07-31T00:00:00"/>
    <n v="0"/>
    <n v="0"/>
    <n v="0"/>
    <n v="0"/>
    <n v="1050"/>
    <x v="7"/>
  </r>
  <r>
    <x v="29"/>
    <d v="2024-07-30T00:00:00"/>
    <d v="2024-11-30T00:00:00"/>
    <n v="0"/>
    <n v="0"/>
    <n v="0"/>
    <n v="0"/>
    <n v="2260"/>
    <x v="3"/>
  </r>
  <r>
    <x v="31"/>
    <d v="2024-07-30T00:00:00"/>
    <d v="2024-09-30T00:00:00"/>
    <n v="0"/>
    <n v="0"/>
    <n v="0"/>
    <n v="0"/>
    <n v="1700"/>
    <x v="12"/>
  </r>
  <r>
    <x v="33"/>
    <d v="2024-07-30T00:00:00"/>
    <d v="2025-05-31T00:00:00"/>
    <n v="0"/>
    <n v="0"/>
    <n v="0"/>
    <n v="0"/>
    <n v="3375"/>
    <x v="1"/>
  </r>
  <r>
    <x v="35"/>
    <d v="2024-07-30T00:00:00"/>
    <d v="2024-09-30T00:00:00"/>
    <n v="0"/>
    <n v="0"/>
    <n v="0"/>
    <n v="0"/>
    <n v="2250"/>
    <x v="16"/>
  </r>
  <r>
    <x v="36"/>
    <d v="2024-07-30T00:00:00"/>
    <d v="2024-09-30T00:00:00"/>
    <n v="0"/>
    <n v="0"/>
    <n v="0"/>
    <n v="0"/>
    <n v="300"/>
    <x v="51"/>
  </r>
  <r>
    <x v="36"/>
    <d v="2024-07-30T00:00:00"/>
    <d v="2024-09-30T00:00:00"/>
    <n v="0"/>
    <n v="0"/>
    <n v="0"/>
    <n v="0"/>
    <n v="750"/>
    <x v="11"/>
  </r>
  <r>
    <x v="39"/>
    <d v="2024-07-30T00:00:00"/>
    <d v="2024-12-31T00:00:00"/>
    <n v="0"/>
    <n v="0"/>
    <n v="0"/>
    <n v="0"/>
    <n v="1800"/>
    <x v="38"/>
  </r>
  <r>
    <x v="40"/>
    <d v="2024-07-30T00:00:00"/>
    <d v="2024-12-31T00:00:00"/>
    <n v="0"/>
    <n v="0"/>
    <n v="0"/>
    <n v="0"/>
    <n v="4500"/>
    <x v="13"/>
  </r>
  <r>
    <x v="41"/>
    <d v="2024-07-30T00:00:00"/>
    <d v="2024-09-30T00:00:00"/>
    <n v="0"/>
    <n v="0"/>
    <n v="0"/>
    <n v="0"/>
    <n v="6000"/>
    <x v="4"/>
  </r>
  <r>
    <x v="42"/>
    <d v="2024-07-30T00:00:00"/>
    <d v="2024-12-31T00:00:00"/>
    <n v="0"/>
    <n v="0"/>
    <n v="0"/>
    <n v="0"/>
    <n v="2260"/>
    <x v="3"/>
  </r>
  <r>
    <x v="130"/>
    <d v="2024-07-30T00:00:00"/>
    <d v="2025-05-31T00:00:00"/>
    <n v="0"/>
    <n v="0"/>
    <n v="0"/>
    <n v="0"/>
    <n v="3375"/>
    <x v="1"/>
  </r>
  <r>
    <x v="44"/>
    <d v="2024-07-30T00:00:00"/>
    <d v="2025-05-30T00:00:00"/>
    <n v="0"/>
    <n v="0"/>
    <n v="0"/>
    <n v="0"/>
    <n v="7750"/>
    <x v="19"/>
  </r>
  <r>
    <x v="45"/>
    <d v="2024-07-30T00:00:00"/>
    <d v="2025-05-31T00:00:00"/>
    <n v="0"/>
    <n v="0"/>
    <n v="0"/>
    <n v="0"/>
    <n v="6000"/>
    <x v="4"/>
  </r>
  <r>
    <x v="46"/>
    <d v="2024-07-30T00:00:00"/>
    <d v="2024-12-31T00:00:00"/>
    <n v="0"/>
    <n v="0"/>
    <n v="0"/>
    <n v="0"/>
    <n v="3375"/>
    <x v="1"/>
  </r>
  <r>
    <x v="47"/>
    <d v="2024-07-30T00:00:00"/>
    <d v="2024-12-31T00:00:00"/>
    <n v="0"/>
    <n v="0"/>
    <n v="0"/>
    <n v="0"/>
    <n v="4500"/>
    <x v="13"/>
  </r>
  <r>
    <x v="50"/>
    <d v="2024-07-30T00:00:00"/>
    <d v="2024-12-31T00:00:00"/>
    <n v="0"/>
    <n v="0"/>
    <n v="0"/>
    <n v="0"/>
    <n v="2260"/>
    <x v="3"/>
  </r>
  <r>
    <x v="51"/>
    <d v="2024-07-30T00:00:00"/>
    <d v="2024-09-30T00:00:00"/>
    <n v="0"/>
    <n v="0"/>
    <n v="0"/>
    <n v="0"/>
    <n v="750"/>
    <x v="11"/>
  </r>
  <r>
    <x v="52"/>
    <d v="2024-07-30T00:00:00"/>
    <d v="2024-09-30T00:00:00"/>
    <n v="0"/>
    <n v="0"/>
    <n v="0"/>
    <n v="0"/>
    <n v="750"/>
    <x v="11"/>
  </r>
  <r>
    <x v="53"/>
    <d v="2024-07-30T00:00:00"/>
    <d v="2024-09-20T00:00:00"/>
    <n v="0"/>
    <n v="0"/>
    <n v="0"/>
    <n v="0"/>
    <n v="3500"/>
    <x v="41"/>
  </r>
  <r>
    <x v="56"/>
    <d v="2024-07-30T00:00:00"/>
    <d v="2024-12-31T00:00:00"/>
    <n v="0"/>
    <n v="0"/>
    <n v="0"/>
    <n v="0"/>
    <n v="2260"/>
    <x v="3"/>
  </r>
  <r>
    <x v="58"/>
    <d v="2024-07-30T00:00:00"/>
    <d v="2024-12-31T00:00:00"/>
    <n v="0"/>
    <n v="0"/>
    <n v="0"/>
    <n v="0"/>
    <n v="4000"/>
    <x v="47"/>
  </r>
  <r>
    <x v="59"/>
    <d v="2024-07-30T00:00:00"/>
    <d v="2024-12-31T00:00:00"/>
    <n v="0"/>
    <n v="0"/>
    <n v="0"/>
    <n v="0"/>
    <n v="3375"/>
    <x v="1"/>
  </r>
  <r>
    <x v="60"/>
    <d v="2024-07-30T00:00:00"/>
    <d v="2024-09-01T00:00:00"/>
    <n v="0"/>
    <n v="0"/>
    <n v="0"/>
    <n v="0"/>
    <n v="2260"/>
    <x v="3"/>
  </r>
  <r>
    <x v="61"/>
    <d v="2024-07-30T00:00:00"/>
    <d v="2024-12-31T00:00:00"/>
    <n v="0"/>
    <n v="0"/>
    <n v="0"/>
    <n v="0"/>
    <n v="4500"/>
    <x v="13"/>
  </r>
  <r>
    <x v="62"/>
    <d v="2024-07-30T00:00:00"/>
    <d v="2024-09-30T00:00:00"/>
    <n v="0"/>
    <n v="0"/>
    <n v="0"/>
    <n v="0"/>
    <n v="1000"/>
    <x v="21"/>
  </r>
  <r>
    <x v="63"/>
    <d v="2024-07-30T00:00:00"/>
    <d v="2024-12-31T00:00:00"/>
    <n v="0"/>
    <n v="0"/>
    <n v="0"/>
    <n v="0"/>
    <n v="4500"/>
    <x v="13"/>
  </r>
  <r>
    <x v="64"/>
    <d v="2024-07-30T00:00:00"/>
    <d v="2024-09-30T00:00:00"/>
    <n v="0"/>
    <n v="0"/>
    <n v="0"/>
    <n v="0"/>
    <n v="1100"/>
    <x v="42"/>
  </r>
  <r>
    <x v="65"/>
    <d v="2024-07-30T00:00:00"/>
    <d v="2024-09-20T00:00:00"/>
    <n v="0"/>
    <n v="0"/>
    <n v="0"/>
    <n v="0"/>
    <n v="3420"/>
    <x v="23"/>
  </r>
  <r>
    <x v="66"/>
    <d v="2024-07-30T00:00:00"/>
    <d v="2025-05-31T00:00:00"/>
    <n v="0"/>
    <n v="0"/>
    <n v="0"/>
    <n v="0"/>
    <n v="1700"/>
    <x v="12"/>
  </r>
  <r>
    <x v="68"/>
    <d v="2024-07-30T00:00:00"/>
    <d v="2025-05-31T00:00:00"/>
    <n v="0"/>
    <n v="0"/>
    <n v="0"/>
    <n v="0"/>
    <n v="4500"/>
    <x v="13"/>
  </r>
  <r>
    <x v="70"/>
    <d v="2024-07-05T00:00:00"/>
    <d v="2024-09-30T00:00:00"/>
    <n v="0"/>
    <n v="0"/>
    <n v="0"/>
    <n v="0"/>
    <n v="1700"/>
    <x v="12"/>
  </r>
  <r>
    <x v="70"/>
    <d v="2024-07-30T00:00:00"/>
    <d v="2024-09-30T00:00:00"/>
    <n v="0"/>
    <n v="0"/>
    <n v="0"/>
    <n v="0"/>
    <n v="1700"/>
    <x v="12"/>
  </r>
  <r>
    <x v="120"/>
    <d v="2024-07-30T00:00:00"/>
    <d v="2024-09-30T00:00:00"/>
    <n v="0"/>
    <n v="0"/>
    <n v="0"/>
    <n v="0"/>
    <n v="1200"/>
    <x v="17"/>
  </r>
  <r>
    <x v="121"/>
    <d v="2024-07-05T00:00:00"/>
    <d v="2025-05-31T00:00:00"/>
    <n v="0"/>
    <n v="0"/>
    <n v="0"/>
    <n v="0"/>
    <n v="3375"/>
    <x v="1"/>
  </r>
  <r>
    <x v="121"/>
    <d v="2024-07-30T00:00:00"/>
    <d v="2025-05-31T00:00:00"/>
    <n v="0"/>
    <n v="0"/>
    <n v="0"/>
    <n v="0"/>
    <n v="3375"/>
    <x v="1"/>
  </r>
  <r>
    <x v="79"/>
    <d v="2024-07-30T00:00:00"/>
    <d v="2024-09-30T00:00:00"/>
    <n v="0"/>
    <n v="0"/>
    <n v="0"/>
    <n v="0"/>
    <n v="3825"/>
    <x v="26"/>
  </r>
  <r>
    <x v="80"/>
    <d v="2024-07-30T00:00:00"/>
    <d v="2024-08-31T00:00:00"/>
    <n v="0"/>
    <n v="0"/>
    <n v="0"/>
    <n v="0"/>
    <n v="1700"/>
    <x v="12"/>
  </r>
  <r>
    <x v="126"/>
    <d v="2024-07-30T00:00:00"/>
    <d v="2025-05-31T00:00:00"/>
    <n v="0"/>
    <n v="0"/>
    <n v="0"/>
    <n v="0"/>
    <n v="6000"/>
    <x v="4"/>
  </r>
  <r>
    <x v="82"/>
    <d v="2024-07-30T00:00:00"/>
    <d v="2025-05-31T00:00:00"/>
    <n v="0"/>
    <n v="0"/>
    <n v="0"/>
    <n v="0"/>
    <n v="1050"/>
    <x v="7"/>
  </r>
  <r>
    <x v="122"/>
    <d v="2024-07-30T00:00:00"/>
    <d v="2024-09-30T00:00:00"/>
    <n v="0"/>
    <n v="0"/>
    <n v="0"/>
    <n v="0"/>
    <n v="1200"/>
    <x v="17"/>
  </r>
  <r>
    <x v="84"/>
    <d v="2024-07-30T00:00:00"/>
    <d v="2025-05-31T00:00:00"/>
    <n v="0"/>
    <n v="0"/>
    <n v="0"/>
    <n v="0"/>
    <n v="4500"/>
    <x v="13"/>
  </r>
  <r>
    <x v="86"/>
    <d v="2024-07-05T00:00:00"/>
    <d v="2024-07-31T00:00:00"/>
    <n v="0"/>
    <n v="0"/>
    <n v="0"/>
    <n v="0"/>
    <n v="1050"/>
    <x v="7"/>
  </r>
  <r>
    <x v="86"/>
    <d v="2024-07-30T00:00:00"/>
    <d v="2024-07-31T00:00:00"/>
    <n v="0"/>
    <n v="0"/>
    <n v="0"/>
    <n v="0"/>
    <n v="1050"/>
    <x v="7"/>
  </r>
  <r>
    <x v="89"/>
    <d v="2024-07-30T00:00:00"/>
    <d v="2024-09-30T00:00:00"/>
    <n v="0"/>
    <n v="0"/>
    <n v="0"/>
    <n v="0"/>
    <n v="900"/>
    <x v="43"/>
  </r>
  <r>
    <x v="91"/>
    <d v="2024-07-30T00:00:00"/>
    <d v="2025-05-31T00:00:00"/>
    <n v="0"/>
    <n v="0"/>
    <n v="0"/>
    <n v="0"/>
    <n v="2260"/>
    <x v="3"/>
  </r>
  <r>
    <x v="98"/>
    <d v="2024-07-30T00:00:00"/>
    <d v="2024-09-30T00:00:00"/>
    <n v="0"/>
    <n v="0"/>
    <n v="0"/>
    <n v="0"/>
    <n v="2260"/>
    <x v="3"/>
  </r>
  <r>
    <x v="99"/>
    <d v="2024-07-30T00:00:00"/>
    <d v="2025-05-31T00:00:00"/>
    <n v="0"/>
    <n v="0"/>
    <n v="0"/>
    <n v="0"/>
    <n v="1125"/>
    <x v="28"/>
  </r>
  <r>
    <x v="101"/>
    <d v="2024-07-30T00:00:00"/>
    <d v="2024-09-30T00:00:00"/>
    <n v="0"/>
    <n v="0"/>
    <n v="0"/>
    <n v="0"/>
    <n v="2800"/>
    <x v="29"/>
  </r>
  <r>
    <x v="102"/>
    <d v="2024-07-30T00:00:00"/>
    <d v="2025-05-31T00:00:00"/>
    <n v="0"/>
    <n v="0"/>
    <n v="0"/>
    <n v="0"/>
    <n v="2700"/>
    <x v="30"/>
  </r>
  <r>
    <x v="104"/>
    <d v="2024-07-30T00:00:00"/>
    <d v="2024-09-20T00:00:00"/>
    <n v="0"/>
    <n v="0"/>
    <n v="0"/>
    <n v="0"/>
    <n v="3600"/>
    <x v="22"/>
  </r>
  <r>
    <x v="105"/>
    <d v="2024-07-05T00:00:00"/>
    <d v="2025-05-31T00:00:00"/>
    <n v="0"/>
    <n v="0"/>
    <n v="0"/>
    <n v="0"/>
    <n v="2500"/>
    <x v="31"/>
  </r>
  <r>
    <x v="105"/>
    <d v="2024-07-30T00:00:00"/>
    <d v="2025-05-31T00:00:00"/>
    <n v="0"/>
    <n v="0"/>
    <n v="0"/>
    <n v="0"/>
    <n v="2500"/>
    <x v="31"/>
  </r>
  <r>
    <x v="106"/>
    <d v="2024-07-05T00:00:00"/>
    <d v="2024-08-31T00:00:00"/>
    <n v="0"/>
    <n v="0"/>
    <n v="0"/>
    <n v="0"/>
    <n v="1700"/>
    <x v="12"/>
  </r>
  <r>
    <x v="106"/>
    <d v="2024-07-30T00:00:00"/>
    <d v="2024-08-31T00:00:00"/>
    <n v="0"/>
    <n v="0"/>
    <n v="0"/>
    <n v="0"/>
    <n v="1700"/>
    <x v="12"/>
  </r>
  <r>
    <x v="124"/>
    <d v="2024-07-30T00:00:00"/>
    <d v="2025-05-31T00:00:00"/>
    <n v="0"/>
    <n v="0"/>
    <n v="0"/>
    <n v="0"/>
    <n v="6000"/>
    <x v="4"/>
  </r>
  <r>
    <x v="107"/>
    <d v="2024-07-30T00:00:00"/>
    <d v="2024-12-30T00:00:00"/>
    <n v="0"/>
    <n v="0"/>
    <n v="0"/>
    <n v="0"/>
    <n v="3375"/>
    <x v="1"/>
  </r>
  <r>
    <x v="108"/>
    <d v="2024-07-30T00:00:00"/>
    <d v="2025-05-31T00:00:00"/>
    <n v="0"/>
    <n v="0"/>
    <n v="0"/>
    <n v="0"/>
    <n v="3375"/>
    <x v="1"/>
  </r>
  <r>
    <x v="109"/>
    <d v="2024-07-30T00:00:00"/>
    <d v="2025-05-31T00:00:00"/>
    <n v="0"/>
    <n v="0"/>
    <n v="0"/>
    <n v="0"/>
    <n v="4500"/>
    <x v="13"/>
  </r>
  <r>
    <x v="110"/>
    <d v="2024-07-30T00:00:00"/>
    <d v="2025-05-31T00:00:00"/>
    <n v="0"/>
    <n v="0"/>
    <n v="0"/>
    <n v="0"/>
    <n v="3375"/>
    <x v="1"/>
  </r>
  <r>
    <x v="111"/>
    <d v="2024-07-30T00:00:00"/>
    <d v="2024-07-31T00:00:00"/>
    <n v="0"/>
    <n v="0"/>
    <n v="0"/>
    <n v="0"/>
    <n v="1050"/>
    <x v="7"/>
  </r>
  <r>
    <x v="112"/>
    <d v="2024-07-30T00:00:00"/>
    <d v="2024-09-30T00:00:00"/>
    <n v="0"/>
    <n v="0"/>
    <n v="0"/>
    <n v="0"/>
    <n v="2250"/>
    <x v="16"/>
  </r>
  <r>
    <x v="113"/>
    <d v="2024-07-30T00:00:00"/>
    <d v="2024-12-31T00:00:00"/>
    <n v="0"/>
    <n v="0"/>
    <n v="0"/>
    <n v="0"/>
    <n v="5550"/>
    <x v="33"/>
  </r>
  <r>
    <x v="115"/>
    <d v="2024-07-30T00:00:00"/>
    <d v="2024-11-30T00:00:00"/>
    <n v="0"/>
    <n v="0"/>
    <n v="0"/>
    <n v="0"/>
    <n v="2260.83"/>
    <x v="49"/>
  </r>
  <r>
    <x v="116"/>
    <d v="2024-07-30T00:00:00"/>
    <d v="2024-12-31T00:00:00"/>
    <n v="0"/>
    <n v="0"/>
    <n v="0"/>
    <n v="0"/>
    <n v="3375"/>
    <x v="1"/>
  </r>
  <r>
    <x v="117"/>
    <m/>
    <m/>
    <n v="0"/>
    <n v="0"/>
    <n v="0"/>
    <n v="0"/>
    <n v="247970.83"/>
    <x v="52"/>
  </r>
  <r>
    <x v="135"/>
    <m/>
    <m/>
    <m/>
    <m/>
    <m/>
    <m/>
    <m/>
    <x v="0"/>
  </r>
  <r>
    <x v="2"/>
    <d v="2024-08-30T00:00:00"/>
    <d v="2025-05-31T00:00:00"/>
    <n v="0"/>
    <n v="0"/>
    <n v="0"/>
    <n v="0"/>
    <n v="6000"/>
    <x v="4"/>
  </r>
  <r>
    <x v="4"/>
    <d v="2024-08-30T00:00:00"/>
    <d v="2024-09-30T00:00:00"/>
    <n v="0"/>
    <n v="0"/>
    <n v="0"/>
    <n v="0"/>
    <n v="2565"/>
    <x v="2"/>
  </r>
  <r>
    <x v="6"/>
    <d v="2024-08-30T00:00:00"/>
    <d v="2025-05-31T00:00:00"/>
    <n v="0"/>
    <n v="0"/>
    <n v="0"/>
    <n v="0"/>
    <n v="3375"/>
    <x v="1"/>
  </r>
  <r>
    <x v="7"/>
    <d v="2024-08-30T00:00:00"/>
    <d v="2025-05-31T00:00:00"/>
    <n v="0"/>
    <n v="0"/>
    <n v="0"/>
    <n v="0"/>
    <n v="6000"/>
    <x v="4"/>
  </r>
  <r>
    <x v="8"/>
    <d v="2024-08-30T00:00:00"/>
    <d v="2025-05-31T00:00:00"/>
    <n v="0"/>
    <n v="0"/>
    <n v="0"/>
    <n v="0"/>
    <n v="680"/>
    <x v="5"/>
  </r>
  <r>
    <x v="9"/>
    <d v="2024-08-30T00:00:00"/>
    <d v="2025-05-31T00:00:00"/>
    <n v="0"/>
    <n v="0"/>
    <n v="0"/>
    <n v="0"/>
    <n v="2475"/>
    <x v="6"/>
  </r>
  <r>
    <x v="119"/>
    <d v="2024-08-30T00:00:00"/>
    <d v="2025-05-31T00:00:00"/>
    <n v="0"/>
    <n v="0"/>
    <n v="0"/>
    <n v="0"/>
    <n v="3375"/>
    <x v="1"/>
  </r>
  <r>
    <x v="14"/>
    <d v="2024-08-30T00:00:00"/>
    <d v="2025-05-31T00:00:00"/>
    <n v="0"/>
    <n v="0"/>
    <n v="0"/>
    <n v="0"/>
    <n v="3375"/>
    <x v="1"/>
  </r>
  <r>
    <x v="15"/>
    <d v="2024-08-30T00:00:00"/>
    <d v="2025-05-31T00:00:00"/>
    <n v="0"/>
    <n v="0"/>
    <n v="0"/>
    <n v="0"/>
    <n v="2260"/>
    <x v="3"/>
  </r>
  <r>
    <x v="16"/>
    <d v="2024-08-30T00:00:00"/>
    <d v="2024-12-31T00:00:00"/>
    <n v="0"/>
    <n v="0"/>
    <n v="0"/>
    <n v="0"/>
    <n v="5000"/>
    <x v="9"/>
  </r>
  <r>
    <x v="17"/>
    <d v="2024-08-30T00:00:00"/>
    <d v="2025-05-31T00:00:00"/>
    <n v="0"/>
    <n v="0"/>
    <n v="0"/>
    <n v="0"/>
    <n v="7500"/>
    <x v="10"/>
  </r>
  <r>
    <x v="18"/>
    <d v="2024-08-30T00:00:00"/>
    <d v="2025-05-31T00:00:00"/>
    <n v="0"/>
    <n v="0"/>
    <n v="0"/>
    <n v="0"/>
    <n v="1870"/>
    <x v="8"/>
  </r>
  <r>
    <x v="19"/>
    <d v="2024-08-30T00:00:00"/>
    <d v="2024-12-31T00:00:00"/>
    <n v="0"/>
    <n v="0"/>
    <n v="0"/>
    <n v="0"/>
    <n v="2260"/>
    <x v="3"/>
  </r>
  <r>
    <x v="20"/>
    <d v="2024-08-30T00:00:00"/>
    <d v="2024-09-30T00:00:00"/>
    <n v="0"/>
    <n v="0"/>
    <n v="0"/>
    <n v="0"/>
    <n v="1200"/>
    <x v="17"/>
  </r>
  <r>
    <x v="21"/>
    <d v="2024-08-30T00:00:00"/>
    <d v="2024-12-31T00:00:00"/>
    <n v="0"/>
    <n v="0"/>
    <n v="0"/>
    <n v="0"/>
    <n v="2260"/>
    <x v="3"/>
  </r>
  <r>
    <x v="22"/>
    <d v="2024-08-30T00:00:00"/>
    <d v="2024-12-31T00:00:00"/>
    <n v="0"/>
    <n v="0"/>
    <n v="0"/>
    <n v="0"/>
    <n v="3375"/>
    <x v="1"/>
  </r>
  <r>
    <x v="23"/>
    <d v="2024-08-30T00:00:00"/>
    <d v="2024-12-31T00:00:00"/>
    <n v="0"/>
    <n v="0"/>
    <n v="0"/>
    <n v="0"/>
    <n v="1700"/>
    <x v="12"/>
  </r>
  <r>
    <x v="24"/>
    <d v="2024-08-30T00:00:00"/>
    <d v="2024-12-31T00:00:00"/>
    <n v="0"/>
    <n v="0"/>
    <n v="0"/>
    <n v="0"/>
    <n v="2700"/>
    <x v="30"/>
  </r>
  <r>
    <x v="26"/>
    <d v="2024-08-30T00:00:00"/>
    <d v="2024-12-31T00:00:00"/>
    <n v="0"/>
    <n v="0"/>
    <n v="0"/>
    <n v="0"/>
    <n v="2260"/>
    <x v="3"/>
  </r>
  <r>
    <x v="27"/>
    <d v="2024-08-30T00:00:00"/>
    <d v="2024-09-30T00:00:00"/>
    <n v="0"/>
    <n v="0"/>
    <n v="0"/>
    <n v="0"/>
    <n v="1685"/>
    <x v="14"/>
  </r>
  <r>
    <x v="134"/>
    <d v="2024-08-30T00:00:00"/>
    <d v="2025-05-31T00:00:00"/>
    <n v="0"/>
    <n v="0"/>
    <n v="0"/>
    <n v="0"/>
    <n v="3375"/>
    <x v="1"/>
  </r>
  <r>
    <x v="29"/>
    <d v="2024-08-30T00:00:00"/>
    <d v="2024-11-30T00:00:00"/>
    <n v="0"/>
    <n v="0"/>
    <n v="0"/>
    <n v="0"/>
    <n v="2260"/>
    <x v="3"/>
  </r>
  <r>
    <x v="31"/>
    <d v="2024-08-30T00:00:00"/>
    <d v="2024-09-30T00:00:00"/>
    <n v="0"/>
    <n v="0"/>
    <n v="0"/>
    <n v="0"/>
    <n v="1700"/>
    <x v="12"/>
  </r>
  <r>
    <x v="33"/>
    <d v="2024-08-30T00:00:00"/>
    <d v="2025-05-31T00:00:00"/>
    <n v="0"/>
    <n v="0"/>
    <n v="0"/>
    <n v="0"/>
    <n v="3375"/>
    <x v="1"/>
  </r>
  <r>
    <x v="35"/>
    <d v="2024-08-30T00:00:00"/>
    <d v="2024-09-30T00:00:00"/>
    <n v="0"/>
    <n v="0"/>
    <n v="0"/>
    <n v="0"/>
    <n v="2250"/>
    <x v="16"/>
  </r>
  <r>
    <x v="36"/>
    <d v="2024-08-30T00:00:00"/>
    <d v="2024-09-30T00:00:00"/>
    <n v="0"/>
    <n v="0"/>
    <n v="0"/>
    <n v="0"/>
    <n v="300"/>
    <x v="51"/>
  </r>
  <r>
    <x v="36"/>
    <d v="2024-08-30T00:00:00"/>
    <d v="2024-09-30T00:00:00"/>
    <n v="0"/>
    <n v="0"/>
    <n v="0"/>
    <n v="0"/>
    <n v="750"/>
    <x v="11"/>
  </r>
  <r>
    <x v="39"/>
    <d v="2024-08-30T00:00:00"/>
    <d v="2024-12-31T00:00:00"/>
    <n v="0"/>
    <n v="0"/>
    <n v="0"/>
    <n v="0"/>
    <n v="1800"/>
    <x v="38"/>
  </r>
  <r>
    <x v="40"/>
    <d v="2024-08-30T00:00:00"/>
    <d v="2024-12-31T00:00:00"/>
    <n v="0"/>
    <n v="0"/>
    <n v="0"/>
    <n v="0"/>
    <n v="4500"/>
    <x v="13"/>
  </r>
  <r>
    <x v="41"/>
    <d v="2024-08-30T00:00:00"/>
    <d v="2024-09-30T00:00:00"/>
    <n v="0"/>
    <n v="0"/>
    <n v="0"/>
    <n v="0"/>
    <n v="6000"/>
    <x v="4"/>
  </r>
  <r>
    <x v="42"/>
    <d v="2024-08-30T00:00:00"/>
    <d v="2024-12-31T00:00:00"/>
    <n v="0"/>
    <n v="0"/>
    <n v="0"/>
    <n v="0"/>
    <n v="2260"/>
    <x v="3"/>
  </r>
  <r>
    <x v="130"/>
    <d v="2024-08-30T00:00:00"/>
    <d v="2025-05-31T00:00:00"/>
    <n v="0"/>
    <n v="0"/>
    <n v="0"/>
    <n v="0"/>
    <n v="3375"/>
    <x v="1"/>
  </r>
  <r>
    <x v="44"/>
    <d v="2024-08-30T00:00:00"/>
    <d v="2025-05-30T00:00:00"/>
    <n v="0"/>
    <n v="0"/>
    <n v="0"/>
    <n v="0"/>
    <n v="7750"/>
    <x v="19"/>
  </r>
  <r>
    <x v="45"/>
    <d v="2024-08-30T00:00:00"/>
    <d v="2025-05-31T00:00:00"/>
    <n v="0"/>
    <n v="0"/>
    <n v="0"/>
    <n v="0"/>
    <n v="6000"/>
    <x v="4"/>
  </r>
  <r>
    <x v="46"/>
    <d v="2024-08-30T00:00:00"/>
    <d v="2024-12-31T00:00:00"/>
    <n v="0"/>
    <n v="0"/>
    <n v="0"/>
    <n v="0"/>
    <n v="3375"/>
    <x v="1"/>
  </r>
  <r>
    <x v="47"/>
    <d v="2024-08-30T00:00:00"/>
    <d v="2024-12-31T00:00:00"/>
    <n v="0"/>
    <n v="0"/>
    <n v="0"/>
    <n v="0"/>
    <n v="4500"/>
    <x v="13"/>
  </r>
  <r>
    <x v="50"/>
    <d v="2024-08-30T00:00:00"/>
    <d v="2024-12-31T00:00:00"/>
    <n v="0"/>
    <n v="0"/>
    <n v="0"/>
    <n v="0"/>
    <n v="2260"/>
    <x v="3"/>
  </r>
  <r>
    <x v="51"/>
    <d v="2024-08-30T00:00:00"/>
    <d v="2024-09-30T00:00:00"/>
    <n v="0"/>
    <n v="0"/>
    <n v="0"/>
    <n v="0"/>
    <n v="750"/>
    <x v="11"/>
  </r>
  <r>
    <x v="52"/>
    <d v="2024-08-30T00:00:00"/>
    <d v="2024-09-30T00:00:00"/>
    <n v="0"/>
    <n v="0"/>
    <n v="0"/>
    <n v="0"/>
    <n v="750"/>
    <x v="11"/>
  </r>
  <r>
    <x v="53"/>
    <d v="2024-08-30T00:00:00"/>
    <d v="2024-09-20T00:00:00"/>
    <n v="0"/>
    <n v="0"/>
    <n v="0"/>
    <n v="0"/>
    <n v="3500"/>
    <x v="41"/>
  </r>
  <r>
    <x v="56"/>
    <d v="2024-08-30T00:00:00"/>
    <d v="2024-12-31T00:00:00"/>
    <n v="0"/>
    <n v="0"/>
    <n v="0"/>
    <n v="0"/>
    <n v="2260"/>
    <x v="3"/>
  </r>
  <r>
    <x v="58"/>
    <d v="2024-08-30T00:00:00"/>
    <d v="2024-12-31T00:00:00"/>
    <n v="0"/>
    <n v="0"/>
    <n v="0"/>
    <n v="0"/>
    <n v="4000"/>
    <x v="47"/>
  </r>
  <r>
    <x v="59"/>
    <d v="2024-08-30T00:00:00"/>
    <d v="2024-12-31T00:00:00"/>
    <n v="0"/>
    <n v="0"/>
    <n v="0"/>
    <n v="0"/>
    <n v="3375"/>
    <x v="1"/>
  </r>
  <r>
    <x v="60"/>
    <d v="2024-08-30T00:00:00"/>
    <d v="2024-09-01T00:00:00"/>
    <n v="0"/>
    <n v="0"/>
    <n v="0"/>
    <n v="0"/>
    <n v="2260"/>
    <x v="3"/>
  </r>
  <r>
    <x v="61"/>
    <d v="2024-08-30T00:00:00"/>
    <d v="2024-12-31T00:00:00"/>
    <n v="0"/>
    <n v="0"/>
    <n v="0"/>
    <n v="0"/>
    <n v="4500"/>
    <x v="13"/>
  </r>
  <r>
    <x v="62"/>
    <d v="2024-08-30T00:00:00"/>
    <d v="2024-09-30T00:00:00"/>
    <n v="0"/>
    <n v="0"/>
    <n v="0"/>
    <n v="0"/>
    <n v="1000"/>
    <x v="21"/>
  </r>
  <r>
    <x v="63"/>
    <d v="2024-08-30T00:00:00"/>
    <d v="2024-12-31T00:00:00"/>
    <n v="0"/>
    <n v="0"/>
    <n v="0"/>
    <n v="0"/>
    <n v="4500"/>
    <x v="13"/>
  </r>
  <r>
    <x v="64"/>
    <d v="2024-08-30T00:00:00"/>
    <d v="2024-09-30T00:00:00"/>
    <n v="0"/>
    <n v="0"/>
    <n v="0"/>
    <n v="0"/>
    <n v="1100"/>
    <x v="42"/>
  </r>
  <r>
    <x v="65"/>
    <d v="2024-08-30T00:00:00"/>
    <d v="2024-09-20T00:00:00"/>
    <n v="0"/>
    <n v="0"/>
    <n v="0"/>
    <n v="0"/>
    <n v="3420"/>
    <x v="23"/>
  </r>
  <r>
    <x v="132"/>
    <d v="2024-08-30T00:00:00"/>
    <d v="2025-05-31T00:00:00"/>
    <n v="0"/>
    <n v="0"/>
    <n v="0"/>
    <n v="0"/>
    <n v="900"/>
    <x v="43"/>
  </r>
  <r>
    <x v="132"/>
    <d v="2024-08-30T00:00:00"/>
    <d v="2025-05-31T00:00:00"/>
    <n v="0"/>
    <n v="0"/>
    <n v="0"/>
    <n v="0"/>
    <n v="900"/>
    <x v="43"/>
  </r>
  <r>
    <x v="132"/>
    <d v="2024-08-30T00:00:00"/>
    <d v="2025-05-31T00:00:00"/>
    <n v="0"/>
    <n v="0"/>
    <n v="0"/>
    <n v="0"/>
    <n v="900"/>
    <x v="43"/>
  </r>
  <r>
    <x v="66"/>
    <d v="2024-08-30T00:00:00"/>
    <d v="2025-05-31T00:00:00"/>
    <n v="0"/>
    <n v="0"/>
    <n v="0"/>
    <n v="0"/>
    <n v="1700"/>
    <x v="12"/>
  </r>
  <r>
    <x v="68"/>
    <d v="2024-08-30T00:00:00"/>
    <d v="2025-05-31T00:00:00"/>
    <n v="0"/>
    <n v="0"/>
    <n v="0"/>
    <n v="0"/>
    <n v="4500"/>
    <x v="13"/>
  </r>
  <r>
    <x v="70"/>
    <d v="2024-08-30T00:00:00"/>
    <d v="2024-09-30T00:00:00"/>
    <n v="0"/>
    <n v="0"/>
    <n v="0"/>
    <n v="0"/>
    <n v="1700"/>
    <x v="12"/>
  </r>
  <r>
    <x v="120"/>
    <d v="2024-08-30T00:00:00"/>
    <d v="2024-09-30T00:00:00"/>
    <n v="0"/>
    <n v="0"/>
    <n v="0"/>
    <n v="0"/>
    <n v="1200"/>
    <x v="17"/>
  </r>
  <r>
    <x v="121"/>
    <d v="2024-08-30T00:00:00"/>
    <d v="2025-05-31T00:00:00"/>
    <n v="0"/>
    <n v="0"/>
    <n v="0"/>
    <n v="0"/>
    <n v="3375"/>
    <x v="1"/>
  </r>
  <r>
    <x v="79"/>
    <d v="2024-08-30T00:00:00"/>
    <d v="2024-09-30T00:00:00"/>
    <n v="0"/>
    <n v="0"/>
    <n v="0"/>
    <n v="0"/>
    <n v="3825"/>
    <x v="26"/>
  </r>
  <r>
    <x v="80"/>
    <d v="2024-08-30T00:00:00"/>
    <d v="2024-08-31T00:00:00"/>
    <n v="0"/>
    <n v="0"/>
    <n v="0"/>
    <n v="0"/>
    <n v="1700"/>
    <x v="12"/>
  </r>
  <r>
    <x v="126"/>
    <d v="2024-08-30T00:00:00"/>
    <d v="2025-05-31T00:00:00"/>
    <n v="0"/>
    <n v="0"/>
    <n v="0"/>
    <n v="0"/>
    <n v="6000"/>
    <x v="4"/>
  </r>
  <r>
    <x v="82"/>
    <d v="2024-08-30T00:00:00"/>
    <d v="2025-05-31T00:00:00"/>
    <n v="0"/>
    <n v="0"/>
    <n v="0"/>
    <n v="0"/>
    <n v="1050"/>
    <x v="7"/>
  </r>
  <r>
    <x v="122"/>
    <d v="2024-08-30T00:00:00"/>
    <d v="2024-09-30T00:00:00"/>
    <n v="0"/>
    <n v="0"/>
    <n v="0"/>
    <n v="0"/>
    <n v="1200"/>
    <x v="17"/>
  </r>
  <r>
    <x v="84"/>
    <d v="2024-08-30T00:00:00"/>
    <d v="2025-05-31T00:00:00"/>
    <n v="0"/>
    <n v="0"/>
    <n v="0"/>
    <n v="0"/>
    <n v="4500"/>
    <x v="13"/>
  </r>
  <r>
    <x v="89"/>
    <d v="2024-08-30T00:00:00"/>
    <d v="2024-09-30T00:00:00"/>
    <n v="0"/>
    <n v="0"/>
    <n v="0"/>
    <n v="0"/>
    <n v="900"/>
    <x v="43"/>
  </r>
  <r>
    <x v="91"/>
    <d v="2024-08-30T00:00:00"/>
    <d v="2025-05-31T00:00:00"/>
    <n v="0"/>
    <n v="0"/>
    <n v="0"/>
    <n v="0"/>
    <n v="2260"/>
    <x v="3"/>
  </r>
  <r>
    <x v="98"/>
    <d v="2024-08-30T00:00:00"/>
    <d v="2024-09-30T00:00:00"/>
    <n v="0"/>
    <n v="0"/>
    <n v="0"/>
    <n v="0"/>
    <n v="2260"/>
    <x v="3"/>
  </r>
  <r>
    <x v="99"/>
    <d v="2024-08-30T00:00:00"/>
    <d v="2025-05-31T00:00:00"/>
    <n v="0"/>
    <n v="0"/>
    <n v="0"/>
    <n v="0"/>
    <n v="1125"/>
    <x v="28"/>
  </r>
  <r>
    <x v="101"/>
    <d v="2024-08-30T00:00:00"/>
    <d v="2024-09-30T00:00:00"/>
    <n v="0"/>
    <n v="0"/>
    <n v="0"/>
    <n v="0"/>
    <n v="2800"/>
    <x v="29"/>
  </r>
  <r>
    <x v="102"/>
    <d v="2024-08-30T00:00:00"/>
    <d v="2025-05-31T00:00:00"/>
    <n v="0"/>
    <n v="0"/>
    <n v="0"/>
    <n v="0"/>
    <n v="1800"/>
    <x v="38"/>
  </r>
  <r>
    <x v="102"/>
    <d v="2024-08-30T00:00:00"/>
    <d v="2025-05-31T00:00:00"/>
    <n v="0"/>
    <n v="0"/>
    <n v="0"/>
    <n v="0"/>
    <n v="2700"/>
    <x v="30"/>
  </r>
  <r>
    <x v="104"/>
    <d v="2024-08-30T00:00:00"/>
    <d v="2024-09-20T00:00:00"/>
    <n v="0"/>
    <n v="0"/>
    <n v="0"/>
    <n v="0"/>
    <n v="3600"/>
    <x v="22"/>
  </r>
  <r>
    <x v="105"/>
    <d v="2024-08-30T00:00:00"/>
    <d v="2025-05-31T00:00:00"/>
    <n v="0"/>
    <n v="0"/>
    <n v="0"/>
    <n v="0"/>
    <n v="2500"/>
    <x v="31"/>
  </r>
  <r>
    <x v="106"/>
    <d v="2024-08-30T00:00:00"/>
    <d v="2024-08-31T00:00:00"/>
    <n v="0"/>
    <n v="0"/>
    <n v="0"/>
    <n v="0"/>
    <n v="1700"/>
    <x v="12"/>
  </r>
  <r>
    <x v="124"/>
    <d v="2024-08-30T00:00:00"/>
    <d v="2025-05-31T00:00:00"/>
    <n v="0"/>
    <n v="0"/>
    <n v="0"/>
    <n v="0"/>
    <n v="6000"/>
    <x v="4"/>
  </r>
  <r>
    <x v="107"/>
    <d v="2024-08-30T00:00:00"/>
    <d v="2024-12-30T00:00:00"/>
    <n v="0"/>
    <n v="0"/>
    <n v="0"/>
    <n v="0"/>
    <n v="3375"/>
    <x v="1"/>
  </r>
  <r>
    <x v="108"/>
    <d v="2024-08-30T00:00:00"/>
    <d v="2025-05-31T00:00:00"/>
    <n v="0"/>
    <n v="0"/>
    <n v="0"/>
    <n v="0"/>
    <n v="3375"/>
    <x v="1"/>
  </r>
  <r>
    <x v="109"/>
    <d v="2024-08-30T00:00:00"/>
    <d v="2025-05-31T00:00:00"/>
    <n v="0"/>
    <n v="0"/>
    <n v="0"/>
    <n v="0"/>
    <n v="4500"/>
    <x v="13"/>
  </r>
  <r>
    <x v="110"/>
    <d v="2024-08-30T00:00:00"/>
    <d v="2025-05-31T00:00:00"/>
    <n v="0"/>
    <n v="0"/>
    <n v="0"/>
    <n v="0"/>
    <n v="3375"/>
    <x v="1"/>
  </r>
  <r>
    <x v="112"/>
    <d v="2024-08-30T00:00:00"/>
    <d v="2024-09-30T00:00:00"/>
    <n v="0"/>
    <n v="0"/>
    <n v="0"/>
    <n v="0"/>
    <n v="2250"/>
    <x v="16"/>
  </r>
  <r>
    <x v="113"/>
    <d v="2024-08-30T00:00:00"/>
    <d v="2024-12-31T00:00:00"/>
    <n v="0"/>
    <n v="0"/>
    <n v="0"/>
    <n v="0"/>
    <n v="5550"/>
    <x v="33"/>
  </r>
  <r>
    <x v="115"/>
    <d v="2024-08-30T00:00:00"/>
    <d v="2024-11-30T00:00:00"/>
    <n v="0"/>
    <n v="0"/>
    <n v="0"/>
    <n v="0"/>
    <n v="2260.83"/>
    <x v="49"/>
  </r>
  <r>
    <x v="116"/>
    <d v="2024-08-30T00:00:00"/>
    <d v="2024-12-31T00:00:00"/>
    <n v="0"/>
    <n v="0"/>
    <n v="0"/>
    <n v="0"/>
    <n v="3375"/>
    <x v="1"/>
  </r>
  <r>
    <x v="117"/>
    <m/>
    <m/>
    <n v="0"/>
    <n v="0"/>
    <n v="0"/>
    <n v="0"/>
    <n v="238315.83"/>
    <x v="53"/>
  </r>
  <r>
    <x v="136"/>
    <m/>
    <m/>
    <m/>
    <m/>
    <m/>
    <m/>
    <m/>
    <x v="0"/>
  </r>
  <r>
    <x v="2"/>
    <d v="2024-09-30T00:00:00"/>
    <d v="2025-05-31T00:00:00"/>
    <n v="0"/>
    <n v="0"/>
    <n v="0"/>
    <n v="0"/>
    <n v="6000"/>
    <x v="4"/>
  </r>
  <r>
    <x v="4"/>
    <d v="2024-09-30T00:00:00"/>
    <d v="2024-09-30T00:00:00"/>
    <n v="0"/>
    <n v="0"/>
    <n v="0"/>
    <n v="0"/>
    <n v="2565"/>
    <x v="2"/>
  </r>
  <r>
    <x v="6"/>
    <d v="2024-09-30T00:00:00"/>
    <d v="2025-05-31T00:00:00"/>
    <n v="0"/>
    <n v="0"/>
    <n v="0"/>
    <n v="0"/>
    <n v="3375"/>
    <x v="1"/>
  </r>
  <r>
    <x v="7"/>
    <d v="2024-09-30T00:00:00"/>
    <d v="2025-05-31T00:00:00"/>
    <n v="0"/>
    <n v="0"/>
    <n v="0"/>
    <n v="0"/>
    <n v="6000"/>
    <x v="4"/>
  </r>
  <r>
    <x v="8"/>
    <d v="2024-09-30T00:00:00"/>
    <d v="2025-05-31T00:00:00"/>
    <n v="0"/>
    <n v="0"/>
    <n v="0"/>
    <n v="0"/>
    <n v="680"/>
    <x v="5"/>
  </r>
  <r>
    <x v="9"/>
    <d v="2024-09-30T00:00:00"/>
    <d v="2025-05-31T00:00:00"/>
    <n v="0"/>
    <n v="0"/>
    <n v="0"/>
    <n v="0"/>
    <n v="2475"/>
    <x v="6"/>
  </r>
  <r>
    <x v="119"/>
    <d v="2024-09-30T00:00:00"/>
    <d v="2025-05-31T00:00:00"/>
    <n v="0"/>
    <n v="0"/>
    <n v="0"/>
    <n v="0"/>
    <n v="3375"/>
    <x v="1"/>
  </r>
  <r>
    <x v="14"/>
    <d v="2024-09-30T00:00:00"/>
    <d v="2025-05-31T00:00:00"/>
    <n v="0"/>
    <n v="0"/>
    <n v="0"/>
    <n v="0"/>
    <n v="3375"/>
    <x v="1"/>
  </r>
  <r>
    <x v="15"/>
    <d v="2024-09-30T00:00:00"/>
    <d v="2025-05-31T00:00:00"/>
    <n v="0"/>
    <n v="0"/>
    <n v="0"/>
    <n v="0"/>
    <n v="2260"/>
    <x v="3"/>
  </r>
  <r>
    <x v="16"/>
    <d v="2024-09-30T00:00:00"/>
    <d v="2024-12-31T00:00:00"/>
    <n v="0"/>
    <n v="0"/>
    <n v="0"/>
    <n v="0"/>
    <n v="5000"/>
    <x v="9"/>
  </r>
  <r>
    <x v="17"/>
    <d v="2024-09-30T00:00:00"/>
    <d v="2025-05-31T00:00:00"/>
    <n v="0"/>
    <n v="0"/>
    <n v="0"/>
    <n v="0"/>
    <n v="7500"/>
    <x v="10"/>
  </r>
  <r>
    <x v="18"/>
    <d v="2024-09-30T00:00:00"/>
    <d v="2025-05-31T00:00:00"/>
    <n v="0"/>
    <n v="0"/>
    <n v="0"/>
    <n v="0"/>
    <n v="1870"/>
    <x v="8"/>
  </r>
  <r>
    <x v="19"/>
    <d v="2024-09-30T00:00:00"/>
    <d v="2024-12-31T00:00:00"/>
    <n v="0"/>
    <n v="0"/>
    <n v="0"/>
    <n v="0"/>
    <n v="2260"/>
    <x v="3"/>
  </r>
  <r>
    <x v="20"/>
    <d v="2024-09-30T00:00:00"/>
    <d v="2024-09-30T00:00:00"/>
    <n v="0"/>
    <n v="0"/>
    <n v="0"/>
    <n v="0"/>
    <n v="1200"/>
    <x v="17"/>
  </r>
  <r>
    <x v="21"/>
    <d v="2024-09-30T00:00:00"/>
    <d v="2024-12-31T00:00:00"/>
    <n v="0"/>
    <n v="0"/>
    <n v="0"/>
    <n v="0"/>
    <n v="2260"/>
    <x v="3"/>
  </r>
  <r>
    <x v="22"/>
    <d v="2024-09-30T00:00:00"/>
    <d v="2024-12-31T00:00:00"/>
    <n v="0"/>
    <n v="0"/>
    <n v="0"/>
    <n v="0"/>
    <n v="3375"/>
    <x v="1"/>
  </r>
  <r>
    <x v="23"/>
    <d v="2024-09-30T00:00:00"/>
    <d v="2024-12-31T00:00:00"/>
    <n v="0"/>
    <n v="0"/>
    <n v="0"/>
    <n v="0"/>
    <n v="1700"/>
    <x v="12"/>
  </r>
  <r>
    <x v="24"/>
    <d v="2024-09-30T00:00:00"/>
    <d v="2024-12-31T00:00:00"/>
    <n v="0"/>
    <n v="0"/>
    <n v="0"/>
    <n v="0"/>
    <n v="2700"/>
    <x v="30"/>
  </r>
  <r>
    <x v="26"/>
    <d v="2024-09-30T00:00:00"/>
    <d v="2024-12-31T00:00:00"/>
    <n v="0"/>
    <n v="0"/>
    <n v="0"/>
    <n v="0"/>
    <n v="2260"/>
    <x v="3"/>
  </r>
  <r>
    <x v="27"/>
    <d v="2024-09-30T00:00:00"/>
    <d v="2024-09-30T00:00:00"/>
    <n v="0"/>
    <n v="0"/>
    <n v="0"/>
    <n v="0"/>
    <n v="1685"/>
    <x v="14"/>
  </r>
  <r>
    <x v="134"/>
    <d v="2024-09-30T00:00:00"/>
    <d v="2025-05-31T00:00:00"/>
    <n v="0"/>
    <n v="0"/>
    <n v="0"/>
    <n v="0"/>
    <n v="3375"/>
    <x v="1"/>
  </r>
  <r>
    <x v="29"/>
    <d v="2024-09-30T00:00:00"/>
    <d v="2024-11-30T00:00:00"/>
    <n v="0"/>
    <n v="0"/>
    <n v="0"/>
    <n v="0"/>
    <n v="2260"/>
    <x v="3"/>
  </r>
  <r>
    <x v="31"/>
    <d v="2024-09-30T00:00:00"/>
    <d v="2024-09-30T00:00:00"/>
    <n v="0"/>
    <n v="0"/>
    <n v="0"/>
    <n v="0"/>
    <n v="1700"/>
    <x v="12"/>
  </r>
  <r>
    <x v="33"/>
    <d v="2024-09-30T00:00:00"/>
    <d v="2025-05-31T00:00:00"/>
    <n v="0"/>
    <n v="0"/>
    <n v="0"/>
    <n v="0"/>
    <n v="3375"/>
    <x v="1"/>
  </r>
  <r>
    <x v="35"/>
    <d v="2024-09-30T00:00:00"/>
    <d v="2024-09-30T00:00:00"/>
    <n v="0"/>
    <n v="0"/>
    <n v="0"/>
    <n v="0"/>
    <n v="2250"/>
    <x v="16"/>
  </r>
  <r>
    <x v="36"/>
    <d v="2024-09-30T00:00:00"/>
    <d v="2024-09-30T00:00:00"/>
    <n v="0"/>
    <n v="0"/>
    <n v="0"/>
    <n v="0"/>
    <n v="300"/>
    <x v="51"/>
  </r>
  <r>
    <x v="36"/>
    <d v="2024-09-30T00:00:00"/>
    <d v="2024-09-30T00:00:00"/>
    <n v="0"/>
    <n v="0"/>
    <n v="0"/>
    <n v="0"/>
    <n v="750"/>
    <x v="11"/>
  </r>
  <r>
    <x v="39"/>
    <d v="2024-09-30T00:00:00"/>
    <d v="2024-12-31T00:00:00"/>
    <n v="0"/>
    <n v="0"/>
    <n v="0"/>
    <n v="0"/>
    <n v="1800"/>
    <x v="38"/>
  </r>
  <r>
    <x v="40"/>
    <d v="2024-09-30T00:00:00"/>
    <d v="2024-12-31T00:00:00"/>
    <n v="0"/>
    <n v="0"/>
    <n v="0"/>
    <n v="0"/>
    <n v="4500"/>
    <x v="13"/>
  </r>
  <r>
    <x v="41"/>
    <d v="2024-09-30T00:00:00"/>
    <d v="2024-09-30T00:00:00"/>
    <n v="0"/>
    <n v="0"/>
    <n v="0"/>
    <n v="0"/>
    <n v="6000"/>
    <x v="4"/>
  </r>
  <r>
    <x v="42"/>
    <d v="2024-09-30T00:00:00"/>
    <d v="2024-12-31T00:00:00"/>
    <n v="0"/>
    <n v="0"/>
    <n v="0"/>
    <n v="0"/>
    <n v="2260"/>
    <x v="3"/>
  </r>
  <r>
    <x v="130"/>
    <d v="2024-09-30T00:00:00"/>
    <d v="2025-05-31T00:00:00"/>
    <n v="0"/>
    <n v="0"/>
    <n v="0"/>
    <n v="0"/>
    <n v="3375"/>
    <x v="1"/>
  </r>
  <r>
    <x v="44"/>
    <d v="2024-09-30T00:00:00"/>
    <d v="2025-05-30T00:00:00"/>
    <n v="0"/>
    <n v="0"/>
    <n v="0"/>
    <n v="0"/>
    <n v="7750"/>
    <x v="19"/>
  </r>
  <r>
    <x v="45"/>
    <d v="2024-09-30T00:00:00"/>
    <d v="2025-05-31T00:00:00"/>
    <n v="0"/>
    <n v="0"/>
    <n v="0"/>
    <n v="0"/>
    <n v="6000"/>
    <x v="4"/>
  </r>
  <r>
    <x v="46"/>
    <d v="2024-09-30T00:00:00"/>
    <d v="2024-12-31T00:00:00"/>
    <n v="0"/>
    <n v="0"/>
    <n v="0"/>
    <n v="0"/>
    <n v="3375"/>
    <x v="1"/>
  </r>
  <r>
    <x v="47"/>
    <d v="2024-09-30T00:00:00"/>
    <d v="2024-12-31T00:00:00"/>
    <n v="0"/>
    <n v="0"/>
    <n v="0"/>
    <n v="0"/>
    <n v="4500"/>
    <x v="13"/>
  </r>
  <r>
    <x v="50"/>
    <d v="2024-09-30T00:00:00"/>
    <d v="2024-12-31T00:00:00"/>
    <n v="0"/>
    <n v="0"/>
    <n v="0"/>
    <n v="0"/>
    <n v="2260"/>
    <x v="3"/>
  </r>
  <r>
    <x v="51"/>
    <d v="2024-09-30T00:00:00"/>
    <d v="2024-09-30T00:00:00"/>
    <n v="0"/>
    <n v="0"/>
    <n v="0"/>
    <n v="0"/>
    <n v="750"/>
    <x v="11"/>
  </r>
  <r>
    <x v="52"/>
    <d v="2024-09-30T00:00:00"/>
    <d v="2024-09-30T00:00:00"/>
    <n v="0"/>
    <n v="0"/>
    <n v="0"/>
    <n v="0"/>
    <n v="750"/>
    <x v="11"/>
  </r>
  <r>
    <x v="56"/>
    <d v="2024-09-30T00:00:00"/>
    <d v="2024-12-31T00:00:00"/>
    <n v="0"/>
    <n v="0"/>
    <n v="0"/>
    <n v="0"/>
    <n v="2260"/>
    <x v="3"/>
  </r>
  <r>
    <x v="58"/>
    <d v="2024-09-30T00:00:00"/>
    <d v="2024-12-31T00:00:00"/>
    <n v="0"/>
    <n v="0"/>
    <n v="0"/>
    <n v="0"/>
    <n v="4000"/>
    <x v="47"/>
  </r>
  <r>
    <x v="59"/>
    <d v="2024-09-30T00:00:00"/>
    <d v="2024-12-31T00:00:00"/>
    <n v="0"/>
    <n v="0"/>
    <n v="0"/>
    <n v="0"/>
    <n v="3375"/>
    <x v="1"/>
  </r>
  <r>
    <x v="61"/>
    <d v="2024-09-30T00:00:00"/>
    <d v="2024-12-31T00:00:00"/>
    <n v="0"/>
    <n v="0"/>
    <n v="0"/>
    <n v="0"/>
    <n v="4500"/>
    <x v="13"/>
  </r>
  <r>
    <x v="62"/>
    <d v="2024-09-30T00:00:00"/>
    <d v="2024-09-30T00:00:00"/>
    <n v="0"/>
    <n v="0"/>
    <n v="0"/>
    <n v="0"/>
    <n v="1000"/>
    <x v="21"/>
  </r>
  <r>
    <x v="63"/>
    <d v="2024-09-30T00:00:00"/>
    <d v="2024-12-31T00:00:00"/>
    <n v="0"/>
    <n v="0"/>
    <n v="0"/>
    <n v="0"/>
    <n v="4500"/>
    <x v="13"/>
  </r>
  <r>
    <x v="64"/>
    <d v="2024-09-30T00:00:00"/>
    <d v="2024-09-30T00:00:00"/>
    <n v="0"/>
    <n v="0"/>
    <n v="0"/>
    <n v="0"/>
    <n v="1100"/>
    <x v="42"/>
  </r>
  <r>
    <x v="132"/>
    <d v="2024-09-30T00:00:00"/>
    <d v="2025-05-31T00:00:00"/>
    <n v="0"/>
    <n v="0"/>
    <n v="0"/>
    <n v="0"/>
    <n v="900"/>
    <x v="43"/>
  </r>
  <r>
    <x v="66"/>
    <d v="2024-09-30T00:00:00"/>
    <d v="2025-05-31T00:00:00"/>
    <n v="0"/>
    <n v="0"/>
    <n v="0"/>
    <n v="0"/>
    <n v="1700"/>
    <x v="12"/>
  </r>
  <r>
    <x v="68"/>
    <d v="2024-09-30T00:00:00"/>
    <d v="2025-05-31T00:00:00"/>
    <n v="0"/>
    <n v="0"/>
    <n v="0"/>
    <n v="0"/>
    <n v="4500"/>
    <x v="13"/>
  </r>
  <r>
    <x v="70"/>
    <d v="2024-09-30T00:00:00"/>
    <d v="2024-09-30T00:00:00"/>
    <n v="0"/>
    <n v="0"/>
    <n v="0"/>
    <n v="0"/>
    <n v="1700"/>
    <x v="12"/>
  </r>
  <r>
    <x v="120"/>
    <d v="2024-09-30T00:00:00"/>
    <d v="2024-09-30T00:00:00"/>
    <n v="0"/>
    <n v="0"/>
    <n v="0"/>
    <n v="0"/>
    <n v="1200"/>
    <x v="17"/>
  </r>
  <r>
    <x v="121"/>
    <d v="2024-09-30T00:00:00"/>
    <d v="2025-05-31T00:00:00"/>
    <n v="0"/>
    <n v="0"/>
    <n v="0"/>
    <n v="0"/>
    <n v="3375"/>
    <x v="1"/>
  </r>
  <r>
    <x v="79"/>
    <d v="2024-09-30T00:00:00"/>
    <d v="2024-09-30T00:00:00"/>
    <n v="0"/>
    <n v="0"/>
    <n v="0"/>
    <n v="0"/>
    <n v="3825"/>
    <x v="26"/>
  </r>
  <r>
    <x v="126"/>
    <d v="2024-09-30T00:00:00"/>
    <d v="2025-05-31T00:00:00"/>
    <n v="0"/>
    <n v="0"/>
    <n v="0"/>
    <n v="0"/>
    <n v="6000"/>
    <x v="4"/>
  </r>
  <r>
    <x v="82"/>
    <d v="2024-09-30T00:00:00"/>
    <d v="2025-05-31T00:00:00"/>
    <n v="0"/>
    <n v="0"/>
    <n v="0"/>
    <n v="0"/>
    <n v="1050"/>
    <x v="7"/>
  </r>
  <r>
    <x v="122"/>
    <d v="2024-09-30T00:00:00"/>
    <d v="2024-09-30T00:00:00"/>
    <n v="0"/>
    <n v="0"/>
    <n v="0"/>
    <n v="0"/>
    <n v="1200"/>
    <x v="17"/>
  </r>
  <r>
    <x v="84"/>
    <d v="2024-09-30T00:00:00"/>
    <d v="2025-05-31T00:00:00"/>
    <n v="0"/>
    <n v="0"/>
    <n v="0"/>
    <n v="0"/>
    <n v="4500"/>
    <x v="13"/>
  </r>
  <r>
    <x v="89"/>
    <d v="2024-09-30T00:00:00"/>
    <d v="2024-09-30T00:00:00"/>
    <n v="0"/>
    <n v="0"/>
    <n v="0"/>
    <n v="0"/>
    <n v="900"/>
    <x v="43"/>
  </r>
  <r>
    <x v="91"/>
    <d v="2024-09-30T00:00:00"/>
    <d v="2025-05-31T00:00:00"/>
    <n v="0"/>
    <n v="0"/>
    <n v="0"/>
    <n v="0"/>
    <n v="2260"/>
    <x v="3"/>
  </r>
  <r>
    <x v="98"/>
    <d v="2024-09-30T00:00:00"/>
    <d v="2024-09-30T00:00:00"/>
    <n v="0"/>
    <n v="0"/>
    <n v="0"/>
    <n v="0"/>
    <n v="2260"/>
    <x v="3"/>
  </r>
  <r>
    <x v="99"/>
    <d v="2024-09-30T00:00:00"/>
    <d v="2025-05-31T00:00:00"/>
    <n v="0"/>
    <n v="0"/>
    <n v="0"/>
    <n v="0"/>
    <n v="1125"/>
    <x v="28"/>
  </r>
  <r>
    <x v="101"/>
    <d v="2024-09-30T00:00:00"/>
    <d v="2024-09-30T00:00:00"/>
    <n v="0"/>
    <n v="0"/>
    <n v="0"/>
    <n v="0"/>
    <n v="2800"/>
    <x v="29"/>
  </r>
  <r>
    <x v="102"/>
    <d v="2024-09-30T00:00:00"/>
    <d v="2025-05-31T00:00:00"/>
    <n v="0"/>
    <n v="0"/>
    <n v="0"/>
    <n v="0"/>
    <n v="1800"/>
    <x v="38"/>
  </r>
  <r>
    <x v="102"/>
    <d v="2024-09-30T00:00:00"/>
    <d v="2025-05-31T00:00:00"/>
    <n v="0"/>
    <n v="0"/>
    <n v="0"/>
    <n v="0"/>
    <n v="2700"/>
    <x v="30"/>
  </r>
  <r>
    <x v="105"/>
    <d v="2024-09-30T00:00:00"/>
    <d v="2025-05-31T00:00:00"/>
    <n v="0"/>
    <n v="0"/>
    <n v="0"/>
    <n v="0"/>
    <n v="2500"/>
    <x v="31"/>
  </r>
  <r>
    <x v="124"/>
    <d v="2024-09-30T00:00:00"/>
    <d v="2025-05-31T00:00:00"/>
    <n v="0"/>
    <n v="0"/>
    <n v="0"/>
    <n v="0"/>
    <n v="6000"/>
    <x v="4"/>
  </r>
  <r>
    <x v="107"/>
    <d v="2024-09-30T00:00:00"/>
    <d v="2024-12-30T00:00:00"/>
    <n v="0"/>
    <n v="0"/>
    <n v="0"/>
    <n v="0"/>
    <n v="3375"/>
    <x v="1"/>
  </r>
  <r>
    <x v="108"/>
    <d v="2024-09-30T00:00:00"/>
    <d v="2025-05-31T00:00:00"/>
    <n v="0"/>
    <n v="0"/>
    <n v="0"/>
    <n v="0"/>
    <n v="3375"/>
    <x v="1"/>
  </r>
  <r>
    <x v="109"/>
    <d v="2024-09-30T00:00:00"/>
    <d v="2025-05-31T00:00:00"/>
    <n v="0"/>
    <n v="0"/>
    <n v="0"/>
    <n v="0"/>
    <n v="4500"/>
    <x v="13"/>
  </r>
  <r>
    <x v="110"/>
    <d v="2024-09-30T00:00:00"/>
    <d v="2025-05-31T00:00:00"/>
    <n v="0"/>
    <n v="0"/>
    <n v="0"/>
    <n v="0"/>
    <n v="3375"/>
    <x v="1"/>
  </r>
  <r>
    <x v="112"/>
    <d v="2024-09-30T00:00:00"/>
    <d v="2024-09-30T00:00:00"/>
    <n v="0"/>
    <n v="0"/>
    <n v="0"/>
    <n v="0"/>
    <n v="2250"/>
    <x v="16"/>
  </r>
  <r>
    <x v="113"/>
    <d v="2024-09-30T00:00:00"/>
    <d v="2024-12-31T00:00:00"/>
    <n v="0"/>
    <n v="0"/>
    <n v="0"/>
    <n v="0"/>
    <n v="5550"/>
    <x v="33"/>
  </r>
  <r>
    <x v="115"/>
    <d v="2024-09-30T00:00:00"/>
    <d v="2024-11-30T00:00:00"/>
    <n v="0"/>
    <n v="0"/>
    <n v="0"/>
    <n v="0"/>
    <n v="2260.83"/>
    <x v="49"/>
  </r>
  <r>
    <x v="116"/>
    <d v="2024-09-30T00:00:00"/>
    <d v="2024-12-31T00:00:00"/>
    <n v="0"/>
    <n v="0"/>
    <n v="0"/>
    <n v="0"/>
    <n v="3375"/>
    <x v="1"/>
  </r>
  <r>
    <x v="117"/>
    <m/>
    <m/>
    <n v="0"/>
    <n v="0"/>
    <n v="0"/>
    <n v="0"/>
    <n v="220335.83"/>
    <x v="54"/>
  </r>
  <r>
    <x v="137"/>
    <m/>
    <m/>
    <m/>
    <m/>
    <m/>
    <m/>
    <m/>
    <x v="0"/>
  </r>
  <r>
    <x v="2"/>
    <d v="2024-10-30T00:00:00"/>
    <d v="2025-05-31T00:00:00"/>
    <n v="0"/>
    <n v="0"/>
    <n v="0"/>
    <n v="0"/>
    <n v="6000"/>
    <x v="4"/>
  </r>
  <r>
    <x v="6"/>
    <d v="2024-10-30T00:00:00"/>
    <d v="2025-05-31T00:00:00"/>
    <n v="0"/>
    <n v="0"/>
    <n v="0"/>
    <n v="0"/>
    <n v="3375"/>
    <x v="1"/>
  </r>
  <r>
    <x v="7"/>
    <d v="2024-10-30T00:00:00"/>
    <d v="2025-05-31T00:00:00"/>
    <n v="0"/>
    <n v="0"/>
    <n v="0"/>
    <n v="0"/>
    <n v="6000"/>
    <x v="4"/>
  </r>
  <r>
    <x v="8"/>
    <d v="2024-10-30T00:00:00"/>
    <d v="2025-05-31T00:00:00"/>
    <n v="0"/>
    <n v="0"/>
    <n v="0"/>
    <n v="0"/>
    <n v="680"/>
    <x v="5"/>
  </r>
  <r>
    <x v="9"/>
    <d v="2024-10-30T00:00:00"/>
    <d v="2025-05-31T00:00:00"/>
    <n v="0"/>
    <n v="0"/>
    <n v="0"/>
    <n v="0"/>
    <n v="2475"/>
    <x v="6"/>
  </r>
  <r>
    <x v="119"/>
    <d v="2024-10-30T00:00:00"/>
    <d v="2025-05-31T00:00:00"/>
    <n v="0"/>
    <n v="0"/>
    <n v="0"/>
    <n v="0"/>
    <n v="3375"/>
    <x v="1"/>
  </r>
  <r>
    <x v="14"/>
    <d v="2024-10-30T00:00:00"/>
    <d v="2025-05-31T00:00:00"/>
    <n v="0"/>
    <n v="0"/>
    <n v="0"/>
    <n v="0"/>
    <n v="3375"/>
    <x v="1"/>
  </r>
  <r>
    <x v="15"/>
    <d v="2024-10-30T00:00:00"/>
    <d v="2025-05-31T00:00:00"/>
    <n v="0"/>
    <n v="0"/>
    <n v="0"/>
    <n v="0"/>
    <n v="2260"/>
    <x v="3"/>
  </r>
  <r>
    <x v="16"/>
    <d v="2024-10-30T00:00:00"/>
    <d v="2024-12-31T00:00:00"/>
    <n v="0"/>
    <n v="0"/>
    <n v="0"/>
    <n v="0"/>
    <n v="5000"/>
    <x v="9"/>
  </r>
  <r>
    <x v="17"/>
    <d v="2024-10-30T00:00:00"/>
    <d v="2025-05-31T00:00:00"/>
    <n v="0"/>
    <n v="0"/>
    <n v="0"/>
    <n v="0"/>
    <n v="7500"/>
    <x v="10"/>
  </r>
  <r>
    <x v="18"/>
    <d v="2024-10-30T00:00:00"/>
    <d v="2025-05-31T00:00:00"/>
    <n v="0"/>
    <n v="0"/>
    <n v="0"/>
    <n v="0"/>
    <n v="1870"/>
    <x v="8"/>
  </r>
  <r>
    <x v="19"/>
    <d v="2024-10-30T00:00:00"/>
    <d v="2024-12-31T00:00:00"/>
    <n v="0"/>
    <n v="0"/>
    <n v="0"/>
    <n v="0"/>
    <n v="2260"/>
    <x v="3"/>
  </r>
  <r>
    <x v="21"/>
    <d v="2024-10-30T00:00:00"/>
    <d v="2024-12-31T00:00:00"/>
    <n v="0"/>
    <n v="0"/>
    <n v="0"/>
    <n v="0"/>
    <n v="2260"/>
    <x v="3"/>
  </r>
  <r>
    <x v="22"/>
    <d v="2024-10-30T00:00:00"/>
    <d v="2024-12-31T00:00:00"/>
    <n v="0"/>
    <n v="0"/>
    <n v="0"/>
    <n v="0"/>
    <n v="3375"/>
    <x v="1"/>
  </r>
  <r>
    <x v="23"/>
    <d v="2024-10-30T00:00:00"/>
    <d v="2024-12-31T00:00:00"/>
    <n v="0"/>
    <n v="0"/>
    <n v="0"/>
    <n v="0"/>
    <n v="1700"/>
    <x v="12"/>
  </r>
  <r>
    <x v="24"/>
    <d v="2024-10-30T00:00:00"/>
    <d v="2024-12-31T00:00:00"/>
    <n v="0"/>
    <n v="0"/>
    <n v="0"/>
    <n v="0"/>
    <n v="2700"/>
    <x v="30"/>
  </r>
  <r>
    <x v="26"/>
    <d v="2024-10-30T00:00:00"/>
    <d v="2024-12-31T00:00:00"/>
    <n v="0"/>
    <n v="0"/>
    <n v="0"/>
    <n v="0"/>
    <n v="2260"/>
    <x v="3"/>
  </r>
  <r>
    <x v="134"/>
    <d v="2024-10-30T00:00:00"/>
    <d v="2025-05-31T00:00:00"/>
    <n v="0"/>
    <n v="0"/>
    <n v="0"/>
    <n v="0"/>
    <n v="3375"/>
    <x v="1"/>
  </r>
  <r>
    <x v="29"/>
    <d v="2024-10-30T00:00:00"/>
    <d v="2024-11-30T00:00:00"/>
    <n v="0"/>
    <n v="0"/>
    <n v="0"/>
    <n v="0"/>
    <n v="2260"/>
    <x v="3"/>
  </r>
  <r>
    <x v="138"/>
    <d v="2024-10-30T00:00:00"/>
    <d v="2025-05-31T00:00:00"/>
    <n v="0"/>
    <n v="0"/>
    <n v="0"/>
    <n v="0"/>
    <n v="1687.5"/>
    <x v="55"/>
  </r>
  <r>
    <x v="33"/>
    <d v="2024-10-30T00:00:00"/>
    <d v="2025-05-31T00:00:00"/>
    <n v="0"/>
    <n v="0"/>
    <n v="0"/>
    <n v="0"/>
    <n v="3375"/>
    <x v="1"/>
  </r>
  <r>
    <x v="39"/>
    <d v="2024-10-30T00:00:00"/>
    <d v="2024-12-31T00:00:00"/>
    <n v="0"/>
    <n v="0"/>
    <n v="0"/>
    <n v="0"/>
    <n v="1800"/>
    <x v="38"/>
  </r>
  <r>
    <x v="40"/>
    <d v="2024-10-30T00:00:00"/>
    <d v="2024-12-31T00:00:00"/>
    <n v="0"/>
    <n v="0"/>
    <n v="0"/>
    <n v="0"/>
    <n v="4500"/>
    <x v="13"/>
  </r>
  <r>
    <x v="41"/>
    <d v="2024-10-30T00:00:00"/>
    <d v="2024-12-31T00:00:00"/>
    <n v="0"/>
    <n v="0"/>
    <n v="0"/>
    <n v="0"/>
    <n v="6000"/>
    <x v="4"/>
  </r>
  <r>
    <x v="42"/>
    <d v="2024-10-30T00:00:00"/>
    <d v="2024-12-31T00:00:00"/>
    <n v="0"/>
    <n v="0"/>
    <n v="0"/>
    <n v="0"/>
    <n v="2260"/>
    <x v="3"/>
  </r>
  <r>
    <x v="130"/>
    <d v="2024-10-30T00:00:00"/>
    <d v="2025-05-31T00:00:00"/>
    <n v="0"/>
    <n v="0"/>
    <n v="0"/>
    <n v="0"/>
    <n v="3375"/>
    <x v="1"/>
  </r>
  <r>
    <x v="44"/>
    <d v="2024-10-30T00:00:00"/>
    <d v="2025-05-30T00:00:00"/>
    <n v="0"/>
    <n v="0"/>
    <n v="0"/>
    <n v="0"/>
    <n v="7750"/>
    <x v="19"/>
  </r>
  <r>
    <x v="45"/>
    <d v="2024-10-30T00:00:00"/>
    <d v="2025-05-31T00:00:00"/>
    <n v="0"/>
    <n v="0"/>
    <n v="0"/>
    <n v="0"/>
    <n v="6000"/>
    <x v="4"/>
  </r>
  <r>
    <x v="46"/>
    <d v="2024-10-30T00:00:00"/>
    <d v="2024-12-31T00:00:00"/>
    <n v="0"/>
    <n v="0"/>
    <n v="0"/>
    <n v="0"/>
    <n v="3375"/>
    <x v="1"/>
  </r>
  <r>
    <x v="47"/>
    <d v="2024-10-30T00:00:00"/>
    <d v="2024-12-31T00:00:00"/>
    <n v="0"/>
    <n v="0"/>
    <n v="0"/>
    <n v="0"/>
    <n v="4500"/>
    <x v="13"/>
  </r>
  <r>
    <x v="50"/>
    <d v="2024-10-30T00:00:00"/>
    <d v="2024-12-31T00:00:00"/>
    <n v="0"/>
    <n v="0"/>
    <n v="0"/>
    <n v="0"/>
    <n v="2260"/>
    <x v="3"/>
  </r>
  <r>
    <x v="56"/>
    <d v="2024-10-30T00:00:00"/>
    <d v="2024-12-31T00:00:00"/>
    <n v="0"/>
    <n v="0"/>
    <n v="0"/>
    <n v="0"/>
    <n v="2260"/>
    <x v="3"/>
  </r>
  <r>
    <x v="58"/>
    <d v="2024-10-30T00:00:00"/>
    <d v="2024-12-31T00:00:00"/>
    <n v="0"/>
    <n v="0"/>
    <n v="0"/>
    <n v="0"/>
    <n v="4000"/>
    <x v="47"/>
  </r>
  <r>
    <x v="59"/>
    <d v="2024-10-30T00:00:00"/>
    <d v="2024-12-31T00:00:00"/>
    <n v="0"/>
    <n v="0"/>
    <n v="0"/>
    <n v="0"/>
    <n v="3375"/>
    <x v="1"/>
  </r>
  <r>
    <x v="61"/>
    <d v="2024-10-30T00:00:00"/>
    <d v="2024-12-31T00:00:00"/>
    <n v="0"/>
    <n v="0"/>
    <n v="0"/>
    <n v="0"/>
    <n v="4500"/>
    <x v="13"/>
  </r>
  <r>
    <x v="63"/>
    <d v="2024-10-30T00:00:00"/>
    <d v="2024-12-31T00:00:00"/>
    <n v="0"/>
    <n v="0"/>
    <n v="0"/>
    <n v="0"/>
    <n v="4500"/>
    <x v="13"/>
  </r>
  <r>
    <x v="139"/>
    <d v="2024-10-30T00:00:00"/>
    <d v="2024-11-30T00:00:00"/>
    <n v="0"/>
    <n v="0"/>
    <n v="0"/>
    <n v="0"/>
    <n v="1687.5"/>
    <x v="55"/>
  </r>
  <r>
    <x v="140"/>
    <d v="2024-10-30T00:00:00"/>
    <d v="2025-05-31T00:00:00"/>
    <n v="0"/>
    <n v="0"/>
    <n v="0"/>
    <n v="0"/>
    <n v="900"/>
    <x v="43"/>
  </r>
  <r>
    <x v="132"/>
    <d v="2024-10-30T00:00:00"/>
    <d v="2025-05-31T00:00:00"/>
    <n v="0"/>
    <n v="0"/>
    <n v="0"/>
    <n v="0"/>
    <n v="900"/>
    <x v="43"/>
  </r>
  <r>
    <x v="66"/>
    <d v="2024-10-30T00:00:00"/>
    <d v="2025-05-31T00:00:00"/>
    <n v="0"/>
    <n v="0"/>
    <n v="0"/>
    <n v="0"/>
    <n v="1700"/>
    <x v="12"/>
  </r>
  <r>
    <x v="68"/>
    <d v="2024-10-30T00:00:00"/>
    <d v="2025-05-31T00:00:00"/>
    <n v="0"/>
    <n v="0"/>
    <n v="0"/>
    <n v="0"/>
    <n v="4500"/>
    <x v="13"/>
  </r>
  <r>
    <x v="141"/>
    <d v="2024-10-30T00:00:00"/>
    <d v="2025-05-31T00:00:00"/>
    <n v="0"/>
    <n v="0"/>
    <n v="0"/>
    <n v="0"/>
    <n v="750"/>
    <x v="11"/>
  </r>
  <r>
    <x v="121"/>
    <d v="2024-10-30T00:00:00"/>
    <d v="2025-05-31T00:00:00"/>
    <n v="0"/>
    <n v="0"/>
    <n v="0"/>
    <n v="0"/>
    <n v="3375"/>
    <x v="1"/>
  </r>
  <r>
    <x v="79"/>
    <d v="2024-10-30T00:00:00"/>
    <d v="2024-12-31T00:00:00"/>
    <n v="0"/>
    <n v="0"/>
    <n v="0"/>
    <n v="0"/>
    <n v="3825"/>
    <x v="26"/>
  </r>
  <r>
    <x v="80"/>
    <d v="2024-10-30T00:00:00"/>
    <d v="2024-12-31T00:00:00"/>
    <n v="0"/>
    <n v="0"/>
    <n v="0"/>
    <n v="0"/>
    <n v="1700"/>
    <x v="12"/>
  </r>
  <r>
    <x v="126"/>
    <d v="2024-10-30T00:00:00"/>
    <d v="2025-05-31T00:00:00"/>
    <n v="0"/>
    <n v="0"/>
    <n v="0"/>
    <n v="0"/>
    <n v="6000"/>
    <x v="4"/>
  </r>
  <r>
    <x v="82"/>
    <d v="2024-10-30T00:00:00"/>
    <d v="2025-05-31T00:00:00"/>
    <n v="0"/>
    <n v="0"/>
    <n v="0"/>
    <n v="0"/>
    <n v="1050"/>
    <x v="7"/>
  </r>
  <r>
    <x v="84"/>
    <d v="2024-10-30T00:00:00"/>
    <d v="2025-05-31T00:00:00"/>
    <n v="0"/>
    <n v="0"/>
    <n v="0"/>
    <n v="0"/>
    <n v="4500"/>
    <x v="13"/>
  </r>
  <r>
    <x v="91"/>
    <d v="2024-10-30T00:00:00"/>
    <d v="2025-05-31T00:00:00"/>
    <n v="0"/>
    <n v="0"/>
    <n v="0"/>
    <n v="0"/>
    <n v="2260"/>
    <x v="3"/>
  </r>
  <r>
    <x v="98"/>
    <d v="2024-10-30T00:00:00"/>
    <d v="2024-12-31T00:00:00"/>
    <n v="0"/>
    <n v="0"/>
    <n v="0"/>
    <n v="0"/>
    <n v="833.38"/>
    <x v="56"/>
  </r>
  <r>
    <x v="99"/>
    <d v="2024-10-30T00:00:00"/>
    <d v="2025-05-31T00:00:00"/>
    <n v="0"/>
    <n v="0"/>
    <n v="0"/>
    <n v="0"/>
    <n v="1125"/>
    <x v="28"/>
  </r>
  <r>
    <x v="102"/>
    <d v="2024-10-30T00:00:00"/>
    <d v="2025-05-31T00:00:00"/>
    <n v="0"/>
    <n v="0"/>
    <n v="0"/>
    <n v="0"/>
    <n v="1800"/>
    <x v="38"/>
  </r>
  <r>
    <x v="102"/>
    <d v="2024-10-30T00:00:00"/>
    <d v="2025-05-31T00:00:00"/>
    <n v="0"/>
    <n v="0"/>
    <n v="0"/>
    <n v="0"/>
    <n v="2700"/>
    <x v="30"/>
  </r>
  <r>
    <x v="105"/>
    <d v="2024-10-30T00:00:00"/>
    <d v="2025-05-31T00:00:00"/>
    <n v="0"/>
    <n v="0"/>
    <n v="0"/>
    <n v="0"/>
    <n v="2500"/>
    <x v="31"/>
  </r>
  <r>
    <x v="124"/>
    <d v="2024-10-30T00:00:00"/>
    <d v="2025-05-31T00:00:00"/>
    <n v="0"/>
    <n v="0"/>
    <n v="0"/>
    <n v="0"/>
    <n v="6000"/>
    <x v="4"/>
  </r>
  <r>
    <x v="107"/>
    <d v="2024-10-30T00:00:00"/>
    <d v="2024-12-30T00:00:00"/>
    <n v="0"/>
    <n v="0"/>
    <n v="0"/>
    <n v="0"/>
    <n v="3375"/>
    <x v="1"/>
  </r>
  <r>
    <x v="108"/>
    <d v="2024-10-30T00:00:00"/>
    <d v="2025-05-31T00:00:00"/>
    <n v="0"/>
    <n v="0"/>
    <n v="0"/>
    <n v="0"/>
    <n v="3375"/>
    <x v="1"/>
  </r>
  <r>
    <x v="109"/>
    <d v="2024-10-30T00:00:00"/>
    <d v="2025-05-31T00:00:00"/>
    <n v="0"/>
    <n v="0"/>
    <n v="0"/>
    <n v="0"/>
    <n v="4500"/>
    <x v="13"/>
  </r>
  <r>
    <x v="110"/>
    <d v="2024-10-30T00:00:00"/>
    <d v="2025-05-31T00:00:00"/>
    <n v="0"/>
    <n v="0"/>
    <n v="0"/>
    <n v="0"/>
    <n v="3375"/>
    <x v="1"/>
  </r>
  <r>
    <x v="112"/>
    <d v="2024-10-30T00:00:00"/>
    <d v="2024-12-31T00:00:00"/>
    <n v="0"/>
    <n v="0"/>
    <n v="0"/>
    <n v="0"/>
    <n v="1125"/>
    <x v="28"/>
  </r>
  <r>
    <x v="113"/>
    <d v="2024-10-30T00:00:00"/>
    <d v="2024-12-31T00:00:00"/>
    <n v="0"/>
    <n v="0"/>
    <n v="0"/>
    <n v="0"/>
    <n v="5550"/>
    <x v="33"/>
  </r>
  <r>
    <x v="115"/>
    <d v="2024-10-30T00:00:00"/>
    <d v="2024-11-30T00:00:00"/>
    <n v="0"/>
    <n v="0"/>
    <n v="0"/>
    <n v="0"/>
    <n v="2260.83"/>
    <x v="49"/>
  </r>
  <r>
    <x v="116"/>
    <d v="2024-10-30T00:00:00"/>
    <d v="2024-12-31T00:00:00"/>
    <n v="0"/>
    <n v="0"/>
    <n v="0"/>
    <n v="0"/>
    <n v="3375"/>
    <x v="1"/>
  </r>
  <r>
    <x v="117"/>
    <m/>
    <m/>
    <n v="0"/>
    <n v="0"/>
    <n v="0"/>
    <n v="0"/>
    <n v="202659.21"/>
    <x v="57"/>
  </r>
  <r>
    <x v="142"/>
    <m/>
    <m/>
    <m/>
    <m/>
    <m/>
    <m/>
    <m/>
    <x v="0"/>
  </r>
  <r>
    <x v="2"/>
    <d v="2024-11-29T00:00:00"/>
    <d v="2025-05-31T00:00:00"/>
    <n v="0"/>
    <n v="0"/>
    <n v="0"/>
    <n v="0"/>
    <n v="6000"/>
    <x v="4"/>
  </r>
  <r>
    <x v="6"/>
    <d v="2024-11-29T00:00:00"/>
    <d v="2025-05-31T00:00:00"/>
    <n v="0"/>
    <n v="0"/>
    <n v="0"/>
    <n v="0"/>
    <n v="3375"/>
    <x v="1"/>
  </r>
  <r>
    <x v="7"/>
    <d v="2024-11-29T00:00:00"/>
    <d v="2025-05-31T00:00:00"/>
    <n v="0"/>
    <n v="0"/>
    <n v="0"/>
    <n v="0"/>
    <n v="6000"/>
    <x v="4"/>
  </r>
  <r>
    <x v="8"/>
    <d v="2024-11-29T00:00:00"/>
    <d v="2025-05-31T00:00:00"/>
    <n v="0"/>
    <n v="0"/>
    <n v="0"/>
    <n v="0"/>
    <n v="680"/>
    <x v="5"/>
  </r>
  <r>
    <x v="9"/>
    <d v="2024-11-29T00:00:00"/>
    <d v="2025-05-31T00:00:00"/>
    <n v="0"/>
    <n v="0"/>
    <n v="0"/>
    <n v="0"/>
    <n v="2475"/>
    <x v="6"/>
  </r>
  <r>
    <x v="119"/>
    <d v="2024-11-29T00:00:00"/>
    <d v="2025-05-31T00:00:00"/>
    <n v="0"/>
    <n v="0"/>
    <n v="0"/>
    <n v="0"/>
    <n v="3375"/>
    <x v="1"/>
  </r>
  <r>
    <x v="14"/>
    <d v="2024-11-29T00:00:00"/>
    <d v="2025-05-31T00:00:00"/>
    <n v="0"/>
    <n v="0"/>
    <n v="0"/>
    <n v="0"/>
    <n v="3375"/>
    <x v="1"/>
  </r>
  <r>
    <x v="15"/>
    <d v="2024-11-29T00:00:00"/>
    <d v="2025-05-31T00:00:00"/>
    <n v="0"/>
    <n v="0"/>
    <n v="0"/>
    <n v="0"/>
    <n v="2260"/>
    <x v="3"/>
  </r>
  <r>
    <x v="16"/>
    <d v="2024-11-29T00:00:00"/>
    <d v="2024-12-31T00:00:00"/>
    <n v="0"/>
    <n v="0"/>
    <n v="0"/>
    <n v="0"/>
    <n v="5000"/>
    <x v="9"/>
  </r>
  <r>
    <x v="17"/>
    <d v="2024-11-29T00:00:00"/>
    <d v="2025-05-31T00:00:00"/>
    <n v="0"/>
    <n v="0"/>
    <n v="0"/>
    <n v="0"/>
    <n v="7500"/>
    <x v="10"/>
  </r>
  <r>
    <x v="18"/>
    <d v="2024-11-29T00:00:00"/>
    <d v="2025-05-31T00:00:00"/>
    <n v="0"/>
    <n v="0"/>
    <n v="0"/>
    <n v="0"/>
    <n v="1870"/>
    <x v="8"/>
  </r>
  <r>
    <x v="19"/>
    <d v="2024-11-29T00:00:00"/>
    <d v="2024-12-31T00:00:00"/>
    <n v="0"/>
    <n v="0"/>
    <n v="0"/>
    <n v="0"/>
    <n v="2260"/>
    <x v="3"/>
  </r>
  <r>
    <x v="21"/>
    <d v="2024-11-29T00:00:00"/>
    <d v="2024-12-31T00:00:00"/>
    <n v="0"/>
    <n v="0"/>
    <n v="0"/>
    <n v="0"/>
    <n v="2260"/>
    <x v="3"/>
  </r>
  <r>
    <x v="22"/>
    <d v="2024-11-29T00:00:00"/>
    <d v="2024-12-31T00:00:00"/>
    <n v="0"/>
    <n v="0"/>
    <n v="0"/>
    <n v="0"/>
    <n v="3375"/>
    <x v="1"/>
  </r>
  <r>
    <x v="23"/>
    <d v="2024-11-29T00:00:00"/>
    <d v="2024-12-31T00:00:00"/>
    <n v="0"/>
    <n v="0"/>
    <n v="0"/>
    <n v="0"/>
    <n v="1700"/>
    <x v="12"/>
  </r>
  <r>
    <x v="24"/>
    <d v="2024-11-29T00:00:00"/>
    <d v="2024-12-31T00:00:00"/>
    <n v="0"/>
    <n v="0"/>
    <n v="0"/>
    <n v="0"/>
    <n v="2700"/>
    <x v="30"/>
  </r>
  <r>
    <x v="26"/>
    <d v="2024-11-29T00:00:00"/>
    <d v="2024-12-31T00:00:00"/>
    <n v="0"/>
    <n v="0"/>
    <n v="0"/>
    <n v="0"/>
    <n v="2260"/>
    <x v="3"/>
  </r>
  <r>
    <x v="134"/>
    <d v="2024-11-29T00:00:00"/>
    <d v="2025-05-31T00:00:00"/>
    <n v="0"/>
    <n v="0"/>
    <n v="0"/>
    <n v="0"/>
    <n v="3375"/>
    <x v="1"/>
  </r>
  <r>
    <x v="29"/>
    <d v="2024-11-29T00:00:00"/>
    <d v="2024-11-30T00:00:00"/>
    <n v="0"/>
    <n v="0"/>
    <n v="0"/>
    <n v="0"/>
    <n v="2260"/>
    <x v="3"/>
  </r>
  <r>
    <x v="138"/>
    <d v="2024-11-29T00:00:00"/>
    <d v="2025-05-31T00:00:00"/>
    <n v="0"/>
    <n v="0"/>
    <n v="0"/>
    <n v="0"/>
    <n v="1687.5"/>
    <x v="55"/>
  </r>
  <r>
    <x v="33"/>
    <d v="2024-11-14T00:00:00"/>
    <d v="2025-05-31T00:00:00"/>
    <n v="0"/>
    <n v="0"/>
    <n v="0"/>
    <n v="0"/>
    <n v="1125"/>
    <x v="28"/>
  </r>
  <r>
    <x v="33"/>
    <d v="2024-11-29T00:00:00"/>
    <d v="2025-05-31T00:00:00"/>
    <n v="0"/>
    <n v="0"/>
    <n v="0"/>
    <n v="0"/>
    <n v="1125"/>
    <x v="28"/>
  </r>
  <r>
    <x v="33"/>
    <d v="2024-11-29T00:00:00"/>
    <d v="2025-05-31T00:00:00"/>
    <n v="0"/>
    <n v="0"/>
    <n v="0"/>
    <n v="0"/>
    <n v="3375"/>
    <x v="1"/>
  </r>
  <r>
    <x v="36"/>
    <d v="2024-11-29T00:00:00"/>
    <d v="2024-12-31T00:00:00"/>
    <n v="0"/>
    <n v="0"/>
    <n v="0"/>
    <n v="0"/>
    <n v="352.5"/>
    <x v="58"/>
  </r>
  <r>
    <x v="39"/>
    <d v="2024-11-29T00:00:00"/>
    <d v="2024-12-31T00:00:00"/>
    <n v="0"/>
    <n v="0"/>
    <n v="0"/>
    <n v="0"/>
    <n v="1800"/>
    <x v="38"/>
  </r>
  <r>
    <x v="40"/>
    <d v="2024-11-29T00:00:00"/>
    <d v="2024-12-31T00:00:00"/>
    <n v="0"/>
    <n v="0"/>
    <n v="0"/>
    <n v="0"/>
    <n v="4500"/>
    <x v="13"/>
  </r>
  <r>
    <x v="41"/>
    <d v="2024-11-29T00:00:00"/>
    <d v="2024-12-31T00:00:00"/>
    <n v="0"/>
    <n v="0"/>
    <n v="0"/>
    <n v="0"/>
    <n v="6000"/>
    <x v="4"/>
  </r>
  <r>
    <x v="42"/>
    <d v="2024-11-29T00:00:00"/>
    <d v="2024-12-31T00:00:00"/>
    <n v="0"/>
    <n v="0"/>
    <n v="0"/>
    <n v="0"/>
    <n v="2260"/>
    <x v="3"/>
  </r>
  <r>
    <x v="130"/>
    <d v="2024-11-29T00:00:00"/>
    <d v="2025-05-31T00:00:00"/>
    <n v="0"/>
    <n v="0"/>
    <n v="0"/>
    <n v="0"/>
    <n v="3375"/>
    <x v="1"/>
  </r>
  <r>
    <x v="44"/>
    <d v="2024-11-29T00:00:00"/>
    <d v="2025-05-30T00:00:00"/>
    <n v="0"/>
    <n v="0"/>
    <n v="0"/>
    <n v="0"/>
    <n v="7750"/>
    <x v="19"/>
  </r>
  <r>
    <x v="45"/>
    <d v="2024-11-29T00:00:00"/>
    <d v="2025-05-31T00:00:00"/>
    <n v="0"/>
    <n v="0"/>
    <n v="0"/>
    <n v="0"/>
    <n v="6000"/>
    <x v="4"/>
  </r>
  <r>
    <x v="46"/>
    <d v="2024-11-29T00:00:00"/>
    <d v="2024-12-31T00:00:00"/>
    <n v="0"/>
    <n v="0"/>
    <n v="0"/>
    <n v="0"/>
    <n v="3375"/>
    <x v="1"/>
  </r>
  <r>
    <x v="47"/>
    <d v="2024-11-29T00:00:00"/>
    <d v="2024-12-31T00:00:00"/>
    <n v="0"/>
    <n v="0"/>
    <n v="0"/>
    <n v="0"/>
    <n v="4500"/>
    <x v="13"/>
  </r>
  <r>
    <x v="50"/>
    <d v="2024-11-29T00:00:00"/>
    <d v="2024-12-31T00:00:00"/>
    <n v="0"/>
    <n v="0"/>
    <n v="0"/>
    <n v="0"/>
    <n v="2260"/>
    <x v="3"/>
  </r>
  <r>
    <x v="56"/>
    <d v="2024-11-29T00:00:00"/>
    <d v="2024-12-31T00:00:00"/>
    <n v="0"/>
    <n v="0"/>
    <n v="0"/>
    <n v="0"/>
    <n v="2260"/>
    <x v="3"/>
  </r>
  <r>
    <x v="58"/>
    <d v="2024-11-29T00:00:00"/>
    <d v="2024-12-31T00:00:00"/>
    <n v="0"/>
    <n v="0"/>
    <n v="0"/>
    <n v="0"/>
    <n v="4000"/>
    <x v="47"/>
  </r>
  <r>
    <x v="59"/>
    <d v="2024-11-29T00:00:00"/>
    <d v="2024-12-31T00:00:00"/>
    <n v="0"/>
    <n v="0"/>
    <n v="0"/>
    <n v="0"/>
    <n v="3375"/>
    <x v="1"/>
  </r>
  <r>
    <x v="61"/>
    <d v="2024-11-29T00:00:00"/>
    <d v="2024-12-31T00:00:00"/>
    <n v="0"/>
    <n v="0"/>
    <n v="0"/>
    <n v="0"/>
    <n v="4500"/>
    <x v="13"/>
  </r>
  <r>
    <x v="63"/>
    <d v="2024-11-29T00:00:00"/>
    <d v="2024-12-31T00:00:00"/>
    <n v="0"/>
    <n v="0"/>
    <n v="0"/>
    <n v="0"/>
    <n v="4500"/>
    <x v="13"/>
  </r>
  <r>
    <x v="139"/>
    <d v="2024-11-29T00:00:00"/>
    <d v="2024-11-30T00:00:00"/>
    <n v="0"/>
    <n v="0"/>
    <n v="0"/>
    <n v="0"/>
    <n v="1687.5"/>
    <x v="55"/>
  </r>
  <r>
    <x v="140"/>
    <d v="2024-11-29T00:00:00"/>
    <d v="2025-05-31T00:00:00"/>
    <n v="0"/>
    <n v="0"/>
    <n v="0"/>
    <n v="0"/>
    <n v="900"/>
    <x v="43"/>
  </r>
  <r>
    <x v="132"/>
    <d v="2024-11-29T00:00:00"/>
    <d v="2025-05-31T00:00:00"/>
    <n v="0"/>
    <n v="0"/>
    <n v="0"/>
    <n v="0"/>
    <n v="900"/>
    <x v="43"/>
  </r>
  <r>
    <x v="66"/>
    <d v="2024-11-29T00:00:00"/>
    <d v="2025-05-31T00:00:00"/>
    <n v="0"/>
    <n v="0"/>
    <n v="0"/>
    <n v="0"/>
    <n v="1700"/>
    <x v="12"/>
  </r>
  <r>
    <x v="68"/>
    <d v="2024-11-29T00:00:00"/>
    <d v="2025-05-31T00:00:00"/>
    <n v="0"/>
    <n v="0"/>
    <n v="0"/>
    <n v="0"/>
    <n v="4500"/>
    <x v="13"/>
  </r>
  <r>
    <x v="141"/>
    <d v="2024-11-29T00:00:00"/>
    <d v="2025-05-31T00:00:00"/>
    <n v="0"/>
    <n v="0"/>
    <n v="0"/>
    <n v="0"/>
    <n v="750"/>
    <x v="11"/>
  </r>
  <r>
    <x v="121"/>
    <d v="2024-11-29T00:00:00"/>
    <d v="2025-05-31T00:00:00"/>
    <n v="0"/>
    <n v="0"/>
    <n v="0"/>
    <n v="0"/>
    <n v="3375"/>
    <x v="1"/>
  </r>
  <r>
    <x v="79"/>
    <d v="2024-11-29T00:00:00"/>
    <d v="2024-12-31T00:00:00"/>
    <n v="0"/>
    <n v="0"/>
    <n v="0"/>
    <n v="0"/>
    <n v="3825"/>
    <x v="26"/>
  </r>
  <r>
    <x v="80"/>
    <d v="2024-11-29T00:00:00"/>
    <d v="2024-12-31T00:00:00"/>
    <n v="0"/>
    <n v="0"/>
    <n v="0"/>
    <n v="0"/>
    <n v="1700"/>
    <x v="12"/>
  </r>
  <r>
    <x v="126"/>
    <d v="2024-11-29T00:00:00"/>
    <d v="2025-05-31T00:00:00"/>
    <n v="0"/>
    <n v="0"/>
    <n v="0"/>
    <n v="0"/>
    <n v="6000"/>
    <x v="4"/>
  </r>
  <r>
    <x v="82"/>
    <d v="2024-11-29T00:00:00"/>
    <d v="2025-05-31T00:00:00"/>
    <n v="0"/>
    <n v="0"/>
    <n v="0"/>
    <n v="0"/>
    <n v="1050"/>
    <x v="7"/>
  </r>
  <r>
    <x v="84"/>
    <d v="2024-11-29T00:00:00"/>
    <d v="2025-05-31T00:00:00"/>
    <n v="0"/>
    <n v="0"/>
    <n v="0"/>
    <n v="0"/>
    <n v="4500"/>
    <x v="13"/>
  </r>
  <r>
    <x v="143"/>
    <d v="2024-11-29T00:00:00"/>
    <d v="2025-05-31T00:00:00"/>
    <n v="0"/>
    <n v="0"/>
    <n v="0"/>
    <n v="0"/>
    <n v="3375"/>
    <x v="1"/>
  </r>
  <r>
    <x v="91"/>
    <d v="2024-11-29T00:00:00"/>
    <d v="2025-05-31T00:00:00"/>
    <n v="0"/>
    <n v="0"/>
    <n v="0"/>
    <n v="0"/>
    <n v="2260"/>
    <x v="3"/>
  </r>
  <r>
    <x v="144"/>
    <d v="2024-11-29T00:00:00"/>
    <d v="2025-05-31T00:00:00"/>
    <n v="0"/>
    <n v="0"/>
    <n v="0"/>
    <n v="0"/>
    <n v="2260"/>
    <x v="3"/>
  </r>
  <r>
    <x v="98"/>
    <d v="2024-11-29T00:00:00"/>
    <d v="2024-12-31T00:00:00"/>
    <n v="0"/>
    <n v="0"/>
    <n v="0"/>
    <n v="0"/>
    <n v="833.38"/>
    <x v="56"/>
  </r>
  <r>
    <x v="99"/>
    <d v="2024-11-29T00:00:00"/>
    <d v="2025-05-31T00:00:00"/>
    <n v="0"/>
    <n v="0"/>
    <n v="0"/>
    <n v="0"/>
    <n v="1125"/>
    <x v="28"/>
  </r>
  <r>
    <x v="102"/>
    <d v="2024-11-29T00:00:00"/>
    <d v="2025-05-31T00:00:00"/>
    <n v="0"/>
    <n v="0"/>
    <n v="0"/>
    <n v="0"/>
    <n v="1800"/>
    <x v="38"/>
  </r>
  <r>
    <x v="102"/>
    <d v="2024-11-29T00:00:00"/>
    <d v="2025-05-31T00:00:00"/>
    <n v="0"/>
    <n v="0"/>
    <n v="0"/>
    <n v="0"/>
    <n v="2700"/>
    <x v="30"/>
  </r>
  <r>
    <x v="105"/>
    <d v="2024-11-29T00:00:00"/>
    <d v="2025-05-31T00:00:00"/>
    <n v="0"/>
    <n v="0"/>
    <n v="0"/>
    <n v="0"/>
    <n v="2500"/>
    <x v="31"/>
  </r>
  <r>
    <x v="124"/>
    <d v="2024-11-29T00:00:00"/>
    <d v="2025-05-31T00:00:00"/>
    <n v="0"/>
    <n v="0"/>
    <n v="0"/>
    <n v="0"/>
    <n v="6000"/>
    <x v="4"/>
  </r>
  <r>
    <x v="107"/>
    <d v="2024-11-29T00:00:00"/>
    <d v="2024-12-30T00:00:00"/>
    <n v="0"/>
    <n v="0"/>
    <n v="0"/>
    <n v="0"/>
    <n v="3375"/>
    <x v="1"/>
  </r>
  <r>
    <x v="108"/>
    <d v="2024-11-29T00:00:00"/>
    <d v="2025-05-31T00:00:00"/>
    <n v="0"/>
    <n v="0"/>
    <n v="0"/>
    <n v="0"/>
    <n v="3375"/>
    <x v="1"/>
  </r>
  <r>
    <x v="109"/>
    <d v="2024-11-29T00:00:00"/>
    <d v="2025-05-31T00:00:00"/>
    <n v="0"/>
    <n v="0"/>
    <n v="0"/>
    <n v="0"/>
    <n v="4500"/>
    <x v="13"/>
  </r>
  <r>
    <x v="110"/>
    <d v="2024-11-29T00:00:00"/>
    <d v="2025-05-31T00:00:00"/>
    <n v="0"/>
    <n v="0"/>
    <n v="0"/>
    <n v="0"/>
    <n v="3375"/>
    <x v="1"/>
  </r>
  <r>
    <x v="112"/>
    <d v="2024-11-29T00:00:00"/>
    <d v="2024-12-31T00:00:00"/>
    <n v="0"/>
    <n v="0"/>
    <n v="0"/>
    <n v="0"/>
    <n v="1125"/>
    <x v="28"/>
  </r>
  <r>
    <x v="113"/>
    <d v="2024-11-29T00:00:00"/>
    <d v="2024-12-31T00:00:00"/>
    <n v="0"/>
    <n v="0"/>
    <n v="0"/>
    <n v="0"/>
    <n v="5550"/>
    <x v="33"/>
  </r>
  <r>
    <x v="115"/>
    <d v="2024-11-29T00:00:00"/>
    <d v="2024-11-30T00:00:00"/>
    <n v="0"/>
    <n v="0"/>
    <n v="0"/>
    <n v="0"/>
    <n v="2260.83"/>
    <x v="49"/>
  </r>
  <r>
    <x v="116"/>
    <d v="2024-11-29T00:00:00"/>
    <d v="2024-12-31T00:00:00"/>
    <n v="0"/>
    <n v="0"/>
    <n v="0"/>
    <n v="0"/>
    <n v="3375"/>
    <x v="1"/>
  </r>
  <r>
    <x v="117"/>
    <m/>
    <m/>
    <n v="0"/>
    <n v="0"/>
    <n v="0"/>
    <n v="0"/>
    <n v="210896.71"/>
    <x v="59"/>
  </r>
  <r>
    <x v="145"/>
    <m/>
    <m/>
    <m/>
    <m/>
    <m/>
    <m/>
    <m/>
    <x v="0"/>
  </r>
  <r>
    <x v="2"/>
    <d v="2024-12-30T00:00:00"/>
    <d v="2025-05-31T00:00:00"/>
    <n v="0"/>
    <n v="0"/>
    <n v="0"/>
    <n v="0"/>
    <n v="6000"/>
    <x v="4"/>
  </r>
  <r>
    <x v="6"/>
    <d v="2024-12-30T00:00:00"/>
    <d v="2025-05-31T00:00:00"/>
    <n v="0"/>
    <n v="0"/>
    <n v="0"/>
    <n v="0"/>
    <n v="3375"/>
    <x v="1"/>
  </r>
  <r>
    <x v="7"/>
    <d v="2024-12-30T00:00:00"/>
    <d v="2025-05-31T00:00:00"/>
    <n v="0"/>
    <n v="0"/>
    <n v="0"/>
    <n v="0"/>
    <n v="6000"/>
    <x v="4"/>
  </r>
  <r>
    <x v="8"/>
    <d v="2024-12-20T00:00:00"/>
    <d v="2025-05-31T00:00:00"/>
    <n v="0"/>
    <n v="0"/>
    <n v="0"/>
    <n v="0"/>
    <n v="680"/>
    <x v="5"/>
  </r>
  <r>
    <x v="9"/>
    <d v="2024-12-20T00:00:00"/>
    <d v="2025-05-31T00:00:00"/>
    <n v="0"/>
    <n v="0"/>
    <n v="0"/>
    <n v="0"/>
    <n v="2475"/>
    <x v="6"/>
  </r>
  <r>
    <x v="119"/>
    <d v="2024-12-20T00:00:00"/>
    <d v="2025-05-31T00:00:00"/>
    <n v="0"/>
    <n v="0"/>
    <n v="0"/>
    <n v="0"/>
    <n v="2625"/>
    <x v="60"/>
  </r>
  <r>
    <x v="119"/>
    <d v="2024-12-20T00:00:00"/>
    <d v="2025-05-31T00:00:00"/>
    <n v="0"/>
    <n v="0"/>
    <n v="0"/>
    <n v="0"/>
    <n v="3375"/>
    <x v="1"/>
  </r>
  <r>
    <x v="14"/>
    <d v="2024-12-30T00:00:00"/>
    <d v="2025-05-31T00:00:00"/>
    <n v="0"/>
    <n v="0"/>
    <n v="0"/>
    <n v="0"/>
    <n v="3375"/>
    <x v="1"/>
  </r>
  <r>
    <x v="15"/>
    <d v="2024-12-30T00:00:00"/>
    <d v="2025-05-31T00:00:00"/>
    <n v="0"/>
    <n v="0"/>
    <n v="0"/>
    <n v="0"/>
    <n v="2260"/>
    <x v="3"/>
  </r>
  <r>
    <x v="16"/>
    <d v="2024-12-20T00:00:00"/>
    <d v="2024-12-31T00:00:00"/>
    <n v="0"/>
    <n v="0"/>
    <n v="0"/>
    <n v="0"/>
    <n v="5000"/>
    <x v="9"/>
  </r>
  <r>
    <x v="17"/>
    <d v="2024-12-30T00:00:00"/>
    <d v="2025-05-31T00:00:00"/>
    <n v="0"/>
    <n v="0"/>
    <n v="0"/>
    <n v="0"/>
    <n v="7500"/>
    <x v="10"/>
  </r>
  <r>
    <x v="18"/>
    <d v="2024-12-30T00:00:00"/>
    <d v="2025-05-31T00:00:00"/>
    <n v="0"/>
    <n v="0"/>
    <n v="0"/>
    <n v="0"/>
    <n v="1870"/>
    <x v="8"/>
  </r>
  <r>
    <x v="19"/>
    <d v="2024-12-30T00:00:00"/>
    <d v="2024-12-31T00:00:00"/>
    <n v="0"/>
    <n v="0"/>
    <n v="0"/>
    <n v="0"/>
    <n v="2260"/>
    <x v="3"/>
  </r>
  <r>
    <x v="21"/>
    <d v="2024-12-20T00:00:00"/>
    <d v="2024-12-31T00:00:00"/>
    <n v="0"/>
    <n v="0"/>
    <n v="0"/>
    <n v="0"/>
    <n v="2260"/>
    <x v="3"/>
  </r>
  <r>
    <x v="22"/>
    <d v="2024-12-30T00:00:00"/>
    <d v="2024-12-31T00:00:00"/>
    <n v="0"/>
    <n v="0"/>
    <n v="0"/>
    <n v="0"/>
    <n v="3375"/>
    <x v="1"/>
  </r>
  <r>
    <x v="23"/>
    <d v="2024-12-20T00:00:00"/>
    <d v="2024-12-31T00:00:00"/>
    <n v="0"/>
    <n v="0"/>
    <n v="0"/>
    <n v="0"/>
    <n v="1700"/>
    <x v="12"/>
  </r>
  <r>
    <x v="24"/>
    <d v="2024-12-20T00:00:00"/>
    <d v="2024-12-31T00:00:00"/>
    <n v="0"/>
    <n v="0"/>
    <n v="0"/>
    <n v="0"/>
    <n v="2700"/>
    <x v="30"/>
  </r>
  <r>
    <x v="26"/>
    <d v="2024-12-30T00:00:00"/>
    <d v="2024-12-31T00:00:00"/>
    <n v="0"/>
    <n v="0"/>
    <n v="0"/>
    <n v="0"/>
    <n v="2260"/>
    <x v="3"/>
  </r>
  <r>
    <x v="134"/>
    <d v="2024-12-30T00:00:00"/>
    <d v="2025-05-31T00:00:00"/>
    <n v="0"/>
    <n v="0"/>
    <n v="0"/>
    <n v="0"/>
    <n v="3375"/>
    <x v="1"/>
  </r>
  <r>
    <x v="29"/>
    <d v="2024-12-20T00:00:00"/>
    <d v="2025-05-31T00:00:00"/>
    <n v="0"/>
    <n v="0"/>
    <n v="0"/>
    <n v="0"/>
    <n v="1050"/>
    <x v="7"/>
  </r>
  <r>
    <x v="138"/>
    <d v="2024-12-20T00:00:00"/>
    <d v="2025-05-31T00:00:00"/>
    <n v="0"/>
    <n v="0"/>
    <n v="0"/>
    <n v="0"/>
    <n v="1687.5"/>
    <x v="55"/>
  </r>
  <r>
    <x v="33"/>
    <d v="2024-12-20T00:00:00"/>
    <d v="2025-05-31T00:00:00"/>
    <n v="0"/>
    <n v="0"/>
    <n v="0"/>
    <n v="0"/>
    <n v="1125"/>
    <x v="28"/>
  </r>
  <r>
    <x v="33"/>
    <d v="2024-12-20T00:00:00"/>
    <d v="2025-05-31T00:00:00"/>
    <n v="0"/>
    <n v="0"/>
    <n v="0"/>
    <n v="0"/>
    <n v="3375"/>
    <x v="1"/>
  </r>
  <r>
    <x v="36"/>
    <d v="2024-12-30T00:00:00"/>
    <d v="2024-12-31T00:00:00"/>
    <n v="0"/>
    <n v="0"/>
    <n v="0"/>
    <n v="0"/>
    <n v="352.5"/>
    <x v="58"/>
  </r>
  <r>
    <x v="39"/>
    <d v="2024-12-20T00:00:00"/>
    <d v="2024-12-31T00:00:00"/>
    <n v="0"/>
    <n v="0"/>
    <n v="0"/>
    <n v="0"/>
    <n v="1800"/>
    <x v="38"/>
  </r>
  <r>
    <x v="40"/>
    <d v="2024-12-20T00:00:00"/>
    <d v="2024-12-31T00:00:00"/>
    <n v="0"/>
    <n v="0"/>
    <n v="0"/>
    <n v="0"/>
    <n v="4500"/>
    <x v="13"/>
  </r>
  <r>
    <x v="41"/>
    <d v="2024-12-30T00:00:00"/>
    <d v="2024-12-31T00:00:00"/>
    <n v="0"/>
    <n v="0"/>
    <n v="0"/>
    <n v="0"/>
    <n v="6000"/>
    <x v="4"/>
  </r>
  <r>
    <x v="42"/>
    <d v="2024-12-20T00:00:00"/>
    <d v="2024-12-31T00:00:00"/>
    <n v="0"/>
    <n v="0"/>
    <n v="0"/>
    <n v="0"/>
    <n v="2260"/>
    <x v="3"/>
  </r>
  <r>
    <x v="130"/>
    <d v="2024-12-30T00:00:00"/>
    <d v="2025-05-31T00:00:00"/>
    <n v="0"/>
    <n v="0"/>
    <n v="0"/>
    <n v="0"/>
    <n v="3375"/>
    <x v="1"/>
  </r>
  <r>
    <x v="44"/>
    <d v="2024-12-20T00:00:00"/>
    <d v="2025-05-30T00:00:00"/>
    <n v="0"/>
    <n v="0"/>
    <n v="0"/>
    <n v="0"/>
    <n v="7750"/>
    <x v="19"/>
  </r>
  <r>
    <x v="45"/>
    <d v="2024-12-30T00:00:00"/>
    <d v="2025-05-31T00:00:00"/>
    <n v="0"/>
    <n v="0"/>
    <n v="0"/>
    <n v="0"/>
    <n v="6000"/>
    <x v="4"/>
  </r>
  <r>
    <x v="46"/>
    <d v="2024-12-30T00:00:00"/>
    <d v="2024-12-31T00:00:00"/>
    <n v="0"/>
    <n v="0"/>
    <n v="0"/>
    <n v="0"/>
    <n v="3375"/>
    <x v="1"/>
  </r>
  <r>
    <x v="47"/>
    <d v="2024-12-20T00:00:00"/>
    <d v="2024-12-31T00:00:00"/>
    <n v="0"/>
    <n v="0"/>
    <n v="0"/>
    <n v="0"/>
    <n v="4500"/>
    <x v="13"/>
  </r>
  <r>
    <x v="50"/>
    <d v="2024-12-30T00:00:00"/>
    <d v="2024-12-31T00:00:00"/>
    <n v="0"/>
    <n v="0"/>
    <n v="0"/>
    <n v="0"/>
    <n v="2260"/>
    <x v="3"/>
  </r>
  <r>
    <x v="56"/>
    <d v="2024-12-20T00:00:00"/>
    <d v="2024-12-31T00:00:00"/>
    <n v="0"/>
    <n v="0"/>
    <n v="0"/>
    <n v="0"/>
    <n v="2260"/>
    <x v="3"/>
  </r>
  <r>
    <x v="58"/>
    <d v="2024-12-20T00:00:00"/>
    <d v="2024-12-31T00:00:00"/>
    <n v="0"/>
    <n v="0"/>
    <n v="0"/>
    <n v="0"/>
    <n v="4000"/>
    <x v="47"/>
  </r>
  <r>
    <x v="59"/>
    <d v="2024-12-20T00:00:00"/>
    <d v="2024-12-31T00:00:00"/>
    <n v="0"/>
    <n v="0"/>
    <n v="0"/>
    <n v="0"/>
    <n v="3375"/>
    <x v="1"/>
  </r>
  <r>
    <x v="61"/>
    <d v="2024-12-20T00:00:00"/>
    <d v="2024-12-31T00:00:00"/>
    <n v="0"/>
    <n v="0"/>
    <n v="0"/>
    <n v="0"/>
    <n v="4500"/>
    <x v="13"/>
  </r>
  <r>
    <x v="63"/>
    <d v="2024-12-20T00:00:00"/>
    <d v="2024-12-31T00:00:00"/>
    <n v="0"/>
    <n v="0"/>
    <n v="0"/>
    <n v="0"/>
    <n v="4500"/>
    <x v="13"/>
  </r>
  <r>
    <x v="140"/>
    <d v="2024-12-20T00:00:00"/>
    <d v="2025-05-31T00:00:00"/>
    <n v="0"/>
    <n v="0"/>
    <n v="0"/>
    <n v="0"/>
    <n v="900"/>
    <x v="43"/>
  </r>
  <r>
    <x v="132"/>
    <d v="2024-12-20T00:00:00"/>
    <d v="2025-05-31T00:00:00"/>
    <n v="0"/>
    <n v="0"/>
    <n v="0"/>
    <n v="0"/>
    <n v="900"/>
    <x v="43"/>
  </r>
  <r>
    <x v="66"/>
    <d v="2024-12-20T00:00:00"/>
    <d v="2025-05-31T00:00:00"/>
    <n v="0"/>
    <n v="0"/>
    <n v="0"/>
    <n v="0"/>
    <n v="1700"/>
    <x v="12"/>
  </r>
  <r>
    <x v="68"/>
    <d v="2024-12-30T00:00:00"/>
    <d v="2025-05-31T00:00:00"/>
    <n v="0"/>
    <n v="0"/>
    <n v="0"/>
    <n v="0"/>
    <n v="4500"/>
    <x v="13"/>
  </r>
  <r>
    <x v="141"/>
    <d v="2024-12-20T00:00:00"/>
    <d v="2025-05-31T00:00:00"/>
    <n v="0"/>
    <n v="0"/>
    <n v="0"/>
    <n v="0"/>
    <n v="750"/>
    <x v="11"/>
  </r>
  <r>
    <x v="121"/>
    <d v="2024-12-30T00:00:00"/>
    <d v="2025-05-31T00:00:00"/>
    <n v="0"/>
    <n v="0"/>
    <n v="0"/>
    <n v="0"/>
    <n v="3375"/>
    <x v="1"/>
  </r>
  <r>
    <x v="79"/>
    <d v="2024-12-30T00:00:00"/>
    <d v="2024-12-31T00:00:00"/>
    <n v="0"/>
    <n v="0"/>
    <n v="0"/>
    <n v="0"/>
    <n v="3825"/>
    <x v="26"/>
  </r>
  <r>
    <x v="80"/>
    <d v="2024-12-20T00:00:00"/>
    <d v="2024-12-31T00:00:00"/>
    <n v="0"/>
    <n v="0"/>
    <n v="0"/>
    <n v="0"/>
    <n v="1700"/>
    <x v="12"/>
  </r>
  <r>
    <x v="126"/>
    <d v="2024-12-30T00:00:00"/>
    <d v="2025-05-31T00:00:00"/>
    <n v="0"/>
    <n v="0"/>
    <n v="0"/>
    <n v="0"/>
    <n v="6000"/>
    <x v="4"/>
  </r>
  <r>
    <x v="82"/>
    <d v="2024-12-20T00:00:00"/>
    <d v="2025-05-31T00:00:00"/>
    <n v="0"/>
    <n v="0"/>
    <n v="0"/>
    <n v="0"/>
    <n v="1050"/>
    <x v="7"/>
  </r>
  <r>
    <x v="84"/>
    <d v="2024-12-30T00:00:00"/>
    <d v="2025-05-31T00:00:00"/>
    <n v="0"/>
    <n v="0"/>
    <n v="0"/>
    <n v="0"/>
    <n v="4500"/>
    <x v="13"/>
  </r>
  <r>
    <x v="143"/>
    <d v="2024-12-30T00:00:00"/>
    <d v="2025-05-31T00:00:00"/>
    <n v="0"/>
    <n v="0"/>
    <n v="0"/>
    <n v="0"/>
    <n v="3375"/>
    <x v="1"/>
  </r>
  <r>
    <x v="91"/>
    <d v="2024-12-20T00:00:00"/>
    <d v="2025-05-31T00:00:00"/>
    <n v="0"/>
    <n v="0"/>
    <n v="0"/>
    <n v="0"/>
    <n v="2260"/>
    <x v="3"/>
  </r>
  <r>
    <x v="144"/>
    <d v="2024-12-30T00:00:00"/>
    <d v="2025-05-31T00:00:00"/>
    <n v="0"/>
    <n v="0"/>
    <n v="0"/>
    <n v="0"/>
    <n v="2260"/>
    <x v="3"/>
  </r>
  <r>
    <x v="98"/>
    <d v="2024-12-30T00:00:00"/>
    <d v="2024-12-31T00:00:00"/>
    <n v="0"/>
    <n v="0"/>
    <n v="0"/>
    <n v="0"/>
    <n v="833.38"/>
    <x v="56"/>
  </r>
  <r>
    <x v="99"/>
    <d v="2024-12-20T00:00:00"/>
    <d v="2025-05-31T00:00:00"/>
    <n v="0"/>
    <n v="0"/>
    <n v="0"/>
    <n v="0"/>
    <n v="1125"/>
    <x v="28"/>
  </r>
  <r>
    <x v="102"/>
    <d v="2024-12-20T00:00:00"/>
    <d v="2025-05-31T00:00:00"/>
    <n v="0"/>
    <n v="0"/>
    <n v="0"/>
    <n v="0"/>
    <n v="1800"/>
    <x v="38"/>
  </r>
  <r>
    <x v="102"/>
    <d v="2024-12-20T00:00:00"/>
    <d v="2025-05-31T00:00:00"/>
    <n v="0"/>
    <n v="0"/>
    <n v="0"/>
    <n v="0"/>
    <n v="2700"/>
    <x v="30"/>
  </r>
  <r>
    <x v="105"/>
    <d v="2024-12-30T00:00:00"/>
    <d v="2025-05-31T00:00:00"/>
    <n v="0"/>
    <n v="0"/>
    <n v="0"/>
    <n v="0"/>
    <n v="2500"/>
    <x v="31"/>
  </r>
  <r>
    <x v="124"/>
    <d v="2024-12-30T00:00:00"/>
    <d v="2025-05-31T00:00:00"/>
    <n v="0"/>
    <n v="0"/>
    <n v="0"/>
    <n v="0"/>
    <n v="6000"/>
    <x v="4"/>
  </r>
  <r>
    <x v="107"/>
    <d v="2024-12-20T00:00:00"/>
    <d v="2024-12-31T00:00:00"/>
    <n v="0"/>
    <n v="0"/>
    <n v="0"/>
    <n v="0"/>
    <n v="1125"/>
    <x v="28"/>
  </r>
  <r>
    <x v="108"/>
    <d v="2024-12-05T00:00:00"/>
    <d v="2025-01-31T00:00:00"/>
    <n v="0"/>
    <n v="0"/>
    <n v="0"/>
    <n v="0"/>
    <n v="1125"/>
    <x v="28"/>
  </r>
  <r>
    <x v="108"/>
    <d v="2024-12-20T00:00:00"/>
    <d v="2025-01-31T00:00:00"/>
    <n v="0"/>
    <n v="0"/>
    <n v="0"/>
    <n v="0"/>
    <n v="1125"/>
    <x v="28"/>
  </r>
  <r>
    <x v="108"/>
    <d v="2024-12-20T00:00:00"/>
    <d v="2025-05-31T00:00:00"/>
    <n v="0"/>
    <n v="0"/>
    <n v="0"/>
    <n v="0"/>
    <n v="3375"/>
    <x v="1"/>
  </r>
  <r>
    <x v="109"/>
    <d v="2024-12-30T00:00:00"/>
    <d v="2025-05-31T00:00:00"/>
    <n v="0"/>
    <n v="0"/>
    <n v="0"/>
    <n v="0"/>
    <n v="4500"/>
    <x v="13"/>
  </r>
  <r>
    <x v="110"/>
    <d v="2024-12-30T00:00:00"/>
    <d v="2025-05-31T00:00:00"/>
    <n v="0"/>
    <n v="0"/>
    <n v="0"/>
    <n v="0"/>
    <n v="3375"/>
    <x v="1"/>
  </r>
  <r>
    <x v="112"/>
    <d v="2024-12-30T00:00:00"/>
    <d v="2024-12-31T00:00:00"/>
    <n v="0"/>
    <n v="0"/>
    <n v="0"/>
    <n v="0"/>
    <n v="1125"/>
    <x v="28"/>
  </r>
  <r>
    <x v="113"/>
    <d v="2024-12-20T00:00:00"/>
    <d v="2024-12-31T00:00:00"/>
    <n v="0"/>
    <n v="0"/>
    <n v="0"/>
    <n v="0"/>
    <n v="5550"/>
    <x v="33"/>
  </r>
  <r>
    <x v="115"/>
    <d v="2024-12-20T00:00:00"/>
    <d v="2025-05-31T00:00:00"/>
    <n v="0"/>
    <n v="0"/>
    <n v="0"/>
    <n v="0"/>
    <n v="1400"/>
    <x v="61"/>
  </r>
  <r>
    <x v="116"/>
    <d v="2024-12-20T00:00:00"/>
    <d v="2024-12-31T00:00:00"/>
    <n v="0"/>
    <n v="0"/>
    <n v="0"/>
    <n v="0"/>
    <n v="3375"/>
    <x v="1"/>
  </r>
  <r>
    <x v="117"/>
    <m/>
    <m/>
    <n v="0"/>
    <n v="0"/>
    <n v="0"/>
    <n v="0"/>
    <n v="208638.38"/>
    <x v="62"/>
  </r>
  <r>
    <x v="146"/>
    <m/>
    <m/>
    <n v="0"/>
    <n v="0"/>
    <n v="0"/>
    <n v="0"/>
    <n v="3024089.62"/>
    <x v="63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154">
  <r>
    <x v="0"/>
    <m/>
    <s v="Contrato"/>
    <m/>
    <m/>
    <m/>
    <m/>
    <m/>
    <x v="0"/>
  </r>
  <r>
    <x v="1"/>
    <m/>
    <m/>
    <m/>
    <m/>
    <m/>
    <m/>
    <m/>
    <x v="0"/>
  </r>
  <r>
    <x v="2"/>
    <d v="2024-01-16T00:00:00"/>
    <d v="2023-10-06T00:00:00"/>
    <n v="0"/>
    <n v="0"/>
    <n v="0"/>
    <n v="0"/>
    <n v="600"/>
    <x v="1"/>
  </r>
  <r>
    <x v="2"/>
    <d v="2024-01-16T00:00:00"/>
    <d v="2023-10-20T00:00:00"/>
    <n v="0"/>
    <n v="0"/>
    <n v="0"/>
    <n v="0"/>
    <n v="600"/>
    <x v="1"/>
  </r>
  <r>
    <x v="2"/>
    <d v="2024-01-30T00:00:00"/>
    <d v="2023-09-22T00:00:00"/>
    <n v="0"/>
    <n v="0"/>
    <n v="0"/>
    <n v="0"/>
    <n v="2400"/>
    <x v="2"/>
  </r>
  <r>
    <x v="3"/>
    <d v="2024-01-30T00:00:00"/>
    <d v="2023-09-22T00:00:00"/>
    <n v="0"/>
    <n v="0"/>
    <n v="0"/>
    <n v="0"/>
    <n v="2400"/>
    <x v="2"/>
  </r>
  <r>
    <x v="3"/>
    <d v="2024-01-30T00:00:00"/>
    <d v="2023-10-06T00:00:00"/>
    <n v="0"/>
    <n v="0"/>
    <n v="0"/>
    <n v="0"/>
    <n v="600"/>
    <x v="1"/>
  </r>
  <r>
    <x v="4"/>
    <d v="2024-01-30T00:00:00"/>
    <d v="2023-09-29T00:00:00"/>
    <n v="0"/>
    <n v="0"/>
    <n v="0"/>
    <n v="0"/>
    <n v="600"/>
    <x v="1"/>
  </r>
  <r>
    <x v="5"/>
    <d v="2024-01-16T00:00:00"/>
    <d v="2023-12-29T00:00:00"/>
    <n v="0"/>
    <n v="0"/>
    <n v="0"/>
    <n v="0"/>
    <n v="3000"/>
    <x v="3"/>
  </r>
  <r>
    <x v="6"/>
    <d v="2024-01-16T00:00:00"/>
    <d v="2023-10-06T00:00:00"/>
    <n v="0"/>
    <n v="0"/>
    <n v="0"/>
    <n v="0"/>
    <n v="600"/>
    <x v="1"/>
  </r>
  <r>
    <x v="6"/>
    <d v="2024-01-16T00:00:00"/>
    <d v="2023-09-22T00:00:00"/>
    <n v="0"/>
    <n v="0"/>
    <n v="0"/>
    <n v="0"/>
    <n v="2400"/>
    <x v="2"/>
  </r>
  <r>
    <x v="6"/>
    <d v="2024-01-16T00:00:00"/>
    <d v="2023-09-29T00:00:00"/>
    <n v="0"/>
    <n v="0"/>
    <n v="0"/>
    <n v="0"/>
    <n v="600"/>
    <x v="1"/>
  </r>
  <r>
    <x v="7"/>
    <d v="2024-01-16T00:00:00"/>
    <d v="2023-10-06T00:00:00"/>
    <n v="0"/>
    <n v="0"/>
    <n v="0"/>
    <n v="0"/>
    <n v="600"/>
    <x v="1"/>
  </r>
  <r>
    <x v="7"/>
    <d v="2024-01-16T00:00:00"/>
    <d v="2023-11-10T00:00:00"/>
    <n v="0"/>
    <n v="0"/>
    <n v="0"/>
    <n v="0"/>
    <n v="600"/>
    <x v="1"/>
  </r>
  <r>
    <x v="7"/>
    <d v="2024-01-16T00:00:00"/>
    <d v="2023-10-20T00:00:00"/>
    <n v="0"/>
    <n v="0"/>
    <n v="0"/>
    <n v="0"/>
    <n v="600"/>
    <x v="1"/>
  </r>
  <r>
    <x v="7"/>
    <d v="2024-01-16T00:00:00"/>
    <d v="2023-09-29T00:00:00"/>
    <n v="0"/>
    <n v="0"/>
    <n v="0"/>
    <n v="0"/>
    <n v="600"/>
    <x v="1"/>
  </r>
  <r>
    <x v="8"/>
    <d v="2024-01-16T00:00:00"/>
    <d v="2023-10-20T00:00:00"/>
    <n v="0"/>
    <n v="0"/>
    <n v="0"/>
    <n v="0"/>
    <n v="600"/>
    <x v="1"/>
  </r>
  <r>
    <x v="8"/>
    <d v="2024-01-16T00:00:00"/>
    <d v="2023-09-22T00:00:00"/>
    <n v="0"/>
    <n v="0"/>
    <n v="0"/>
    <n v="0"/>
    <n v="2400"/>
    <x v="2"/>
  </r>
  <r>
    <x v="8"/>
    <d v="2024-01-19T00:00:00"/>
    <d v="2023-10-06T00:00:00"/>
    <n v="0"/>
    <n v="0"/>
    <n v="0"/>
    <n v="0"/>
    <n v="600"/>
    <x v="1"/>
  </r>
  <r>
    <x v="9"/>
    <d v="2024-01-16T00:00:00"/>
    <d v="2023-10-06T00:00:00"/>
    <n v="0"/>
    <n v="0"/>
    <n v="0"/>
    <n v="0"/>
    <n v="600"/>
    <x v="1"/>
  </r>
  <r>
    <x v="9"/>
    <d v="2024-01-16T00:00:00"/>
    <d v="2023-11-10T00:00:00"/>
    <n v="0"/>
    <n v="0"/>
    <n v="0"/>
    <n v="0"/>
    <n v="600"/>
    <x v="1"/>
  </r>
  <r>
    <x v="9"/>
    <d v="2024-01-16T00:00:00"/>
    <d v="2023-10-27T00:00:00"/>
    <n v="0"/>
    <n v="0"/>
    <n v="0"/>
    <n v="0"/>
    <n v="600"/>
    <x v="1"/>
  </r>
  <r>
    <x v="9"/>
    <d v="2024-01-16T00:00:00"/>
    <d v="2023-10-20T00:00:00"/>
    <n v="0"/>
    <n v="0"/>
    <n v="0"/>
    <n v="0"/>
    <n v="600"/>
    <x v="1"/>
  </r>
  <r>
    <x v="9"/>
    <d v="2024-01-16T00:00:00"/>
    <d v="2023-09-22T00:00:00"/>
    <n v="0"/>
    <n v="0"/>
    <n v="0"/>
    <n v="0"/>
    <n v="2400"/>
    <x v="2"/>
  </r>
  <r>
    <x v="10"/>
    <d v="2024-01-12T00:00:00"/>
    <d v="2023-08-25T00:00:00"/>
    <n v="0"/>
    <n v="0"/>
    <n v="0"/>
    <n v="0"/>
    <n v="3000"/>
    <x v="3"/>
  </r>
  <r>
    <x v="10"/>
    <d v="2024-01-12T00:00:00"/>
    <d v="2023-09-08T00:00:00"/>
    <n v="0"/>
    <n v="0"/>
    <n v="0"/>
    <n v="0"/>
    <n v="3000"/>
    <x v="3"/>
  </r>
  <r>
    <x v="10"/>
    <d v="2024-01-19T00:00:00"/>
    <d v="2023-10-27T00:00:00"/>
    <n v="0"/>
    <n v="0"/>
    <n v="0"/>
    <n v="0"/>
    <n v="600"/>
    <x v="1"/>
  </r>
  <r>
    <x v="10"/>
    <d v="2024-01-30T00:00:00"/>
    <d v="2023-09-29T00:00:00"/>
    <n v="0"/>
    <n v="0"/>
    <n v="0"/>
    <n v="0"/>
    <n v="600"/>
    <x v="1"/>
  </r>
  <r>
    <x v="11"/>
    <d v="2024-01-16T00:00:00"/>
    <d v="2023-11-10T00:00:00"/>
    <n v="0"/>
    <n v="0"/>
    <n v="0"/>
    <n v="0"/>
    <n v="600"/>
    <x v="1"/>
  </r>
  <r>
    <x v="12"/>
    <d v="2024-01-16T00:00:00"/>
    <d v="2023-10-20T00:00:00"/>
    <n v="0"/>
    <n v="0"/>
    <n v="0"/>
    <n v="0"/>
    <n v="600"/>
    <x v="1"/>
  </r>
  <r>
    <x v="13"/>
    <d v="2024-01-16T00:00:00"/>
    <d v="2023-10-06T00:00:00"/>
    <n v="0"/>
    <n v="0"/>
    <n v="0"/>
    <n v="0"/>
    <n v="600"/>
    <x v="1"/>
  </r>
  <r>
    <x v="13"/>
    <d v="2024-01-16T00:00:00"/>
    <d v="2023-09-29T00:00:00"/>
    <n v="0"/>
    <n v="0"/>
    <n v="0"/>
    <n v="0"/>
    <n v="600"/>
    <x v="1"/>
  </r>
  <r>
    <x v="14"/>
    <d v="2024-01-16T00:00:00"/>
    <d v="2023-11-10T00:00:00"/>
    <n v="0"/>
    <n v="0"/>
    <n v="0"/>
    <n v="0"/>
    <n v="600"/>
    <x v="1"/>
  </r>
  <r>
    <x v="14"/>
    <d v="2024-01-16T00:00:00"/>
    <d v="2023-10-27T00:00:00"/>
    <n v="0"/>
    <n v="0"/>
    <n v="0"/>
    <n v="0"/>
    <n v="600"/>
    <x v="1"/>
  </r>
  <r>
    <x v="15"/>
    <d v="2024-01-30T00:00:00"/>
    <d v="2023-09-22T00:00:00"/>
    <n v="0"/>
    <n v="0"/>
    <n v="0"/>
    <n v="0"/>
    <n v="2400"/>
    <x v="2"/>
  </r>
  <r>
    <x v="15"/>
    <d v="2024-01-30T00:00:00"/>
    <d v="2023-09-29T00:00:00"/>
    <n v="0"/>
    <n v="0"/>
    <n v="0"/>
    <n v="0"/>
    <n v="600"/>
    <x v="1"/>
  </r>
  <r>
    <x v="16"/>
    <d v="2024-01-16T00:00:00"/>
    <d v="2023-11-10T00:00:00"/>
    <n v="0"/>
    <n v="0"/>
    <n v="0"/>
    <n v="0"/>
    <n v="600"/>
    <x v="1"/>
  </r>
  <r>
    <x v="16"/>
    <d v="2024-01-16T00:00:00"/>
    <d v="2023-09-22T00:00:00"/>
    <n v="0"/>
    <n v="0"/>
    <n v="0"/>
    <n v="0"/>
    <n v="2400"/>
    <x v="2"/>
  </r>
  <r>
    <x v="16"/>
    <d v="2024-01-30T00:00:00"/>
    <d v="2023-09-29T00:00:00"/>
    <n v="0"/>
    <n v="0"/>
    <n v="0"/>
    <n v="0"/>
    <n v="600"/>
    <x v="1"/>
  </r>
  <r>
    <x v="17"/>
    <d v="2024-01-16T00:00:00"/>
    <d v="2023-11-10T00:00:00"/>
    <n v="0"/>
    <n v="0"/>
    <n v="0"/>
    <n v="0"/>
    <n v="600"/>
    <x v="1"/>
  </r>
  <r>
    <x v="17"/>
    <d v="2024-01-16T00:00:00"/>
    <d v="2023-10-20T00:00:00"/>
    <n v="0"/>
    <n v="0"/>
    <n v="0"/>
    <n v="0"/>
    <n v="600"/>
    <x v="1"/>
  </r>
  <r>
    <x v="17"/>
    <d v="2024-01-16T00:00:00"/>
    <d v="2023-09-29T00:00:00"/>
    <n v="0"/>
    <n v="0"/>
    <n v="0"/>
    <n v="0"/>
    <n v="600"/>
    <x v="1"/>
  </r>
  <r>
    <x v="17"/>
    <d v="2024-01-19T00:00:00"/>
    <d v="2023-09-22T00:00:00"/>
    <n v="0"/>
    <n v="0"/>
    <n v="0"/>
    <n v="0"/>
    <n v="2400"/>
    <x v="2"/>
  </r>
  <r>
    <x v="17"/>
    <d v="2024-01-19T00:00:00"/>
    <d v="2023-10-06T00:00:00"/>
    <n v="0"/>
    <n v="0"/>
    <n v="0"/>
    <n v="0"/>
    <n v="600"/>
    <x v="1"/>
  </r>
  <r>
    <x v="18"/>
    <d v="2024-01-16T00:00:00"/>
    <d v="2023-09-22T00:00:00"/>
    <n v="0"/>
    <n v="0"/>
    <n v="0"/>
    <n v="0"/>
    <n v="2400"/>
    <x v="2"/>
  </r>
  <r>
    <x v="18"/>
    <d v="2024-01-19T00:00:00"/>
    <d v="2023-11-10T00:00:00"/>
    <n v="0"/>
    <n v="0"/>
    <n v="0"/>
    <n v="0"/>
    <n v="600"/>
    <x v="1"/>
  </r>
  <r>
    <x v="18"/>
    <d v="2024-01-30T00:00:00"/>
    <d v="2023-09-29T00:00:00"/>
    <n v="0"/>
    <n v="0"/>
    <n v="0"/>
    <n v="0"/>
    <n v="600"/>
    <x v="1"/>
  </r>
  <r>
    <x v="19"/>
    <d v="2024-01-16T00:00:00"/>
    <d v="2023-11-10T00:00:00"/>
    <n v="0"/>
    <n v="0"/>
    <n v="0"/>
    <n v="0"/>
    <n v="600"/>
    <x v="1"/>
  </r>
  <r>
    <x v="19"/>
    <d v="2024-01-16T00:00:00"/>
    <d v="2023-09-22T00:00:00"/>
    <n v="0"/>
    <n v="0"/>
    <n v="0"/>
    <n v="0"/>
    <n v="2400"/>
    <x v="2"/>
  </r>
  <r>
    <x v="20"/>
    <d v="2024-01-16T00:00:00"/>
    <d v="2023-09-22T00:00:00"/>
    <n v="0"/>
    <n v="0"/>
    <n v="0"/>
    <n v="0"/>
    <n v="2400"/>
    <x v="2"/>
  </r>
  <r>
    <x v="20"/>
    <d v="2024-01-16T00:00:00"/>
    <d v="2023-10-20T00:00:00"/>
    <n v="0"/>
    <n v="0"/>
    <n v="0"/>
    <n v="0"/>
    <n v="600"/>
    <x v="1"/>
  </r>
  <r>
    <x v="20"/>
    <d v="2024-01-16T00:00:00"/>
    <d v="2023-09-29T00:00:00"/>
    <n v="0"/>
    <n v="0"/>
    <n v="0"/>
    <n v="0"/>
    <n v="600"/>
    <x v="1"/>
  </r>
  <r>
    <x v="20"/>
    <d v="2024-01-19T00:00:00"/>
    <d v="2023-10-06T00:00:00"/>
    <n v="0"/>
    <n v="0"/>
    <n v="0"/>
    <n v="0"/>
    <n v="600"/>
    <x v="1"/>
  </r>
  <r>
    <x v="21"/>
    <d v="2024-01-16T00:00:00"/>
    <d v="2023-10-27T00:00:00"/>
    <n v="0"/>
    <n v="0"/>
    <n v="0"/>
    <n v="0"/>
    <n v="600"/>
    <x v="1"/>
  </r>
  <r>
    <x v="21"/>
    <d v="2024-01-16T00:00:00"/>
    <d v="2023-10-20T00:00:00"/>
    <n v="0"/>
    <n v="0"/>
    <n v="0"/>
    <n v="0"/>
    <n v="600"/>
    <x v="1"/>
  </r>
  <r>
    <x v="21"/>
    <d v="2024-01-16T00:00:00"/>
    <d v="2023-11-10T00:00:00"/>
    <n v="0"/>
    <n v="0"/>
    <n v="0"/>
    <n v="0"/>
    <n v="600"/>
    <x v="1"/>
  </r>
  <r>
    <x v="21"/>
    <d v="2024-01-16T00:00:00"/>
    <d v="2023-09-22T00:00:00"/>
    <n v="0"/>
    <n v="0"/>
    <n v="0"/>
    <n v="0"/>
    <n v="2400"/>
    <x v="2"/>
  </r>
  <r>
    <x v="21"/>
    <d v="2024-01-16T00:00:00"/>
    <d v="2023-09-29T00:00:00"/>
    <n v="0"/>
    <n v="0"/>
    <n v="0"/>
    <n v="0"/>
    <n v="600"/>
    <x v="1"/>
  </r>
  <r>
    <x v="21"/>
    <d v="2024-01-19T00:00:00"/>
    <d v="2023-10-06T00:00:00"/>
    <n v="0"/>
    <n v="0"/>
    <n v="0"/>
    <n v="0"/>
    <n v="600"/>
    <x v="1"/>
  </r>
  <r>
    <x v="22"/>
    <d v="2024-01-16T00:00:00"/>
    <d v="2023-10-20T00:00:00"/>
    <n v="0"/>
    <n v="0"/>
    <n v="0"/>
    <n v="0"/>
    <n v="600"/>
    <x v="1"/>
  </r>
  <r>
    <x v="23"/>
    <d v="2024-01-16T00:00:00"/>
    <d v="2023-09-22T00:00:00"/>
    <n v="0"/>
    <n v="0"/>
    <n v="0"/>
    <n v="0"/>
    <n v="2400"/>
    <x v="2"/>
  </r>
  <r>
    <x v="24"/>
    <d v="2024-01-16T00:00:00"/>
    <d v="2023-10-20T00:00:00"/>
    <n v="0"/>
    <n v="0"/>
    <n v="0"/>
    <n v="0"/>
    <n v="600"/>
    <x v="1"/>
  </r>
  <r>
    <x v="24"/>
    <d v="2024-01-16T00:00:00"/>
    <d v="2023-09-29T00:00:00"/>
    <n v="0"/>
    <n v="0"/>
    <n v="0"/>
    <n v="0"/>
    <n v="600"/>
    <x v="1"/>
  </r>
  <r>
    <x v="25"/>
    <d v="2024-01-19T00:00:00"/>
    <d v="2023-10-30T00:00:00"/>
    <n v="0"/>
    <n v="0"/>
    <n v="0"/>
    <n v="0"/>
    <n v="1800"/>
    <x v="4"/>
  </r>
  <r>
    <x v="26"/>
    <d v="2024-01-16T00:00:00"/>
    <d v="2023-10-20T00:00:00"/>
    <n v="0"/>
    <n v="0"/>
    <n v="0"/>
    <n v="0"/>
    <n v="600"/>
    <x v="1"/>
  </r>
  <r>
    <x v="26"/>
    <d v="2024-01-16T00:00:00"/>
    <d v="2023-10-27T00:00:00"/>
    <n v="0"/>
    <n v="0"/>
    <n v="0"/>
    <n v="0"/>
    <n v="600"/>
    <x v="1"/>
  </r>
  <r>
    <x v="26"/>
    <d v="2024-01-16T00:00:00"/>
    <d v="2023-11-09T00:00:00"/>
    <n v="0"/>
    <n v="0"/>
    <n v="0"/>
    <n v="0"/>
    <n v="600"/>
    <x v="1"/>
  </r>
  <r>
    <x v="26"/>
    <d v="2024-01-16T00:00:00"/>
    <d v="2023-09-22T00:00:00"/>
    <n v="0"/>
    <n v="0"/>
    <n v="0"/>
    <n v="0"/>
    <n v="2400"/>
    <x v="2"/>
  </r>
  <r>
    <x v="26"/>
    <d v="2024-01-16T00:00:00"/>
    <d v="2023-09-29T00:00:00"/>
    <n v="0"/>
    <n v="0"/>
    <n v="0"/>
    <n v="0"/>
    <n v="600"/>
    <x v="1"/>
  </r>
  <r>
    <x v="27"/>
    <d v="2024-01-16T00:00:00"/>
    <d v="2023-10-06T00:00:00"/>
    <n v="0"/>
    <n v="0"/>
    <n v="0"/>
    <n v="0"/>
    <n v="600"/>
    <x v="1"/>
  </r>
  <r>
    <x v="27"/>
    <d v="2024-01-16T00:00:00"/>
    <d v="2023-09-29T00:00:00"/>
    <n v="0"/>
    <n v="0"/>
    <n v="0"/>
    <n v="0"/>
    <n v="600"/>
    <x v="1"/>
  </r>
  <r>
    <x v="28"/>
    <d v="2024-01-16T00:00:00"/>
    <d v="2023-09-29T00:00:00"/>
    <n v="0"/>
    <n v="0"/>
    <n v="0"/>
    <n v="0"/>
    <n v="600"/>
    <x v="1"/>
  </r>
  <r>
    <x v="29"/>
    <d v="2024-01-19T00:00:00"/>
    <d v="2023-10-30T00:00:00"/>
    <n v="0"/>
    <n v="0"/>
    <n v="0"/>
    <n v="0"/>
    <n v="1800"/>
    <x v="4"/>
  </r>
  <r>
    <x v="30"/>
    <d v="2024-01-16T00:00:00"/>
    <d v="2023-11-10T00:00:00"/>
    <n v="0"/>
    <n v="0"/>
    <n v="0"/>
    <n v="0"/>
    <n v="600"/>
    <x v="1"/>
  </r>
  <r>
    <x v="30"/>
    <d v="2024-01-16T00:00:00"/>
    <d v="2023-10-06T00:00:00"/>
    <n v="0"/>
    <n v="0"/>
    <n v="0"/>
    <n v="0"/>
    <n v="600"/>
    <x v="1"/>
  </r>
  <r>
    <x v="30"/>
    <d v="2024-01-16T00:00:00"/>
    <d v="2023-09-22T00:00:00"/>
    <n v="0"/>
    <n v="0"/>
    <n v="0"/>
    <n v="0"/>
    <n v="2400"/>
    <x v="2"/>
  </r>
  <r>
    <x v="31"/>
    <d v="2024-01-16T00:00:00"/>
    <d v="2023-11-10T00:00:00"/>
    <n v="0"/>
    <n v="0"/>
    <n v="0"/>
    <n v="0"/>
    <n v="600"/>
    <x v="1"/>
  </r>
  <r>
    <x v="31"/>
    <d v="2024-01-16T00:00:00"/>
    <d v="2023-10-20T00:00:00"/>
    <n v="0"/>
    <n v="0"/>
    <n v="0"/>
    <n v="0"/>
    <n v="600"/>
    <x v="1"/>
  </r>
  <r>
    <x v="31"/>
    <d v="2024-01-16T00:00:00"/>
    <d v="2023-09-29T00:00:00"/>
    <n v="0"/>
    <n v="0"/>
    <n v="0"/>
    <n v="0"/>
    <n v="600"/>
    <x v="1"/>
  </r>
  <r>
    <x v="32"/>
    <d v="2024-01-30T00:00:00"/>
    <d v="2023-09-22T00:00:00"/>
    <n v="0"/>
    <n v="0"/>
    <n v="0"/>
    <n v="0"/>
    <n v="2400"/>
    <x v="2"/>
  </r>
  <r>
    <x v="33"/>
    <d v="2024-01-16T00:00:00"/>
    <d v="2023-10-27T00:00:00"/>
    <n v="0"/>
    <n v="0"/>
    <n v="0"/>
    <n v="0"/>
    <n v="600"/>
    <x v="1"/>
  </r>
  <r>
    <x v="33"/>
    <d v="2024-01-16T00:00:00"/>
    <d v="2023-11-10T00:00:00"/>
    <n v="0"/>
    <n v="0"/>
    <n v="0"/>
    <n v="0"/>
    <n v="600"/>
    <x v="1"/>
  </r>
  <r>
    <x v="34"/>
    <d v="2024-01-16T00:00:00"/>
    <d v="2023-09-22T00:00:00"/>
    <n v="0"/>
    <n v="0"/>
    <n v="0"/>
    <n v="0"/>
    <n v="2400"/>
    <x v="2"/>
  </r>
  <r>
    <x v="34"/>
    <d v="2024-01-30T00:00:00"/>
    <d v="2023-09-29T00:00:00"/>
    <n v="0"/>
    <n v="0"/>
    <n v="0"/>
    <n v="0"/>
    <n v="600"/>
    <x v="1"/>
  </r>
  <r>
    <x v="35"/>
    <d v="2024-01-16T00:00:00"/>
    <d v="2023-10-06T00:00:00"/>
    <n v="0"/>
    <n v="0"/>
    <n v="0"/>
    <n v="0"/>
    <n v="600"/>
    <x v="1"/>
  </r>
  <r>
    <x v="35"/>
    <d v="2024-01-16T00:00:00"/>
    <d v="2023-09-22T00:00:00"/>
    <n v="0"/>
    <n v="0"/>
    <n v="0"/>
    <n v="0"/>
    <n v="2400"/>
    <x v="2"/>
  </r>
  <r>
    <x v="36"/>
    <d v="2024-01-16T00:00:00"/>
    <d v="2023-11-10T00:00:00"/>
    <n v="0"/>
    <n v="0"/>
    <n v="0"/>
    <n v="0"/>
    <n v="600"/>
    <x v="1"/>
  </r>
  <r>
    <x v="36"/>
    <d v="2024-01-16T00:00:00"/>
    <d v="2023-10-27T00:00:00"/>
    <n v="0"/>
    <n v="0"/>
    <n v="0"/>
    <n v="0"/>
    <n v="600"/>
    <x v="1"/>
  </r>
  <r>
    <x v="36"/>
    <d v="2024-01-16T00:00:00"/>
    <d v="2023-10-20T00:00:00"/>
    <n v="0"/>
    <n v="0"/>
    <n v="0"/>
    <n v="0"/>
    <n v="600"/>
    <x v="1"/>
  </r>
  <r>
    <x v="36"/>
    <d v="2024-01-16T00:00:00"/>
    <d v="2023-09-22T00:00:00"/>
    <n v="0"/>
    <n v="0"/>
    <n v="0"/>
    <n v="0"/>
    <n v="2400"/>
    <x v="2"/>
  </r>
  <r>
    <x v="37"/>
    <d v="2024-01-16T00:00:00"/>
    <d v="2023-10-27T00:00:00"/>
    <n v="0"/>
    <n v="0"/>
    <n v="0"/>
    <n v="0"/>
    <n v="600"/>
    <x v="1"/>
  </r>
  <r>
    <x v="37"/>
    <d v="2024-01-16T00:00:00"/>
    <d v="2023-10-06T00:00:00"/>
    <n v="0"/>
    <n v="0"/>
    <n v="0"/>
    <n v="0"/>
    <n v="600"/>
    <x v="1"/>
  </r>
  <r>
    <x v="37"/>
    <d v="2024-01-16T00:00:00"/>
    <d v="2023-10-20T00:00:00"/>
    <n v="0"/>
    <n v="0"/>
    <n v="0"/>
    <n v="0"/>
    <n v="600"/>
    <x v="1"/>
  </r>
  <r>
    <x v="37"/>
    <d v="2024-01-16T00:00:00"/>
    <d v="2023-09-22T00:00:00"/>
    <n v="0"/>
    <n v="0"/>
    <n v="0"/>
    <n v="0"/>
    <n v="2400"/>
    <x v="2"/>
  </r>
  <r>
    <x v="37"/>
    <d v="2024-01-30T00:00:00"/>
    <d v="2023-09-29T00:00:00"/>
    <n v="0"/>
    <n v="0"/>
    <n v="0"/>
    <n v="0"/>
    <n v="600"/>
    <x v="1"/>
  </r>
  <r>
    <x v="38"/>
    <m/>
    <m/>
    <n v="0"/>
    <n v="0"/>
    <n v="0"/>
    <n v="0"/>
    <n v="101400"/>
    <x v="5"/>
  </r>
  <r>
    <x v="39"/>
    <m/>
    <m/>
    <m/>
    <m/>
    <m/>
    <m/>
    <m/>
    <x v="0"/>
  </r>
  <r>
    <x v="19"/>
    <d v="2024-02-05T00:00:00"/>
    <d v="2023-10-27T00:00:00"/>
    <n v="0"/>
    <n v="0"/>
    <n v="0"/>
    <n v="0"/>
    <n v="600"/>
    <x v="1"/>
  </r>
  <r>
    <x v="38"/>
    <m/>
    <m/>
    <n v="0"/>
    <n v="0"/>
    <n v="0"/>
    <n v="0"/>
    <n v="600"/>
    <x v="1"/>
  </r>
  <r>
    <x v="40"/>
    <m/>
    <m/>
    <m/>
    <m/>
    <m/>
    <m/>
    <m/>
    <x v="0"/>
  </r>
  <r>
    <x v="30"/>
    <d v="2024-03-14T00:00:00"/>
    <d v="2023-10-27T00:00:00"/>
    <n v="0"/>
    <n v="0"/>
    <n v="0"/>
    <n v="0"/>
    <n v="600"/>
    <x v="1"/>
  </r>
  <r>
    <x v="38"/>
    <m/>
    <m/>
    <n v="0"/>
    <n v="0"/>
    <n v="0"/>
    <n v="0"/>
    <n v="600"/>
    <x v="1"/>
  </r>
  <r>
    <x v="41"/>
    <m/>
    <m/>
    <m/>
    <m/>
    <m/>
    <m/>
    <m/>
    <x v="0"/>
  </r>
  <r>
    <x v="42"/>
    <d v="2024-05-29T00:00:00"/>
    <d v="2024-06-30T00:00:00"/>
    <n v="0"/>
    <n v="0"/>
    <n v="0"/>
    <n v="0"/>
    <n v="7000"/>
    <x v="6"/>
  </r>
  <r>
    <x v="42"/>
    <d v="2024-05-29T00:00:00"/>
    <d v="2024-06-30T00:00:00"/>
    <n v="0"/>
    <n v="0"/>
    <n v="0"/>
    <n v="0"/>
    <n v="7000"/>
    <x v="6"/>
  </r>
  <r>
    <x v="42"/>
    <d v="2024-05-29T00:00:00"/>
    <d v="2024-06-30T00:00:00"/>
    <n v="0"/>
    <n v="0"/>
    <n v="0"/>
    <n v="0"/>
    <n v="7000"/>
    <x v="6"/>
  </r>
  <r>
    <x v="43"/>
    <d v="2024-05-29T00:00:00"/>
    <d v="2024-06-30T00:00:00"/>
    <n v="0"/>
    <n v="0"/>
    <n v="0"/>
    <n v="0"/>
    <n v="7000"/>
    <x v="6"/>
  </r>
  <r>
    <x v="43"/>
    <d v="2024-05-29T00:00:00"/>
    <d v="2024-06-30T00:00:00"/>
    <n v="0"/>
    <n v="0"/>
    <n v="0"/>
    <n v="0"/>
    <n v="7000"/>
    <x v="6"/>
  </r>
  <r>
    <x v="43"/>
    <d v="2024-05-29T00:00:00"/>
    <d v="2024-06-30T00:00:00"/>
    <n v="0"/>
    <n v="0"/>
    <n v="0"/>
    <n v="0"/>
    <n v="7000"/>
    <x v="6"/>
  </r>
  <r>
    <x v="38"/>
    <m/>
    <m/>
    <n v="0"/>
    <n v="0"/>
    <n v="0"/>
    <n v="0"/>
    <n v="42000"/>
    <x v="7"/>
  </r>
  <r>
    <x v="44"/>
    <m/>
    <m/>
    <m/>
    <m/>
    <m/>
    <m/>
    <m/>
    <x v="0"/>
  </r>
  <r>
    <x v="37"/>
    <d v="2024-06-05T00:00:00"/>
    <d v="2024-04-21T00:00:00"/>
    <n v="0"/>
    <n v="0"/>
    <n v="0"/>
    <n v="0"/>
    <n v="600"/>
    <x v="1"/>
  </r>
  <r>
    <x v="38"/>
    <m/>
    <m/>
    <n v="0"/>
    <n v="0"/>
    <n v="0"/>
    <n v="0"/>
    <n v="600"/>
    <x v="1"/>
  </r>
  <r>
    <x v="45"/>
    <m/>
    <m/>
    <m/>
    <m/>
    <m/>
    <m/>
    <m/>
    <x v="0"/>
  </r>
  <r>
    <x v="37"/>
    <d v="2024-07-30T00:00:00"/>
    <d v="2024-05-17T00:00:00"/>
    <n v="0"/>
    <n v="0"/>
    <n v="0"/>
    <n v="0"/>
    <n v="1200"/>
    <x v="8"/>
  </r>
  <r>
    <x v="37"/>
    <d v="2024-07-30T00:00:00"/>
    <d v="2024-05-17T00:00:00"/>
    <n v="0"/>
    <n v="0"/>
    <n v="0"/>
    <n v="0"/>
    <n v="1200"/>
    <x v="8"/>
  </r>
  <r>
    <x v="38"/>
    <m/>
    <m/>
    <n v="0"/>
    <n v="0"/>
    <n v="0"/>
    <n v="0"/>
    <n v="2400"/>
    <x v="2"/>
  </r>
  <r>
    <x v="46"/>
    <m/>
    <m/>
    <m/>
    <m/>
    <m/>
    <m/>
    <m/>
    <x v="0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2"/>
    <d v="2024-08-09T00:00:00"/>
    <d v="2024-06-30T00:00:00"/>
    <n v="0"/>
    <n v="0"/>
    <n v="0"/>
    <n v="0"/>
    <n v="7000"/>
    <x v="6"/>
  </r>
  <r>
    <x v="47"/>
    <d v="2024-08-14T00:00:00"/>
    <d v="2024-05-16T00:00:00"/>
    <n v="0"/>
    <n v="0"/>
    <n v="0"/>
    <n v="0"/>
    <n v="1500"/>
    <x v="9"/>
  </r>
  <r>
    <x v="47"/>
    <d v="2024-08-14T00:00:00"/>
    <d v="2024-05-16T00:00:00"/>
    <n v="0"/>
    <n v="0"/>
    <n v="0"/>
    <n v="0"/>
    <n v="1500"/>
    <x v="9"/>
  </r>
  <r>
    <x v="37"/>
    <d v="2024-08-05T00:00:00"/>
    <d v="2024-06-28T00:00:00"/>
    <n v="0"/>
    <n v="0"/>
    <n v="0"/>
    <n v="0"/>
    <n v="1500"/>
    <x v="9"/>
  </r>
  <r>
    <x v="37"/>
    <d v="2024-08-05T00:00:00"/>
    <d v="2024-06-28T00:00:00"/>
    <n v="0"/>
    <n v="0"/>
    <n v="0"/>
    <n v="0"/>
    <n v="1500"/>
    <x v="9"/>
  </r>
  <r>
    <x v="38"/>
    <m/>
    <m/>
    <n v="0"/>
    <n v="0"/>
    <n v="0"/>
    <n v="0"/>
    <n v="62000"/>
    <x v="10"/>
  </r>
  <r>
    <x v="48"/>
    <m/>
    <m/>
    <m/>
    <m/>
    <m/>
    <m/>
    <m/>
    <x v="0"/>
  </r>
  <r>
    <x v="42"/>
    <d v="2024-10-30T00:00:00"/>
    <d v="2024-10-29T00:00:00"/>
    <n v="0"/>
    <n v="0"/>
    <n v="0"/>
    <n v="0"/>
    <n v="10500"/>
    <x v="11"/>
  </r>
  <r>
    <x v="42"/>
    <d v="2024-10-30T00:00:00"/>
    <d v="2024-10-29T00:00:00"/>
    <n v="0"/>
    <n v="0"/>
    <n v="0"/>
    <n v="0"/>
    <n v="10500"/>
    <x v="11"/>
  </r>
  <r>
    <x v="42"/>
    <d v="2024-10-30T00:00:00"/>
    <d v="2024-10-29T00:00:00"/>
    <n v="0"/>
    <n v="0"/>
    <n v="0"/>
    <n v="0"/>
    <n v="10500"/>
    <x v="11"/>
  </r>
  <r>
    <x v="42"/>
    <d v="2024-10-30T00:00:00"/>
    <d v="2024-10-29T00:00:00"/>
    <n v="0"/>
    <n v="0"/>
    <n v="0"/>
    <n v="0"/>
    <n v="10500"/>
    <x v="11"/>
  </r>
  <r>
    <x v="12"/>
    <d v="2024-10-30T00:00:00"/>
    <d v="2024-10-30T00:00:00"/>
    <n v="0"/>
    <n v="0"/>
    <n v="0"/>
    <n v="0"/>
    <n v="1500"/>
    <x v="9"/>
  </r>
  <r>
    <x v="12"/>
    <d v="2024-10-30T00:00:00"/>
    <d v="2024-10-30T00:00:00"/>
    <n v="0"/>
    <n v="0"/>
    <n v="0"/>
    <n v="0"/>
    <n v="1500"/>
    <x v="9"/>
  </r>
  <r>
    <x v="12"/>
    <d v="2024-10-30T00:00:00"/>
    <d v="2024-10-30T00:00:00"/>
    <n v="0"/>
    <n v="0"/>
    <n v="0"/>
    <n v="0"/>
    <n v="1500"/>
    <x v="9"/>
  </r>
  <r>
    <x v="12"/>
    <d v="2024-10-30T00:00:00"/>
    <d v="2024-10-30T00:00:00"/>
    <n v="0"/>
    <n v="0"/>
    <n v="0"/>
    <n v="0"/>
    <n v="1500"/>
    <x v="9"/>
  </r>
  <r>
    <x v="49"/>
    <d v="2024-10-04T00:00:00"/>
    <d v="2024-06-28T00:00:00"/>
    <n v="0"/>
    <n v="0"/>
    <n v="0"/>
    <n v="0"/>
    <n v="1500"/>
    <x v="9"/>
  </r>
  <r>
    <x v="49"/>
    <d v="2024-10-04T00:00:00"/>
    <d v="2024-06-28T00:00:00"/>
    <n v="0"/>
    <n v="0"/>
    <n v="0"/>
    <n v="0"/>
    <n v="1500"/>
    <x v="9"/>
  </r>
  <r>
    <x v="21"/>
    <d v="2024-10-30T00:00:00"/>
    <d v="2024-10-30T00:00:00"/>
    <n v="0"/>
    <n v="0"/>
    <n v="0"/>
    <n v="0"/>
    <n v="4000"/>
    <x v="12"/>
  </r>
  <r>
    <x v="31"/>
    <d v="2024-10-30T00:00:00"/>
    <d v="2024-10-30T00:00:00"/>
    <n v="0"/>
    <n v="0"/>
    <n v="0"/>
    <n v="0"/>
    <n v="2500"/>
    <x v="13"/>
  </r>
  <r>
    <x v="31"/>
    <d v="2024-10-30T00:00:00"/>
    <d v="2024-10-30T00:00:00"/>
    <n v="0"/>
    <n v="0"/>
    <n v="0"/>
    <n v="0"/>
    <n v="2500"/>
    <x v="13"/>
  </r>
  <r>
    <x v="31"/>
    <d v="2024-10-30T00:00:00"/>
    <d v="2024-10-30T00:00:00"/>
    <n v="0"/>
    <n v="0"/>
    <n v="0"/>
    <n v="0"/>
    <n v="2500"/>
    <x v="13"/>
  </r>
  <r>
    <x v="31"/>
    <d v="2024-10-30T00:00:00"/>
    <d v="2024-10-30T00:00:00"/>
    <n v="0"/>
    <n v="0"/>
    <n v="0"/>
    <n v="0"/>
    <n v="2500"/>
    <x v="13"/>
  </r>
  <r>
    <x v="50"/>
    <d v="2024-10-30T00:00:00"/>
    <d v="2024-10-30T00:00:00"/>
    <n v="0"/>
    <n v="0"/>
    <n v="0"/>
    <n v="0"/>
    <n v="9750"/>
    <x v="14"/>
  </r>
  <r>
    <x v="50"/>
    <d v="2024-10-30T00:00:00"/>
    <d v="2024-10-30T00:00:00"/>
    <n v="0"/>
    <n v="0"/>
    <n v="0"/>
    <n v="0"/>
    <n v="9750"/>
    <x v="14"/>
  </r>
  <r>
    <x v="50"/>
    <d v="2024-10-30T00:00:00"/>
    <d v="2024-10-30T00:00:00"/>
    <n v="0"/>
    <n v="0"/>
    <n v="0"/>
    <n v="0"/>
    <n v="9750"/>
    <x v="14"/>
  </r>
  <r>
    <x v="50"/>
    <d v="2024-10-30T00:00:00"/>
    <d v="2024-10-30T00:00:00"/>
    <n v="0"/>
    <n v="0"/>
    <n v="0"/>
    <n v="0"/>
    <n v="9750"/>
    <x v="14"/>
  </r>
  <r>
    <x v="51"/>
    <d v="2024-10-30T00:00:00"/>
    <d v="2024-10-30T00:00:00"/>
    <n v="0"/>
    <n v="0"/>
    <n v="0"/>
    <n v="0"/>
    <n v="4000"/>
    <x v="12"/>
  </r>
  <r>
    <x v="38"/>
    <m/>
    <m/>
    <n v="0"/>
    <n v="0"/>
    <n v="0"/>
    <n v="0"/>
    <n v="108000"/>
    <x v="15"/>
  </r>
  <r>
    <x v="52"/>
    <m/>
    <m/>
    <n v="0"/>
    <n v="0"/>
    <n v="0"/>
    <n v="0"/>
    <n v="317600"/>
    <x v="16"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count="37">
  <r>
    <x v="0"/>
    <m/>
    <s v="Contrato"/>
    <m/>
    <m/>
    <m/>
    <m/>
    <m/>
    <x v="0"/>
  </r>
  <r>
    <x v="1"/>
    <m/>
    <m/>
    <m/>
    <m/>
    <m/>
    <m/>
    <m/>
    <x v="0"/>
  </r>
  <r>
    <x v="2"/>
    <d v="2024-02-05T00:00:00"/>
    <d v="2024-06-30T00:00:00"/>
    <n v="0"/>
    <n v="0"/>
    <n v="0"/>
    <n v="0"/>
    <n v="1500"/>
    <x v="1"/>
  </r>
  <r>
    <x v="2"/>
    <d v="2024-02-05T00:00:00"/>
    <d v="2024-06-30T00:00:00"/>
    <n v="0"/>
    <n v="0"/>
    <n v="27"/>
    <n v="0"/>
    <n v="1473"/>
    <x v="1"/>
  </r>
  <r>
    <x v="2"/>
    <d v="2024-02-05T00:00:00"/>
    <d v="2024-06-30T00:00:00"/>
    <n v="0"/>
    <n v="0"/>
    <n v="214.97"/>
    <n v="0"/>
    <n v="1285.03"/>
    <x v="1"/>
  </r>
  <r>
    <x v="2"/>
    <d v="2024-02-29T00:00:00"/>
    <d v="2024-06-30T00:00:00"/>
    <n v="0"/>
    <n v="0"/>
    <n v="356.71"/>
    <n v="0"/>
    <n v="1143.29"/>
    <x v="1"/>
  </r>
  <r>
    <x v="3"/>
    <m/>
    <m/>
    <n v="0"/>
    <n v="0"/>
    <n v="598.67999999999995"/>
    <n v="0"/>
    <n v="5401.32"/>
    <x v="2"/>
  </r>
  <r>
    <x v="4"/>
    <m/>
    <m/>
    <m/>
    <m/>
    <m/>
    <m/>
    <m/>
    <x v="0"/>
  </r>
  <r>
    <x v="2"/>
    <d v="2024-03-28T00:00:00"/>
    <d v="2024-06-30T00:00:00"/>
    <n v="0"/>
    <n v="0"/>
    <n v="0"/>
    <n v="0"/>
    <n v="1500"/>
    <x v="1"/>
  </r>
  <r>
    <x v="3"/>
    <m/>
    <m/>
    <n v="0"/>
    <n v="0"/>
    <n v="0"/>
    <n v="0"/>
    <n v="1500"/>
    <x v="1"/>
  </r>
  <r>
    <x v="5"/>
    <m/>
    <m/>
    <m/>
    <m/>
    <m/>
    <m/>
    <m/>
    <x v="0"/>
  </r>
  <r>
    <x v="2"/>
    <d v="2024-04-30T00:00:00"/>
    <d v="2024-06-30T00:00:00"/>
    <n v="0"/>
    <n v="0"/>
    <n v="0"/>
    <n v="0"/>
    <n v="1500"/>
    <x v="1"/>
  </r>
  <r>
    <x v="3"/>
    <m/>
    <m/>
    <n v="0"/>
    <n v="0"/>
    <n v="0"/>
    <n v="0"/>
    <n v="1500"/>
    <x v="1"/>
  </r>
  <r>
    <x v="6"/>
    <m/>
    <m/>
    <m/>
    <m/>
    <m/>
    <m/>
    <m/>
    <x v="0"/>
  </r>
  <r>
    <x v="2"/>
    <d v="2024-05-29T00:00:00"/>
    <d v="2024-06-30T00:00:00"/>
    <n v="0"/>
    <n v="0"/>
    <n v="0"/>
    <n v="0"/>
    <n v="1500"/>
    <x v="1"/>
  </r>
  <r>
    <x v="3"/>
    <m/>
    <m/>
    <n v="0"/>
    <n v="0"/>
    <n v="0"/>
    <n v="0"/>
    <n v="1500"/>
    <x v="1"/>
  </r>
  <r>
    <x v="7"/>
    <m/>
    <m/>
    <m/>
    <m/>
    <m/>
    <m/>
    <m/>
    <x v="0"/>
  </r>
  <r>
    <x v="2"/>
    <d v="2024-06-28T00:00:00"/>
    <d v="2024-06-30T00:00:00"/>
    <n v="0"/>
    <n v="0"/>
    <n v="0"/>
    <n v="0"/>
    <n v="1500"/>
    <x v="1"/>
  </r>
  <r>
    <x v="3"/>
    <m/>
    <m/>
    <n v="0"/>
    <n v="0"/>
    <n v="0"/>
    <n v="0"/>
    <n v="1500"/>
    <x v="1"/>
  </r>
  <r>
    <x v="8"/>
    <m/>
    <m/>
    <m/>
    <m/>
    <m/>
    <m/>
    <m/>
    <x v="0"/>
  </r>
  <r>
    <x v="2"/>
    <d v="2024-07-30T00:00:00"/>
    <d v="2024-08-22T00:00:00"/>
    <n v="0"/>
    <n v="0"/>
    <n v="0"/>
    <n v="0"/>
    <n v="1500"/>
    <x v="1"/>
  </r>
  <r>
    <x v="3"/>
    <m/>
    <m/>
    <n v="0"/>
    <n v="0"/>
    <n v="0"/>
    <n v="0"/>
    <n v="1500"/>
    <x v="1"/>
  </r>
  <r>
    <x v="9"/>
    <m/>
    <m/>
    <m/>
    <m/>
    <m/>
    <m/>
    <m/>
    <x v="0"/>
  </r>
  <r>
    <x v="2"/>
    <d v="2024-08-21T00:00:00"/>
    <d v="2024-08-22T00:00:00"/>
    <n v="0"/>
    <n v="0"/>
    <n v="0"/>
    <n v="0"/>
    <n v="1500"/>
    <x v="1"/>
  </r>
  <r>
    <x v="3"/>
    <m/>
    <m/>
    <n v="0"/>
    <n v="0"/>
    <n v="0"/>
    <n v="0"/>
    <n v="1500"/>
    <x v="1"/>
  </r>
  <r>
    <x v="10"/>
    <m/>
    <m/>
    <m/>
    <m/>
    <m/>
    <m/>
    <m/>
    <x v="0"/>
  </r>
  <r>
    <x v="2"/>
    <d v="2024-09-30T00:00:00"/>
    <d v="2024-12-22T00:00:00"/>
    <n v="0"/>
    <n v="0"/>
    <n v="0"/>
    <n v="0"/>
    <n v="1500"/>
    <x v="1"/>
  </r>
  <r>
    <x v="3"/>
    <m/>
    <m/>
    <n v="0"/>
    <n v="0"/>
    <n v="0"/>
    <n v="0"/>
    <n v="1500"/>
    <x v="1"/>
  </r>
  <r>
    <x v="11"/>
    <m/>
    <m/>
    <m/>
    <m/>
    <m/>
    <m/>
    <m/>
    <x v="0"/>
  </r>
  <r>
    <x v="2"/>
    <d v="2024-10-30T00:00:00"/>
    <d v="2024-12-22T00:00:00"/>
    <n v="0"/>
    <n v="0"/>
    <n v="0"/>
    <n v="0"/>
    <n v="1500"/>
    <x v="1"/>
  </r>
  <r>
    <x v="3"/>
    <m/>
    <m/>
    <n v="0"/>
    <n v="0"/>
    <n v="0"/>
    <n v="0"/>
    <n v="1500"/>
    <x v="1"/>
  </r>
  <r>
    <x v="12"/>
    <m/>
    <m/>
    <m/>
    <m/>
    <m/>
    <m/>
    <m/>
    <x v="0"/>
  </r>
  <r>
    <x v="2"/>
    <d v="2024-11-29T00:00:00"/>
    <d v="2024-12-22T00:00:00"/>
    <n v="0"/>
    <n v="0"/>
    <n v="0"/>
    <n v="0"/>
    <n v="1500"/>
    <x v="1"/>
  </r>
  <r>
    <x v="3"/>
    <m/>
    <m/>
    <n v="0"/>
    <n v="0"/>
    <n v="0"/>
    <n v="0"/>
    <n v="1500"/>
    <x v="1"/>
  </r>
  <r>
    <x v="13"/>
    <m/>
    <m/>
    <m/>
    <m/>
    <m/>
    <m/>
    <m/>
    <x v="0"/>
  </r>
  <r>
    <x v="2"/>
    <d v="2024-12-20T00:00:00"/>
    <d v="2024-12-22T00:00:00"/>
    <n v="0"/>
    <n v="0"/>
    <n v="0"/>
    <n v="0"/>
    <n v="1500"/>
    <x v="1"/>
  </r>
  <r>
    <x v="3"/>
    <m/>
    <m/>
    <n v="0"/>
    <n v="0"/>
    <n v="0"/>
    <n v="0"/>
    <n v="1500"/>
    <x v="1"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count="67">
  <r>
    <x v="0"/>
    <m/>
    <s v="Contrato"/>
    <m/>
    <m/>
    <m/>
    <m/>
    <m/>
    <x v="0"/>
  </r>
  <r>
    <x v="1"/>
    <m/>
    <m/>
    <m/>
    <m/>
    <m/>
    <m/>
    <m/>
    <x v="0"/>
  </r>
  <r>
    <x v="2"/>
    <d v="2024-01-19T00:00:00"/>
    <d v="2024-07-05T00:00:00"/>
    <n v="0"/>
    <n v="0"/>
    <n v="0"/>
    <n v="0"/>
    <n v="3000"/>
    <x v="1"/>
  </r>
  <r>
    <x v="3"/>
    <d v="2024-01-30T00:00:00"/>
    <d v="2024-06-14T00:00:00"/>
    <n v="0"/>
    <n v="0"/>
    <n v="0"/>
    <n v="0"/>
    <n v="6500"/>
    <x v="2"/>
  </r>
  <r>
    <x v="4"/>
    <d v="2024-01-12T00:00:00"/>
    <d v="2024-07-05T00:00:00"/>
    <n v="0"/>
    <n v="0"/>
    <n v="0"/>
    <n v="0"/>
    <n v="2000"/>
    <x v="3"/>
  </r>
  <r>
    <x v="5"/>
    <m/>
    <m/>
    <n v="0"/>
    <n v="0"/>
    <n v="0"/>
    <n v="0"/>
    <n v="11500"/>
    <x v="4"/>
  </r>
  <r>
    <x v="6"/>
    <m/>
    <m/>
    <m/>
    <m/>
    <m/>
    <m/>
    <m/>
    <x v="0"/>
  </r>
  <r>
    <x v="2"/>
    <d v="2024-02-21T00:00:00"/>
    <d v="2024-07-05T00:00:00"/>
    <n v="0"/>
    <n v="0"/>
    <n v="0"/>
    <n v="0"/>
    <n v="3000"/>
    <x v="1"/>
  </r>
  <r>
    <x v="3"/>
    <d v="2024-02-29T00:00:00"/>
    <d v="2024-06-14T00:00:00"/>
    <n v="0"/>
    <n v="0"/>
    <n v="0"/>
    <n v="0"/>
    <n v="6500"/>
    <x v="2"/>
  </r>
  <r>
    <x v="4"/>
    <d v="2024-02-09T00:00:00"/>
    <d v="2024-07-05T00:00:00"/>
    <n v="0"/>
    <n v="0"/>
    <n v="0"/>
    <n v="0"/>
    <n v="1000"/>
    <x v="5"/>
  </r>
  <r>
    <x v="5"/>
    <m/>
    <m/>
    <n v="0"/>
    <n v="0"/>
    <n v="0"/>
    <n v="0"/>
    <n v="10500"/>
    <x v="6"/>
  </r>
  <r>
    <x v="7"/>
    <m/>
    <m/>
    <m/>
    <m/>
    <m/>
    <m/>
    <m/>
    <x v="0"/>
  </r>
  <r>
    <x v="2"/>
    <d v="2024-03-21T00:00:00"/>
    <d v="2024-07-05T00:00:00"/>
    <n v="0"/>
    <n v="0"/>
    <n v="0"/>
    <n v="0"/>
    <n v="3000"/>
    <x v="1"/>
  </r>
  <r>
    <x v="3"/>
    <d v="2024-03-28T00:00:00"/>
    <d v="2024-06-14T00:00:00"/>
    <n v="0"/>
    <n v="0"/>
    <n v="0"/>
    <n v="0"/>
    <n v="6500"/>
    <x v="2"/>
  </r>
  <r>
    <x v="4"/>
    <d v="2024-03-14T00:00:00"/>
    <d v="2024-07-05T00:00:00"/>
    <n v="0"/>
    <n v="0"/>
    <n v="13.2"/>
    <n v="0"/>
    <n v="2986.8"/>
    <x v="1"/>
  </r>
  <r>
    <x v="5"/>
    <m/>
    <m/>
    <n v="0"/>
    <n v="0"/>
    <n v="13.2"/>
    <n v="0"/>
    <n v="12486.8"/>
    <x v="7"/>
  </r>
  <r>
    <x v="8"/>
    <m/>
    <m/>
    <m/>
    <m/>
    <m/>
    <m/>
    <m/>
    <x v="0"/>
  </r>
  <r>
    <x v="2"/>
    <d v="2024-04-19T00:00:00"/>
    <d v="2024-07-05T00:00:00"/>
    <n v="0"/>
    <n v="0"/>
    <n v="0"/>
    <n v="0"/>
    <n v="3000"/>
    <x v="1"/>
  </r>
  <r>
    <x v="3"/>
    <d v="2024-04-30T00:00:00"/>
    <d v="2024-06-14T00:00:00"/>
    <n v="0"/>
    <n v="0"/>
    <n v="0"/>
    <n v="0"/>
    <n v="6500"/>
    <x v="2"/>
  </r>
  <r>
    <x v="4"/>
    <d v="2024-04-12T00:00:00"/>
    <d v="2024-07-05T00:00:00"/>
    <n v="0"/>
    <n v="0"/>
    <n v="13.2"/>
    <n v="0"/>
    <n v="2986.8"/>
    <x v="1"/>
  </r>
  <r>
    <x v="5"/>
    <m/>
    <m/>
    <n v="0"/>
    <n v="0"/>
    <n v="13.2"/>
    <n v="0"/>
    <n v="12486.8"/>
    <x v="7"/>
  </r>
  <r>
    <x v="9"/>
    <m/>
    <m/>
    <m/>
    <m/>
    <m/>
    <m/>
    <m/>
    <x v="0"/>
  </r>
  <r>
    <x v="2"/>
    <d v="2024-05-21T00:00:00"/>
    <d v="2024-07-05T00:00:00"/>
    <n v="0"/>
    <n v="0"/>
    <n v="0"/>
    <n v="0"/>
    <n v="3000"/>
    <x v="1"/>
  </r>
  <r>
    <x v="3"/>
    <d v="2024-05-29T00:00:00"/>
    <d v="2024-06-14T00:00:00"/>
    <n v="0"/>
    <n v="0"/>
    <n v="0"/>
    <n v="0"/>
    <n v="6500"/>
    <x v="2"/>
  </r>
  <r>
    <x v="4"/>
    <d v="2024-05-14T00:00:00"/>
    <d v="2024-07-05T00:00:00"/>
    <n v="0"/>
    <n v="0"/>
    <n v="0"/>
    <n v="0"/>
    <n v="1000"/>
    <x v="5"/>
  </r>
  <r>
    <x v="5"/>
    <m/>
    <m/>
    <n v="0"/>
    <n v="0"/>
    <n v="0"/>
    <n v="0"/>
    <n v="10500"/>
    <x v="6"/>
  </r>
  <r>
    <x v="10"/>
    <m/>
    <m/>
    <m/>
    <m/>
    <m/>
    <m/>
    <m/>
    <x v="0"/>
  </r>
  <r>
    <x v="2"/>
    <d v="2024-06-28T00:00:00"/>
    <d v="2024-07-05T00:00:00"/>
    <n v="0"/>
    <n v="0"/>
    <n v="0"/>
    <n v="0"/>
    <n v="3000"/>
    <x v="1"/>
  </r>
  <r>
    <x v="3"/>
    <d v="2024-06-28T00:00:00"/>
    <d v="2024-08-04T00:00:00"/>
    <n v="0"/>
    <n v="0"/>
    <n v="0"/>
    <n v="0"/>
    <n v="6500"/>
    <x v="2"/>
  </r>
  <r>
    <x v="4"/>
    <d v="2024-06-14T00:00:00"/>
    <d v="2024-07-05T00:00:00"/>
    <n v="0"/>
    <n v="0"/>
    <n v="0"/>
    <n v="0"/>
    <n v="1000"/>
    <x v="5"/>
  </r>
  <r>
    <x v="5"/>
    <m/>
    <m/>
    <n v="0"/>
    <n v="0"/>
    <n v="0"/>
    <n v="0"/>
    <n v="10500"/>
    <x v="6"/>
  </r>
  <r>
    <x v="11"/>
    <m/>
    <m/>
    <m/>
    <m/>
    <m/>
    <m/>
    <m/>
    <x v="0"/>
  </r>
  <r>
    <x v="12"/>
    <d v="2024-07-19T00:00:00"/>
    <d v="2024-10-31T00:00:00"/>
    <n v="0"/>
    <n v="0"/>
    <n v="0"/>
    <n v="0"/>
    <n v="1500"/>
    <x v="8"/>
  </r>
  <r>
    <x v="2"/>
    <d v="2024-07-19T00:00:00"/>
    <d v="2024-10-31T00:00:00"/>
    <n v="0"/>
    <n v="0"/>
    <n v="0"/>
    <n v="0"/>
    <n v="3000"/>
    <x v="1"/>
  </r>
  <r>
    <x v="3"/>
    <d v="2024-07-30T00:00:00"/>
    <d v="2024-08-04T00:00:00"/>
    <n v="0"/>
    <n v="0"/>
    <n v="0"/>
    <n v="0"/>
    <n v="6500"/>
    <x v="2"/>
  </r>
  <r>
    <x v="4"/>
    <d v="2024-07-12T00:00:00"/>
    <d v="2024-10-31T00:00:00"/>
    <n v="0"/>
    <n v="0"/>
    <n v="0"/>
    <n v="0"/>
    <n v="1000"/>
    <x v="5"/>
  </r>
  <r>
    <x v="5"/>
    <m/>
    <m/>
    <n v="0"/>
    <n v="0"/>
    <n v="0"/>
    <n v="0"/>
    <n v="12000"/>
    <x v="9"/>
  </r>
  <r>
    <x v="13"/>
    <m/>
    <m/>
    <m/>
    <m/>
    <m/>
    <m/>
    <m/>
    <x v="0"/>
  </r>
  <r>
    <x v="12"/>
    <d v="2024-08-21T00:00:00"/>
    <d v="2024-10-31T00:00:00"/>
    <n v="0"/>
    <n v="0"/>
    <n v="0"/>
    <n v="0"/>
    <n v="1500"/>
    <x v="8"/>
  </r>
  <r>
    <x v="2"/>
    <d v="2024-08-21T00:00:00"/>
    <d v="2024-10-31T00:00:00"/>
    <n v="0"/>
    <n v="0"/>
    <n v="0"/>
    <n v="0"/>
    <n v="3000"/>
    <x v="1"/>
  </r>
  <r>
    <x v="3"/>
    <d v="2024-08-30T00:00:00"/>
    <d v="2024-10-31T00:00:00"/>
    <n v="0"/>
    <n v="0"/>
    <n v="0"/>
    <n v="0"/>
    <n v="6500"/>
    <x v="2"/>
  </r>
  <r>
    <x v="4"/>
    <d v="2024-08-14T00:00:00"/>
    <d v="2024-10-31T00:00:00"/>
    <n v="0"/>
    <n v="0"/>
    <n v="0"/>
    <n v="0"/>
    <n v="1000"/>
    <x v="5"/>
  </r>
  <r>
    <x v="5"/>
    <m/>
    <m/>
    <n v="0"/>
    <n v="0"/>
    <n v="0"/>
    <n v="0"/>
    <n v="12000"/>
    <x v="9"/>
  </r>
  <r>
    <x v="14"/>
    <m/>
    <m/>
    <m/>
    <m/>
    <m/>
    <m/>
    <m/>
    <x v="0"/>
  </r>
  <r>
    <x v="12"/>
    <d v="2024-09-20T00:00:00"/>
    <d v="2024-10-31T00:00:00"/>
    <n v="0"/>
    <n v="0"/>
    <n v="13.2"/>
    <n v="0"/>
    <n v="2986.8"/>
    <x v="1"/>
  </r>
  <r>
    <x v="2"/>
    <d v="2024-09-20T00:00:00"/>
    <d v="2024-10-31T00:00:00"/>
    <n v="0"/>
    <n v="0"/>
    <n v="0"/>
    <n v="0"/>
    <n v="3000"/>
    <x v="1"/>
  </r>
  <r>
    <x v="3"/>
    <d v="2024-09-30T00:00:00"/>
    <d v="2024-10-31T00:00:00"/>
    <n v="0"/>
    <n v="0"/>
    <n v="0"/>
    <n v="0"/>
    <n v="6500"/>
    <x v="2"/>
  </r>
  <r>
    <x v="4"/>
    <d v="2024-09-13T00:00:00"/>
    <d v="2024-10-31T00:00:00"/>
    <n v="0"/>
    <n v="0"/>
    <n v="0"/>
    <n v="0"/>
    <n v="2500"/>
    <x v="10"/>
  </r>
  <r>
    <x v="5"/>
    <m/>
    <m/>
    <n v="0"/>
    <n v="0"/>
    <n v="13.2"/>
    <n v="0"/>
    <n v="14986.8"/>
    <x v="11"/>
  </r>
  <r>
    <x v="15"/>
    <m/>
    <m/>
    <m/>
    <m/>
    <m/>
    <m/>
    <m/>
    <x v="0"/>
  </r>
  <r>
    <x v="12"/>
    <d v="2024-10-30T00:00:00"/>
    <d v="2024-10-31T00:00:00"/>
    <n v="0"/>
    <n v="0"/>
    <n v="0"/>
    <n v="0"/>
    <n v="1500"/>
    <x v="8"/>
  </r>
  <r>
    <x v="2"/>
    <d v="2024-10-21T00:00:00"/>
    <d v="2024-10-31T00:00:00"/>
    <n v="0"/>
    <n v="0"/>
    <n v="0"/>
    <n v="0"/>
    <n v="3000"/>
    <x v="1"/>
  </r>
  <r>
    <x v="3"/>
    <d v="2024-10-30T00:00:00"/>
    <d v="2024-10-31T00:00:00"/>
    <n v="0"/>
    <n v="0"/>
    <n v="0"/>
    <n v="0"/>
    <n v="6500"/>
    <x v="2"/>
  </r>
  <r>
    <x v="4"/>
    <d v="2024-10-14T00:00:00"/>
    <d v="2024-10-31T00:00:00"/>
    <n v="0"/>
    <n v="0"/>
    <n v="0"/>
    <n v="0"/>
    <n v="1000"/>
    <x v="5"/>
  </r>
  <r>
    <x v="5"/>
    <m/>
    <m/>
    <n v="0"/>
    <n v="0"/>
    <n v="0"/>
    <n v="0"/>
    <n v="12000"/>
    <x v="9"/>
  </r>
  <r>
    <x v="16"/>
    <m/>
    <m/>
    <m/>
    <m/>
    <m/>
    <m/>
    <m/>
    <x v="0"/>
  </r>
  <r>
    <x v="2"/>
    <d v="2024-11-21T00:00:00"/>
    <d v="2025-07-04T00:00:00"/>
    <n v="0"/>
    <n v="0"/>
    <n v="0"/>
    <n v="0"/>
    <n v="3000"/>
    <x v="1"/>
  </r>
  <r>
    <x v="4"/>
    <d v="2024-11-14T00:00:00"/>
    <d v="2025-04-30T00:00:00"/>
    <n v="0"/>
    <n v="0"/>
    <n v="0"/>
    <n v="0"/>
    <n v="1000"/>
    <x v="5"/>
  </r>
  <r>
    <x v="5"/>
    <m/>
    <m/>
    <n v="0"/>
    <n v="0"/>
    <n v="0"/>
    <n v="0"/>
    <n v="4000"/>
    <x v="12"/>
  </r>
  <r>
    <x v="17"/>
    <m/>
    <m/>
    <m/>
    <m/>
    <m/>
    <m/>
    <m/>
    <x v="0"/>
  </r>
  <r>
    <x v="2"/>
    <d v="2024-12-20T00:00:00"/>
    <d v="2025-07-04T00:00:00"/>
    <n v="0"/>
    <n v="0"/>
    <n v="0"/>
    <n v="0"/>
    <n v="3000"/>
    <x v="1"/>
  </r>
  <r>
    <x v="3"/>
    <d v="2024-12-20T00:00:00"/>
    <d v="2025-11-05T00:00:00"/>
    <n v="0"/>
    <n v="0"/>
    <n v="0"/>
    <n v="0"/>
    <n v="6500"/>
    <x v="2"/>
  </r>
  <r>
    <x v="3"/>
    <d v="2024-12-30T00:00:00"/>
    <d v="2025-11-05T00:00:00"/>
    <n v="0"/>
    <n v="0"/>
    <n v="0"/>
    <n v="0"/>
    <n v="6500"/>
    <x v="2"/>
  </r>
  <r>
    <x v="4"/>
    <d v="2024-12-13T00:00:00"/>
    <d v="2025-04-30T00:00:00"/>
    <n v="0"/>
    <n v="0"/>
    <n v="0"/>
    <n v="0"/>
    <n v="1200"/>
    <x v="13"/>
  </r>
  <r>
    <x v="18"/>
    <d v="2024-12-20T00:00:00"/>
    <d v="2025-11-05T00:00:00"/>
    <n v="0"/>
    <n v="0"/>
    <n v="0"/>
    <n v="0"/>
    <n v="5300"/>
    <x v="14"/>
  </r>
  <r>
    <x v="5"/>
    <m/>
    <m/>
    <n v="0"/>
    <n v="0"/>
    <n v="0"/>
    <n v="0"/>
    <n v="22500"/>
    <x v="15"/>
  </r>
  <r>
    <x v="19"/>
    <m/>
    <m/>
    <n v="0"/>
    <n v="0"/>
    <n v="39.6"/>
    <n v="0"/>
    <n v="145460.4"/>
    <x v="16"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count="244">
  <r>
    <x v="0"/>
    <m/>
    <s v="Contrato"/>
    <m/>
    <m/>
    <m/>
    <m/>
    <m/>
    <x v="0"/>
  </r>
  <r>
    <x v="1"/>
    <m/>
    <m/>
    <m/>
    <m/>
    <m/>
    <m/>
    <m/>
    <x v="0"/>
  </r>
  <r>
    <x v="2"/>
    <d v="2024-01-12T00:00:00"/>
    <d v="2024-11-30T00:00:00"/>
    <n v="0"/>
    <n v="0"/>
    <n v="0"/>
    <n v="0"/>
    <n v="270"/>
    <x v="1"/>
  </r>
  <r>
    <x v="3"/>
    <d v="2024-01-12T00:00:00"/>
    <d v="2024-11-30T00:00:00"/>
    <n v="0"/>
    <n v="0"/>
    <n v="1719.84"/>
    <n v="0"/>
    <n v="8280.16"/>
    <x v="2"/>
  </r>
  <r>
    <x v="4"/>
    <d v="2024-01-12T00:00:00"/>
    <d v="2024-11-30T00:00:00"/>
    <n v="0"/>
    <n v="0"/>
    <n v="3227.43"/>
    <n v="0"/>
    <n v="12254.73"/>
    <x v="3"/>
  </r>
  <r>
    <x v="5"/>
    <d v="2024-01-12T00:00:00"/>
    <d v="2024-11-30T00:00:00"/>
    <n v="0"/>
    <n v="0"/>
    <n v="3385.64"/>
    <n v="0"/>
    <n v="12671.8"/>
    <x v="4"/>
  </r>
  <r>
    <x v="6"/>
    <d v="2024-01-12T00:00:00"/>
    <d v="2024-11-30T00:00:00"/>
    <n v="0"/>
    <n v="0"/>
    <n v="619.84"/>
    <n v="0"/>
    <n v="5380.16"/>
    <x v="5"/>
  </r>
  <r>
    <x v="7"/>
    <d v="2024-01-12T00:00:00"/>
    <d v="2024-11-30T00:00:00"/>
    <n v="0"/>
    <n v="0"/>
    <n v="781.85"/>
    <n v="0"/>
    <n v="5807.27"/>
    <x v="6"/>
  </r>
  <r>
    <x v="8"/>
    <d v="2024-01-12T00:00:00"/>
    <d v="2024-11-30T00:00:00"/>
    <n v="0"/>
    <n v="0"/>
    <n v="0"/>
    <n v="0"/>
    <n v="4538"/>
    <x v="7"/>
  </r>
  <r>
    <x v="9"/>
    <d v="2024-01-12T00:00:00"/>
    <d v="2024-11-30T00:00:00"/>
    <n v="0"/>
    <n v="0"/>
    <n v="150.4"/>
    <n v="0"/>
    <n v="3849.6"/>
    <x v="8"/>
  </r>
  <r>
    <x v="10"/>
    <d v="2024-01-12T00:00:00"/>
    <d v="2024-10-30T00:00:00"/>
    <n v="0"/>
    <n v="0"/>
    <n v="0"/>
    <n v="0"/>
    <n v="1080"/>
    <x v="9"/>
  </r>
  <r>
    <x v="11"/>
    <d v="2024-01-12T00:00:00"/>
    <d v="2024-11-30T00:00:00"/>
    <n v="0"/>
    <n v="0"/>
    <n v="0"/>
    <n v="0"/>
    <n v="240"/>
    <x v="10"/>
  </r>
  <r>
    <x v="12"/>
    <d v="2024-01-12T00:00:00"/>
    <d v="2024-11-30T00:00:00"/>
    <n v="0"/>
    <n v="0"/>
    <n v="8194.61"/>
    <n v="0"/>
    <n v="25350"/>
    <x v="11"/>
  </r>
  <r>
    <x v="13"/>
    <d v="2024-01-30T00:00:00"/>
    <d v="2024-11-30T00:00:00"/>
    <n v="0"/>
    <n v="0"/>
    <n v="0"/>
    <n v="0"/>
    <n v="2500"/>
    <x v="12"/>
  </r>
  <r>
    <x v="14"/>
    <d v="2024-01-12T00:00:00"/>
    <d v="2024-11-30T00:00:00"/>
    <n v="0"/>
    <n v="0"/>
    <n v="60.4"/>
    <n v="0"/>
    <n v="3339.6"/>
    <x v="13"/>
  </r>
  <r>
    <x v="15"/>
    <d v="2024-01-12T00:00:00"/>
    <d v="2024-11-30T00:00:00"/>
    <n v="0"/>
    <n v="0"/>
    <n v="0"/>
    <n v="0"/>
    <n v="2400"/>
    <x v="14"/>
  </r>
  <r>
    <x v="16"/>
    <d v="2024-01-12T00:00:00"/>
    <d v="2024-11-30T00:00:00"/>
    <n v="0"/>
    <n v="0"/>
    <n v="1673.04"/>
    <n v="0"/>
    <n v="8197.5400000000009"/>
    <x v="15"/>
  </r>
  <r>
    <x v="17"/>
    <d v="2024-01-12T00:00:00"/>
    <d v="2024-11-30T00:00:00"/>
    <n v="0"/>
    <n v="0"/>
    <n v="0"/>
    <n v="0"/>
    <n v="1329.12"/>
    <x v="16"/>
  </r>
  <r>
    <x v="18"/>
    <d v="2024-01-12T00:00:00"/>
    <d v="2024-11-30T00:00:00"/>
    <n v="0"/>
    <n v="0"/>
    <n v="0"/>
    <n v="0"/>
    <n v="106.08"/>
    <x v="17"/>
  </r>
  <r>
    <x v="19"/>
    <d v="2024-01-12T00:00:00"/>
    <d v="2024-11-30T00:00:00"/>
    <n v="0"/>
    <n v="0"/>
    <n v="0"/>
    <n v="0"/>
    <n v="30"/>
    <x v="18"/>
  </r>
  <r>
    <x v="20"/>
    <d v="2024-01-30T00:00:00"/>
    <d v="2024-11-30T00:00:00"/>
    <n v="0"/>
    <n v="0"/>
    <n v="27"/>
    <n v="0"/>
    <n v="2973"/>
    <x v="19"/>
  </r>
  <r>
    <x v="21"/>
    <d v="2024-01-12T00:00:00"/>
    <d v="2024-11-30T00:00:00"/>
    <n v="0"/>
    <n v="0"/>
    <n v="2627.34"/>
    <n v="0"/>
    <n v="10672.66"/>
    <x v="20"/>
  </r>
  <r>
    <x v="22"/>
    <m/>
    <m/>
    <n v="0"/>
    <n v="0"/>
    <n v="22467.39"/>
    <n v="0"/>
    <n v="111269.72"/>
    <x v="21"/>
  </r>
  <r>
    <x v="23"/>
    <m/>
    <m/>
    <m/>
    <m/>
    <m/>
    <m/>
    <m/>
    <x v="0"/>
  </r>
  <r>
    <x v="2"/>
    <d v="2024-02-09T00:00:00"/>
    <d v="2024-11-30T00:00:00"/>
    <n v="0"/>
    <n v="0"/>
    <n v="0"/>
    <n v="0"/>
    <n v="690"/>
    <x v="22"/>
  </r>
  <r>
    <x v="3"/>
    <d v="2024-02-09T00:00:00"/>
    <d v="2024-11-30T00:00:00"/>
    <n v="0"/>
    <n v="0"/>
    <n v="2129"/>
    <n v="0"/>
    <n v="9399"/>
    <x v="23"/>
  </r>
  <r>
    <x v="4"/>
    <d v="2024-02-09T00:00:00"/>
    <d v="2024-11-30T00:00:00"/>
    <n v="0"/>
    <n v="0"/>
    <n v="4413.1499999999996"/>
    <n v="0"/>
    <n v="15420.85"/>
    <x v="24"/>
  </r>
  <r>
    <x v="5"/>
    <d v="2024-02-09T00:00:00"/>
    <d v="2024-11-30T00:00:00"/>
    <n v="0"/>
    <n v="0"/>
    <n v="3646.46"/>
    <n v="0"/>
    <n v="13399.59"/>
    <x v="25"/>
  </r>
  <r>
    <x v="24"/>
    <d v="2024-02-09T00:00:00"/>
    <d v="2024-11-30T00:00:00"/>
    <n v="0"/>
    <n v="0"/>
    <n v="0"/>
    <n v="0"/>
    <n v="30"/>
    <x v="18"/>
  </r>
  <r>
    <x v="6"/>
    <d v="2024-02-09T00:00:00"/>
    <d v="2024-11-30T00:00:00"/>
    <n v="0"/>
    <n v="0"/>
    <n v="628.53"/>
    <n v="0"/>
    <n v="5443.23"/>
    <x v="26"/>
  </r>
  <r>
    <x v="7"/>
    <d v="2024-02-09T00:00:00"/>
    <d v="2024-11-30T00:00:00"/>
    <n v="0"/>
    <n v="0"/>
    <n v="718.8"/>
    <n v="0"/>
    <n v="5681.2"/>
    <x v="27"/>
  </r>
  <r>
    <x v="8"/>
    <d v="2024-02-09T00:00:00"/>
    <d v="2024-11-30T00:00:00"/>
    <n v="0"/>
    <n v="0"/>
    <n v="0"/>
    <n v="0"/>
    <n v="4626.5600000000004"/>
    <x v="28"/>
  </r>
  <r>
    <x v="9"/>
    <d v="2024-02-09T00:00:00"/>
    <d v="2024-11-30T00:00:00"/>
    <n v="0"/>
    <n v="0"/>
    <n v="139.36000000000001"/>
    <n v="0"/>
    <n v="3860.64"/>
    <x v="8"/>
  </r>
  <r>
    <x v="10"/>
    <d v="2024-02-09T00:00:00"/>
    <d v="2024-10-30T00:00:00"/>
    <n v="0"/>
    <n v="0"/>
    <n v="0"/>
    <n v="0"/>
    <n v="1080"/>
    <x v="9"/>
  </r>
  <r>
    <x v="11"/>
    <d v="2024-02-09T00:00:00"/>
    <d v="2024-11-30T00:00:00"/>
    <n v="0"/>
    <n v="0"/>
    <n v="0"/>
    <n v="0"/>
    <n v="330"/>
    <x v="29"/>
  </r>
  <r>
    <x v="12"/>
    <d v="2024-02-09T00:00:00"/>
    <d v="2024-11-30T00:00:00"/>
    <n v="0"/>
    <n v="0"/>
    <n v="6110.49"/>
    <n v="0"/>
    <n v="19895.669999999998"/>
    <x v="30"/>
  </r>
  <r>
    <x v="13"/>
    <d v="2024-02-29T00:00:00"/>
    <d v="2024-11-30T00:00:00"/>
    <n v="0"/>
    <n v="0"/>
    <n v="0"/>
    <n v="0"/>
    <n v="2500"/>
    <x v="12"/>
  </r>
  <r>
    <x v="14"/>
    <d v="2024-02-09T00:00:00"/>
    <d v="2024-11-30T00:00:00"/>
    <n v="0"/>
    <n v="0"/>
    <n v="49.36"/>
    <n v="0"/>
    <n v="3350.64"/>
    <x v="13"/>
  </r>
  <r>
    <x v="15"/>
    <d v="2024-02-09T00:00:00"/>
    <d v="2024-11-30T00:00:00"/>
    <n v="0"/>
    <n v="0"/>
    <n v="0"/>
    <n v="0"/>
    <n v="2400"/>
    <x v="14"/>
  </r>
  <r>
    <x v="16"/>
    <d v="2024-02-09T00:00:00"/>
    <d v="2024-11-30T00:00:00"/>
    <n v="0"/>
    <n v="0"/>
    <n v="2550.89"/>
    <n v="0"/>
    <n v="10552.01"/>
    <x v="31"/>
  </r>
  <r>
    <x v="17"/>
    <d v="2024-02-09T00:00:00"/>
    <d v="2024-11-30T00:00:00"/>
    <n v="0"/>
    <n v="0"/>
    <n v="0"/>
    <n v="0"/>
    <n v="81.12"/>
    <x v="32"/>
  </r>
  <r>
    <x v="18"/>
    <d v="2024-02-09T00:00:00"/>
    <d v="2024-11-30T00:00:00"/>
    <n v="0"/>
    <n v="0"/>
    <n v="0"/>
    <n v="0"/>
    <n v="385.68"/>
    <x v="33"/>
  </r>
  <r>
    <x v="19"/>
    <d v="2024-02-09T00:00:00"/>
    <d v="2024-11-30T00:00:00"/>
    <n v="0"/>
    <n v="0"/>
    <n v="0"/>
    <n v="0"/>
    <n v="90"/>
    <x v="34"/>
  </r>
  <r>
    <x v="20"/>
    <d v="2024-02-29T00:00:00"/>
    <d v="2024-11-30T00:00:00"/>
    <n v="0"/>
    <n v="0"/>
    <n v="13.2"/>
    <n v="0"/>
    <n v="2986.8"/>
    <x v="19"/>
  </r>
  <r>
    <x v="21"/>
    <d v="2024-02-09T00:00:00"/>
    <d v="2024-11-30T00:00:00"/>
    <n v="0"/>
    <n v="0"/>
    <n v="2616.3000000000002"/>
    <n v="0"/>
    <n v="10683.7"/>
    <x v="20"/>
  </r>
  <r>
    <x v="22"/>
    <m/>
    <m/>
    <n v="0"/>
    <n v="0"/>
    <n v="23015.54"/>
    <n v="0"/>
    <n v="112886.69"/>
    <x v="35"/>
  </r>
  <r>
    <x v="25"/>
    <m/>
    <m/>
    <m/>
    <m/>
    <m/>
    <m/>
    <m/>
    <x v="0"/>
  </r>
  <r>
    <x v="2"/>
    <d v="2024-03-14T00:00:00"/>
    <d v="2024-11-30T00:00:00"/>
    <n v="0"/>
    <n v="0"/>
    <n v="0"/>
    <n v="0"/>
    <n v="630"/>
    <x v="36"/>
  </r>
  <r>
    <x v="3"/>
    <d v="2024-03-14T00:00:00"/>
    <d v="2024-11-30T00:00:00"/>
    <n v="0"/>
    <n v="0"/>
    <n v="2118.88"/>
    <n v="0"/>
    <n v="9409.1200000000008"/>
    <x v="23"/>
  </r>
  <r>
    <x v="4"/>
    <d v="2024-03-14T00:00:00"/>
    <d v="2024-11-30T00:00:00"/>
    <n v="0"/>
    <n v="0"/>
    <n v="4199.3100000000004"/>
    <n v="0"/>
    <n v="14893.89"/>
    <x v="37"/>
  </r>
  <r>
    <x v="5"/>
    <d v="2024-03-14T00:00:00"/>
    <d v="2024-11-30T00:00:00"/>
    <n v="0"/>
    <n v="0"/>
    <n v="2990.72"/>
    <n v="0"/>
    <n v="11707.6"/>
    <x v="38"/>
  </r>
  <r>
    <x v="6"/>
    <d v="2024-03-14T00:00:00"/>
    <d v="2024-11-30T00:00:00"/>
    <n v="0"/>
    <n v="0"/>
    <n v="704.21"/>
    <n v="0"/>
    <n v="5679.55"/>
    <x v="39"/>
  </r>
  <r>
    <x v="7"/>
    <d v="2024-03-14T00:00:00"/>
    <d v="2024-11-30T00:00:00"/>
    <n v="0"/>
    <n v="0"/>
    <n v="1071.68"/>
    <n v="0"/>
    <n v="6648.32"/>
    <x v="40"/>
  </r>
  <r>
    <x v="8"/>
    <d v="2024-03-14T00:00:00"/>
    <d v="2024-11-30T00:00:00"/>
    <n v="0"/>
    <n v="0"/>
    <n v="0"/>
    <n v="0"/>
    <n v="5910.31"/>
    <x v="41"/>
  </r>
  <r>
    <x v="9"/>
    <d v="2024-03-14T00:00:00"/>
    <d v="2024-11-30T00:00:00"/>
    <n v="0"/>
    <n v="0"/>
    <n v="133.84"/>
    <n v="0"/>
    <n v="3866.16"/>
    <x v="8"/>
  </r>
  <r>
    <x v="10"/>
    <d v="2024-03-14T00:00:00"/>
    <d v="2024-10-30T00:00:00"/>
    <n v="0"/>
    <n v="0"/>
    <n v="0"/>
    <n v="0"/>
    <n v="1080"/>
    <x v="9"/>
  </r>
  <r>
    <x v="11"/>
    <d v="2024-03-14T00:00:00"/>
    <d v="2024-11-30T00:00:00"/>
    <n v="0"/>
    <n v="0"/>
    <n v="0"/>
    <n v="0"/>
    <n v="930"/>
    <x v="42"/>
  </r>
  <r>
    <x v="12"/>
    <d v="2024-03-14T00:00:00"/>
    <d v="2024-11-30T00:00:00"/>
    <n v="0"/>
    <n v="0"/>
    <n v="6626.38"/>
    <n v="0"/>
    <n v="21292.54"/>
    <x v="43"/>
  </r>
  <r>
    <x v="26"/>
    <d v="2024-03-14T00:00:00"/>
    <d v="2024-10-30T00:00:00"/>
    <n v="0"/>
    <n v="0"/>
    <n v="0"/>
    <n v="0"/>
    <n v="90"/>
    <x v="34"/>
  </r>
  <r>
    <x v="13"/>
    <d v="2024-03-28T00:00:00"/>
    <d v="2024-11-30T00:00:00"/>
    <n v="0"/>
    <n v="0"/>
    <n v="0"/>
    <n v="0"/>
    <n v="2500"/>
    <x v="12"/>
  </r>
  <r>
    <x v="14"/>
    <d v="2024-03-14T00:00:00"/>
    <d v="2024-11-30T00:00:00"/>
    <n v="0"/>
    <n v="0"/>
    <n v="43.84"/>
    <n v="0"/>
    <n v="3356.16"/>
    <x v="13"/>
  </r>
  <r>
    <x v="15"/>
    <d v="2024-03-14T00:00:00"/>
    <d v="2024-11-30T00:00:00"/>
    <n v="0"/>
    <n v="0"/>
    <n v="0"/>
    <n v="0"/>
    <n v="2400"/>
    <x v="14"/>
  </r>
  <r>
    <x v="16"/>
    <d v="2024-03-14T00:00:00"/>
    <d v="2024-11-30T00:00:00"/>
    <n v="0"/>
    <n v="0"/>
    <n v="1551.81"/>
    <n v="0"/>
    <n v="7918.08"/>
    <x v="44"/>
  </r>
  <r>
    <x v="18"/>
    <d v="2024-03-14T00:00:00"/>
    <d v="2024-11-30T00:00:00"/>
    <n v="0"/>
    <n v="0"/>
    <n v="0"/>
    <n v="0"/>
    <n v="446.16"/>
    <x v="45"/>
  </r>
  <r>
    <x v="19"/>
    <d v="2024-03-14T00:00:00"/>
    <d v="2024-11-30T00:00:00"/>
    <n v="0"/>
    <n v="0"/>
    <n v="0"/>
    <n v="0"/>
    <n v="30"/>
    <x v="18"/>
  </r>
  <r>
    <x v="20"/>
    <d v="2024-03-28T00:00:00"/>
    <d v="2024-11-30T00:00:00"/>
    <n v="0"/>
    <n v="0"/>
    <n v="13.2"/>
    <n v="0"/>
    <n v="2986.8"/>
    <x v="19"/>
  </r>
  <r>
    <x v="21"/>
    <d v="2024-03-14T00:00:00"/>
    <d v="2024-11-30T00:00:00"/>
    <n v="0"/>
    <n v="0"/>
    <n v="2606.1799999999998"/>
    <n v="0"/>
    <n v="10693.82"/>
    <x v="20"/>
  </r>
  <r>
    <x v="22"/>
    <m/>
    <m/>
    <n v="0"/>
    <n v="0"/>
    <n v="22060.05"/>
    <n v="0"/>
    <n v="112468.51"/>
    <x v="46"/>
  </r>
  <r>
    <x v="27"/>
    <m/>
    <m/>
    <m/>
    <m/>
    <m/>
    <m/>
    <m/>
    <x v="0"/>
  </r>
  <r>
    <x v="2"/>
    <d v="2024-04-12T00:00:00"/>
    <d v="2024-11-30T00:00:00"/>
    <n v="0"/>
    <n v="0"/>
    <n v="0"/>
    <n v="0"/>
    <n v="450"/>
    <x v="47"/>
  </r>
  <r>
    <x v="3"/>
    <d v="2024-04-12T00:00:00"/>
    <d v="2024-11-30T00:00:00"/>
    <n v="0"/>
    <n v="0"/>
    <n v="1650"/>
    <n v="0"/>
    <n v="4350"/>
    <x v="5"/>
  </r>
  <r>
    <x v="4"/>
    <d v="2024-04-12T00:00:00"/>
    <d v="2024-11-30T00:00:00"/>
    <n v="0"/>
    <n v="0"/>
    <n v="4242.21"/>
    <n v="0"/>
    <n v="15006.99"/>
    <x v="48"/>
  </r>
  <r>
    <x v="5"/>
    <d v="2024-04-12T00:00:00"/>
    <d v="2024-11-30T00:00:00"/>
    <n v="0"/>
    <n v="0"/>
    <n v="4211.67"/>
    <n v="0"/>
    <n v="14926.47"/>
    <x v="49"/>
  </r>
  <r>
    <x v="24"/>
    <d v="2024-04-12T00:00:00"/>
    <d v="2024-11-30T00:00:00"/>
    <n v="0"/>
    <n v="0"/>
    <n v="0"/>
    <n v="0"/>
    <n v="30"/>
    <x v="18"/>
  </r>
  <r>
    <x v="6"/>
    <d v="2024-04-12T00:00:00"/>
    <d v="2024-11-30T00:00:00"/>
    <n v="0"/>
    <n v="0"/>
    <n v="606.92999999999995"/>
    <n v="0"/>
    <n v="5423.07"/>
    <x v="50"/>
  </r>
  <r>
    <x v="7"/>
    <d v="2024-04-12T00:00:00"/>
    <d v="2024-11-30T00:00:00"/>
    <n v="0"/>
    <n v="0"/>
    <n v="741.68"/>
    <n v="0"/>
    <n v="5778.32"/>
    <x v="51"/>
  </r>
  <r>
    <x v="8"/>
    <d v="2024-04-12T00:00:00"/>
    <d v="2024-11-30T00:00:00"/>
    <n v="0"/>
    <n v="0"/>
    <n v="0"/>
    <n v="0"/>
    <n v="4639.04"/>
    <x v="52"/>
  </r>
  <r>
    <x v="9"/>
    <d v="2024-04-12T00:00:00"/>
    <d v="2024-11-30T00:00:00"/>
    <n v="0"/>
    <n v="0"/>
    <n v="133.84"/>
    <n v="0"/>
    <n v="3866.16"/>
    <x v="8"/>
  </r>
  <r>
    <x v="28"/>
    <d v="2024-04-12T00:00:00"/>
    <d v="2024-11-30T00:00:00"/>
    <n v="0"/>
    <n v="0"/>
    <n v="0"/>
    <n v="0"/>
    <n v="30"/>
    <x v="18"/>
  </r>
  <r>
    <x v="10"/>
    <d v="2024-04-12T00:00:00"/>
    <d v="2024-10-30T00:00:00"/>
    <n v="0"/>
    <n v="0"/>
    <n v="0"/>
    <n v="0"/>
    <n v="1080"/>
    <x v="9"/>
  </r>
  <r>
    <x v="11"/>
    <d v="2024-04-12T00:00:00"/>
    <d v="2024-11-30T00:00:00"/>
    <n v="0"/>
    <n v="0"/>
    <n v="0"/>
    <n v="0"/>
    <n v="300"/>
    <x v="53"/>
  </r>
  <r>
    <x v="12"/>
    <d v="2024-04-12T00:00:00"/>
    <d v="2024-11-30T00:00:00"/>
    <n v="0"/>
    <n v="0"/>
    <n v="6619.66"/>
    <n v="0"/>
    <n v="21274.82"/>
    <x v="54"/>
  </r>
  <r>
    <x v="29"/>
    <d v="2024-04-12T00:00:00"/>
    <d v="2024-11-30T00:00:00"/>
    <n v="0"/>
    <n v="0"/>
    <n v="0"/>
    <n v="0"/>
    <n v="2823.12"/>
    <x v="55"/>
  </r>
  <r>
    <x v="26"/>
    <d v="2024-04-12T00:00:00"/>
    <d v="2024-10-30T00:00:00"/>
    <n v="0"/>
    <n v="0"/>
    <n v="0"/>
    <n v="0"/>
    <n v="30"/>
    <x v="18"/>
  </r>
  <r>
    <x v="13"/>
    <d v="2024-04-30T00:00:00"/>
    <d v="2024-11-30T00:00:00"/>
    <n v="0"/>
    <n v="0"/>
    <n v="0"/>
    <n v="0"/>
    <n v="2500"/>
    <x v="12"/>
  </r>
  <r>
    <x v="30"/>
    <d v="2024-04-12T00:00:00"/>
    <d v="2024-10-30T00:00:00"/>
    <n v="0"/>
    <n v="0"/>
    <n v="8.25"/>
    <n v="0"/>
    <n v="21.75"/>
    <x v="18"/>
  </r>
  <r>
    <x v="14"/>
    <d v="2024-04-12T00:00:00"/>
    <d v="2024-11-30T00:00:00"/>
    <n v="0"/>
    <n v="0"/>
    <n v="43.84"/>
    <n v="0"/>
    <n v="3356.16"/>
    <x v="13"/>
  </r>
  <r>
    <x v="15"/>
    <d v="2024-04-12T00:00:00"/>
    <d v="2024-11-30T00:00:00"/>
    <n v="0"/>
    <n v="0"/>
    <n v="0"/>
    <n v="0"/>
    <n v="2400"/>
    <x v="14"/>
  </r>
  <r>
    <x v="16"/>
    <d v="2024-04-12T00:00:00"/>
    <d v="2024-11-30T00:00:00"/>
    <n v="0"/>
    <n v="0"/>
    <n v="1410.91"/>
    <n v="0"/>
    <n v="7546.63"/>
    <x v="56"/>
  </r>
  <r>
    <x v="18"/>
    <d v="2024-04-12T00:00:00"/>
    <d v="2024-11-30T00:00:00"/>
    <n v="0"/>
    <n v="0"/>
    <n v="0"/>
    <n v="0"/>
    <n v="390"/>
    <x v="57"/>
  </r>
  <r>
    <x v="19"/>
    <d v="2024-04-12T00:00:00"/>
    <d v="2024-11-30T00:00:00"/>
    <n v="0"/>
    <n v="0"/>
    <n v="0"/>
    <n v="0"/>
    <n v="30"/>
    <x v="18"/>
  </r>
  <r>
    <x v="20"/>
    <d v="2024-04-30T00:00:00"/>
    <d v="2024-11-30T00:00:00"/>
    <n v="0"/>
    <n v="0"/>
    <n v="13.2"/>
    <n v="0"/>
    <n v="2986.8"/>
    <x v="19"/>
  </r>
  <r>
    <x v="21"/>
    <d v="2024-04-12T00:00:00"/>
    <d v="2024-11-30T00:00:00"/>
    <n v="0"/>
    <n v="0"/>
    <n v="2606.1799999999998"/>
    <n v="0"/>
    <n v="10693.82"/>
    <x v="20"/>
  </r>
  <r>
    <x v="22"/>
    <m/>
    <m/>
    <n v="0"/>
    <n v="0"/>
    <n v="22288.37"/>
    <n v="0"/>
    <n v="109933.15"/>
    <x v="58"/>
  </r>
  <r>
    <x v="31"/>
    <m/>
    <m/>
    <m/>
    <m/>
    <m/>
    <m/>
    <m/>
    <x v="0"/>
  </r>
  <r>
    <x v="2"/>
    <d v="2024-05-14T00:00:00"/>
    <d v="2024-11-30T00:00:00"/>
    <n v="0"/>
    <n v="0"/>
    <n v="0"/>
    <n v="0"/>
    <n v="330"/>
    <x v="29"/>
  </r>
  <r>
    <x v="3"/>
    <d v="2024-05-14T00:00:00"/>
    <d v="2024-11-30T00:00:00"/>
    <n v="0"/>
    <n v="0"/>
    <n v="598.67999999999995"/>
    <n v="0"/>
    <n v="5401.32"/>
    <x v="5"/>
  </r>
  <r>
    <x v="4"/>
    <d v="2024-05-14T00:00:00"/>
    <d v="2024-11-30T00:00:00"/>
    <n v="0"/>
    <n v="0"/>
    <n v="5209.7"/>
    <n v="0"/>
    <n v="17557.66"/>
    <x v="59"/>
  </r>
  <r>
    <x v="5"/>
    <d v="2024-05-14T00:00:00"/>
    <d v="2024-11-30T00:00:00"/>
    <n v="0"/>
    <n v="0"/>
    <n v="4938.91"/>
    <n v="0"/>
    <n v="16843.73"/>
    <x v="60"/>
  </r>
  <r>
    <x v="6"/>
    <d v="2024-05-14T00:00:00"/>
    <d v="2024-11-30T00:00:00"/>
    <n v="0"/>
    <n v="0"/>
    <n v="642.11"/>
    <n v="0"/>
    <n v="5515.81"/>
    <x v="61"/>
  </r>
  <r>
    <x v="7"/>
    <d v="2024-05-14T00:00:00"/>
    <d v="2024-11-30T00:00:00"/>
    <n v="0"/>
    <n v="0"/>
    <n v="708.68"/>
    <n v="0"/>
    <n v="5691.32"/>
    <x v="27"/>
  </r>
  <r>
    <x v="8"/>
    <d v="2024-05-14T00:00:00"/>
    <d v="2024-11-30T00:00:00"/>
    <n v="0"/>
    <n v="0"/>
    <n v="0"/>
    <n v="0"/>
    <n v="4812.6899999999996"/>
    <x v="62"/>
  </r>
  <r>
    <x v="10"/>
    <d v="2024-05-14T00:00:00"/>
    <d v="2024-10-30T00:00:00"/>
    <n v="0"/>
    <n v="0"/>
    <n v="0"/>
    <n v="0"/>
    <n v="1080"/>
    <x v="9"/>
  </r>
  <r>
    <x v="11"/>
    <d v="2024-05-14T00:00:00"/>
    <d v="2024-11-30T00:00:00"/>
    <n v="0"/>
    <n v="0"/>
    <n v="0"/>
    <n v="0"/>
    <n v="300"/>
    <x v="53"/>
  </r>
  <r>
    <x v="12"/>
    <d v="2024-05-14T00:00:00"/>
    <d v="2024-11-30T00:00:00"/>
    <n v="0"/>
    <n v="0"/>
    <n v="7092.96"/>
    <n v="0"/>
    <n v="22522.6"/>
    <x v="63"/>
  </r>
  <r>
    <x v="29"/>
    <d v="2024-05-14T00:00:00"/>
    <d v="2024-11-30T00:00:00"/>
    <n v="0"/>
    <n v="0"/>
    <n v="153.11000000000001"/>
    <n v="0"/>
    <n v="3975.37"/>
    <x v="64"/>
  </r>
  <r>
    <x v="26"/>
    <d v="2024-05-14T00:00:00"/>
    <d v="2024-10-30T00:00:00"/>
    <n v="0"/>
    <n v="0"/>
    <n v="0"/>
    <n v="0"/>
    <n v="90"/>
    <x v="34"/>
  </r>
  <r>
    <x v="13"/>
    <d v="2024-05-29T00:00:00"/>
    <d v="2024-11-30T00:00:00"/>
    <n v="0"/>
    <n v="0"/>
    <n v="0"/>
    <n v="0"/>
    <n v="2500"/>
    <x v="12"/>
  </r>
  <r>
    <x v="14"/>
    <d v="2024-05-14T00:00:00"/>
    <d v="2024-11-30T00:00:00"/>
    <n v="0"/>
    <n v="0"/>
    <n v="43.84"/>
    <n v="0"/>
    <n v="3356.16"/>
    <x v="13"/>
  </r>
  <r>
    <x v="15"/>
    <d v="2024-05-14T00:00:00"/>
    <d v="2024-11-30T00:00:00"/>
    <n v="0"/>
    <n v="0"/>
    <n v="0"/>
    <n v="0"/>
    <n v="2400"/>
    <x v="14"/>
  </r>
  <r>
    <x v="16"/>
    <d v="2024-05-14T00:00:00"/>
    <d v="2024-11-30T00:00:00"/>
    <n v="0"/>
    <n v="0"/>
    <n v="2570.63"/>
    <n v="0"/>
    <n v="10604.08"/>
    <x v="65"/>
  </r>
  <r>
    <x v="32"/>
    <d v="2024-05-14T00:00:00"/>
    <d v="2024-11-30T00:00:00"/>
    <n v="0"/>
    <n v="0"/>
    <n v="3726.35"/>
    <n v="0"/>
    <n v="13647.01"/>
    <x v="66"/>
  </r>
  <r>
    <x v="18"/>
    <d v="2024-05-14T00:00:00"/>
    <d v="2024-11-30T00:00:00"/>
    <n v="0"/>
    <n v="0"/>
    <n v="0"/>
    <n v="0"/>
    <n v="264.60000000000002"/>
    <x v="67"/>
  </r>
  <r>
    <x v="19"/>
    <d v="2024-05-14T00:00:00"/>
    <d v="2024-11-30T00:00:00"/>
    <n v="0"/>
    <n v="0"/>
    <n v="0"/>
    <n v="0"/>
    <n v="30"/>
    <x v="18"/>
  </r>
  <r>
    <x v="20"/>
    <d v="2024-05-29T00:00:00"/>
    <d v="2024-11-30T00:00:00"/>
    <n v="0"/>
    <n v="0"/>
    <n v="13.2"/>
    <n v="0"/>
    <n v="2986.8"/>
    <x v="19"/>
  </r>
  <r>
    <x v="21"/>
    <d v="2024-05-14T00:00:00"/>
    <d v="2024-11-30T00:00:00"/>
    <n v="0"/>
    <n v="0"/>
    <n v="2606.1799999999998"/>
    <n v="0"/>
    <n v="10693.82"/>
    <x v="20"/>
  </r>
  <r>
    <x v="22"/>
    <m/>
    <m/>
    <n v="0"/>
    <n v="0"/>
    <n v="28304.35"/>
    <n v="0"/>
    <n v="130602.97"/>
    <x v="68"/>
  </r>
  <r>
    <x v="33"/>
    <m/>
    <m/>
    <m/>
    <m/>
    <m/>
    <m/>
    <m/>
    <x v="0"/>
  </r>
  <r>
    <x v="2"/>
    <d v="2024-06-14T00:00:00"/>
    <d v="2024-11-30T00:00:00"/>
    <n v="0"/>
    <n v="0"/>
    <n v="0"/>
    <n v="0"/>
    <n v="600"/>
    <x v="69"/>
  </r>
  <r>
    <x v="3"/>
    <d v="2024-06-14T00:00:00"/>
    <d v="2024-11-30T00:00:00"/>
    <n v="0"/>
    <n v="0"/>
    <n v="598.67999999999995"/>
    <n v="0"/>
    <n v="5401.32"/>
    <x v="5"/>
  </r>
  <r>
    <x v="4"/>
    <d v="2024-06-14T00:00:00"/>
    <d v="2024-11-30T00:00:00"/>
    <n v="0"/>
    <n v="0"/>
    <n v="4185.78"/>
    <n v="0"/>
    <n v="14858.22"/>
    <x v="70"/>
  </r>
  <r>
    <x v="5"/>
    <d v="2024-06-14T00:00:00"/>
    <d v="2024-11-30T00:00:00"/>
    <n v="0"/>
    <n v="0"/>
    <n v="3491.79"/>
    <n v="0"/>
    <n v="13028.61"/>
    <x v="71"/>
  </r>
  <r>
    <x v="6"/>
    <d v="2024-06-14T00:00:00"/>
    <d v="2024-11-30T00:00:00"/>
    <n v="0"/>
    <n v="0"/>
    <n v="731.87"/>
    <n v="0"/>
    <n v="5752.46"/>
    <x v="72"/>
  </r>
  <r>
    <x v="7"/>
    <d v="2024-06-14T00:00:00"/>
    <d v="2024-11-30T00:00:00"/>
    <n v="0"/>
    <n v="0"/>
    <n v="1055.18"/>
    <n v="0"/>
    <n v="6604.82"/>
    <x v="73"/>
  </r>
  <r>
    <x v="8"/>
    <d v="2024-06-14T00:00:00"/>
    <d v="2024-11-30T00:00:00"/>
    <n v="0"/>
    <n v="0"/>
    <n v="0"/>
    <n v="0"/>
    <n v="4568"/>
    <x v="74"/>
  </r>
  <r>
    <x v="10"/>
    <d v="2024-06-14T00:00:00"/>
    <d v="2024-10-30T00:00:00"/>
    <n v="0"/>
    <n v="0"/>
    <n v="0"/>
    <n v="0"/>
    <n v="1080"/>
    <x v="9"/>
  </r>
  <r>
    <x v="11"/>
    <d v="2024-06-14T00:00:00"/>
    <d v="2024-11-30T00:00:00"/>
    <n v="0"/>
    <n v="0"/>
    <n v="0"/>
    <n v="0"/>
    <n v="240"/>
    <x v="10"/>
  </r>
  <r>
    <x v="12"/>
    <d v="2024-06-14T00:00:00"/>
    <d v="2024-11-30T00:00:00"/>
    <n v="0"/>
    <n v="0"/>
    <n v="5154.67"/>
    <n v="0"/>
    <n v="17412.57"/>
    <x v="75"/>
  </r>
  <r>
    <x v="29"/>
    <d v="2024-06-14T00:00:00"/>
    <d v="2024-11-30T00:00:00"/>
    <n v="0"/>
    <n v="0"/>
    <n v="10.31"/>
    <n v="0"/>
    <n v="2951.15"/>
    <x v="76"/>
  </r>
  <r>
    <x v="26"/>
    <d v="2024-06-14T00:00:00"/>
    <d v="2024-10-30T00:00:00"/>
    <n v="0"/>
    <n v="0"/>
    <n v="0"/>
    <n v="0"/>
    <n v="30"/>
    <x v="18"/>
  </r>
  <r>
    <x v="13"/>
    <d v="2024-06-28T00:00:00"/>
    <d v="2024-11-30T00:00:00"/>
    <n v="0"/>
    <n v="0"/>
    <n v="0"/>
    <n v="0"/>
    <n v="2500"/>
    <x v="12"/>
  </r>
  <r>
    <x v="30"/>
    <d v="2024-06-14T00:00:00"/>
    <d v="2024-10-30T00:00:00"/>
    <n v="0"/>
    <n v="0"/>
    <n v="8.25"/>
    <n v="0"/>
    <n v="21.75"/>
    <x v="18"/>
  </r>
  <r>
    <x v="14"/>
    <d v="2024-06-14T00:00:00"/>
    <d v="2024-11-30T00:00:00"/>
    <n v="0"/>
    <n v="0"/>
    <n v="43.84"/>
    <n v="0"/>
    <n v="3356.16"/>
    <x v="13"/>
  </r>
  <r>
    <x v="15"/>
    <d v="2024-06-14T00:00:00"/>
    <d v="2024-11-30T00:00:00"/>
    <n v="0"/>
    <n v="0"/>
    <n v="0"/>
    <n v="0"/>
    <n v="2400"/>
    <x v="14"/>
  </r>
  <r>
    <x v="16"/>
    <d v="2024-06-14T00:00:00"/>
    <d v="2024-11-30T00:00:00"/>
    <n v="0"/>
    <n v="0"/>
    <n v="1395.45"/>
    <n v="0"/>
    <n v="7505.86"/>
    <x v="77"/>
  </r>
  <r>
    <x v="32"/>
    <d v="2024-06-14T00:00:00"/>
    <d v="2024-11-30T00:00:00"/>
    <n v="0"/>
    <n v="0"/>
    <n v="3350.68"/>
    <n v="0"/>
    <n v="12656.6"/>
    <x v="78"/>
  </r>
  <r>
    <x v="18"/>
    <d v="2024-06-14T00:00:00"/>
    <d v="2024-11-30T00:00:00"/>
    <n v="0"/>
    <n v="0"/>
    <n v="0"/>
    <n v="0"/>
    <n v="567.84"/>
    <x v="79"/>
  </r>
  <r>
    <x v="20"/>
    <d v="2024-06-28T00:00:00"/>
    <d v="2024-11-30T00:00:00"/>
    <n v="0"/>
    <n v="0"/>
    <n v="13.2"/>
    <n v="0"/>
    <n v="2986.8"/>
    <x v="19"/>
  </r>
  <r>
    <x v="21"/>
    <d v="2024-06-14T00:00:00"/>
    <d v="2024-11-30T00:00:00"/>
    <n v="0"/>
    <n v="0"/>
    <n v="2606.1799999999998"/>
    <n v="0"/>
    <n v="10693.82"/>
    <x v="20"/>
  </r>
  <r>
    <x v="22"/>
    <m/>
    <m/>
    <n v="0"/>
    <n v="0"/>
    <n v="22645.88"/>
    <n v="0"/>
    <n v="115215.98"/>
    <x v="80"/>
  </r>
  <r>
    <x v="34"/>
    <m/>
    <m/>
    <m/>
    <m/>
    <m/>
    <m/>
    <m/>
    <x v="0"/>
  </r>
  <r>
    <x v="2"/>
    <d v="2024-07-12T00:00:00"/>
    <d v="2024-11-30T00:00:00"/>
    <n v="0"/>
    <n v="0"/>
    <n v="0"/>
    <n v="0"/>
    <n v="360"/>
    <x v="81"/>
  </r>
  <r>
    <x v="3"/>
    <d v="2024-07-12T00:00:00"/>
    <d v="2024-11-30T00:00:00"/>
    <n v="0"/>
    <n v="0"/>
    <n v="598.67999999999995"/>
    <n v="0"/>
    <n v="5401.32"/>
    <x v="5"/>
  </r>
  <r>
    <x v="4"/>
    <d v="2024-07-12T00:00:00"/>
    <d v="2024-11-30T00:00:00"/>
    <n v="0"/>
    <n v="0"/>
    <n v="3782.65"/>
    <n v="0"/>
    <n v="13795.43"/>
    <x v="82"/>
  </r>
  <r>
    <x v="5"/>
    <d v="2024-07-12T00:00:00"/>
    <d v="2024-11-30T00:00:00"/>
    <n v="0"/>
    <n v="0"/>
    <n v="3786.28"/>
    <n v="0"/>
    <n v="13805"/>
    <x v="83"/>
  </r>
  <r>
    <x v="6"/>
    <d v="2024-07-12T00:00:00"/>
    <d v="2024-11-30T00:00:00"/>
    <n v="0"/>
    <n v="0"/>
    <n v="606.92999999999995"/>
    <n v="0"/>
    <n v="5423.07"/>
    <x v="50"/>
  </r>
  <r>
    <x v="7"/>
    <d v="2024-07-12T00:00:00"/>
    <d v="2024-11-30T00:00:00"/>
    <n v="0"/>
    <n v="0"/>
    <n v="782.67"/>
    <n v="0"/>
    <n v="5886.37"/>
    <x v="84"/>
  </r>
  <r>
    <x v="8"/>
    <d v="2024-07-12T00:00:00"/>
    <d v="2024-11-30T00:00:00"/>
    <n v="0"/>
    <n v="0"/>
    <n v="0"/>
    <n v="0"/>
    <n v="5692.4"/>
    <x v="85"/>
  </r>
  <r>
    <x v="10"/>
    <d v="2024-07-12T00:00:00"/>
    <d v="2024-10-30T00:00:00"/>
    <n v="0"/>
    <n v="0"/>
    <n v="0"/>
    <n v="0"/>
    <n v="1080"/>
    <x v="9"/>
  </r>
  <r>
    <x v="11"/>
    <d v="2024-07-12T00:00:00"/>
    <d v="2024-11-30T00:00:00"/>
    <n v="0"/>
    <n v="0"/>
    <n v="0"/>
    <n v="0"/>
    <n v="210"/>
    <x v="86"/>
  </r>
  <r>
    <x v="12"/>
    <d v="2024-07-12T00:00:00"/>
    <d v="2024-11-30T00:00:00"/>
    <n v="0"/>
    <n v="0"/>
    <n v="5563.81"/>
    <n v="0"/>
    <n v="18491.2"/>
    <x v="87"/>
  </r>
  <r>
    <x v="29"/>
    <d v="2024-07-12T00:00:00"/>
    <d v="2024-11-30T00:00:00"/>
    <n v="0"/>
    <n v="0"/>
    <n v="50.15"/>
    <n v="0"/>
    <n v="3391.93"/>
    <x v="88"/>
  </r>
  <r>
    <x v="13"/>
    <d v="2024-07-30T00:00:00"/>
    <d v="2024-11-30T00:00:00"/>
    <n v="0"/>
    <n v="0"/>
    <n v="0"/>
    <n v="0"/>
    <n v="2500"/>
    <x v="12"/>
  </r>
  <r>
    <x v="14"/>
    <d v="2024-07-12T00:00:00"/>
    <d v="2024-11-30T00:00:00"/>
    <n v="0"/>
    <n v="0"/>
    <n v="43.84"/>
    <n v="0"/>
    <n v="3356.16"/>
    <x v="13"/>
  </r>
  <r>
    <x v="15"/>
    <d v="2024-07-12T00:00:00"/>
    <d v="2024-11-30T00:00:00"/>
    <n v="0"/>
    <n v="0"/>
    <n v="0"/>
    <n v="0"/>
    <n v="2400"/>
    <x v="14"/>
  </r>
  <r>
    <x v="16"/>
    <d v="2024-07-12T00:00:00"/>
    <d v="2024-11-30T00:00:00"/>
    <n v="0"/>
    <n v="0"/>
    <n v="1325.91"/>
    <n v="0"/>
    <n v="7322.54"/>
    <x v="89"/>
  </r>
  <r>
    <x v="32"/>
    <d v="2024-07-12T00:00:00"/>
    <d v="2024-11-30T00:00:00"/>
    <n v="0"/>
    <n v="0"/>
    <n v="3490.73"/>
    <n v="0"/>
    <n v="13025.83"/>
    <x v="90"/>
  </r>
  <r>
    <x v="18"/>
    <d v="2024-07-12T00:00:00"/>
    <d v="2024-11-30T00:00:00"/>
    <n v="0"/>
    <n v="0"/>
    <n v="0"/>
    <n v="0"/>
    <n v="315.12"/>
    <x v="91"/>
  </r>
  <r>
    <x v="19"/>
    <d v="2024-07-12T00:00:00"/>
    <d v="2024-11-30T00:00:00"/>
    <n v="0"/>
    <n v="0"/>
    <n v="0"/>
    <n v="0"/>
    <n v="30"/>
    <x v="18"/>
  </r>
  <r>
    <x v="20"/>
    <d v="2024-07-30T00:00:00"/>
    <d v="2024-11-30T00:00:00"/>
    <n v="0"/>
    <n v="0"/>
    <n v="13.2"/>
    <n v="0"/>
    <n v="2986.8"/>
    <x v="19"/>
  </r>
  <r>
    <x v="21"/>
    <d v="2024-07-12T00:00:00"/>
    <d v="2024-11-30T00:00:00"/>
    <n v="0"/>
    <n v="0"/>
    <n v="2606.1799999999998"/>
    <n v="0"/>
    <n v="10693.82"/>
    <x v="20"/>
  </r>
  <r>
    <x v="22"/>
    <m/>
    <m/>
    <n v="0"/>
    <n v="0"/>
    <n v="22651.03"/>
    <n v="0"/>
    <n v="116166.99"/>
    <x v="92"/>
  </r>
  <r>
    <x v="35"/>
    <m/>
    <m/>
    <m/>
    <m/>
    <m/>
    <m/>
    <m/>
    <x v="0"/>
  </r>
  <r>
    <x v="2"/>
    <d v="2024-08-14T00:00:00"/>
    <d v="2024-11-30T00:00:00"/>
    <n v="0"/>
    <n v="0"/>
    <n v="0"/>
    <n v="0"/>
    <n v="750"/>
    <x v="93"/>
  </r>
  <r>
    <x v="3"/>
    <d v="2024-08-14T00:00:00"/>
    <d v="2024-11-30T00:00:00"/>
    <n v="0"/>
    <n v="0"/>
    <n v="598.67999999999995"/>
    <n v="0"/>
    <n v="5401.32"/>
    <x v="5"/>
  </r>
  <r>
    <x v="4"/>
    <d v="2024-08-21T00:00:00"/>
    <d v="2024-11-30T00:00:00"/>
    <n v="0"/>
    <n v="0"/>
    <n v="5798.29"/>
    <n v="0"/>
    <n v="19109.39"/>
    <x v="94"/>
  </r>
  <r>
    <x v="5"/>
    <d v="2024-08-21T00:00:00"/>
    <d v="2024-11-30T00:00:00"/>
    <n v="0"/>
    <n v="0"/>
    <n v="4171.71"/>
    <n v="0"/>
    <n v="14821.14"/>
    <x v="95"/>
  </r>
  <r>
    <x v="24"/>
    <d v="2024-08-14T00:00:00"/>
    <d v="2024-11-30T00:00:00"/>
    <n v="0"/>
    <n v="0"/>
    <n v="0"/>
    <n v="0"/>
    <n v="60"/>
    <x v="96"/>
  </r>
  <r>
    <x v="6"/>
    <d v="2024-08-21T00:00:00"/>
    <d v="2024-11-30T00:00:00"/>
    <n v="0"/>
    <n v="0"/>
    <n v="658.75"/>
    <n v="0"/>
    <n v="5559.7"/>
    <x v="97"/>
  </r>
  <r>
    <x v="7"/>
    <d v="2024-08-21T00:00:00"/>
    <d v="2024-11-30T00:00:00"/>
    <n v="0"/>
    <n v="0"/>
    <n v="708.68"/>
    <n v="0"/>
    <n v="5691.32"/>
    <x v="27"/>
  </r>
  <r>
    <x v="8"/>
    <d v="2024-08-21T00:00:00"/>
    <d v="2024-11-30T00:00:00"/>
    <n v="0"/>
    <n v="0"/>
    <n v="0"/>
    <n v="0"/>
    <n v="4176.74"/>
    <x v="98"/>
  </r>
  <r>
    <x v="10"/>
    <d v="2024-08-14T00:00:00"/>
    <d v="2024-10-30T00:00:00"/>
    <n v="0"/>
    <n v="0"/>
    <n v="0"/>
    <n v="0"/>
    <n v="1080"/>
    <x v="9"/>
  </r>
  <r>
    <x v="11"/>
    <d v="2024-08-14T00:00:00"/>
    <d v="2024-11-30T00:00:00"/>
    <n v="0"/>
    <n v="0"/>
    <n v="0"/>
    <n v="0"/>
    <n v="480"/>
    <x v="99"/>
  </r>
  <r>
    <x v="12"/>
    <d v="2024-08-21T00:00:00"/>
    <d v="2024-11-30T00:00:00"/>
    <n v="0"/>
    <n v="0"/>
    <n v="7140.85"/>
    <n v="0"/>
    <n v="22648.86"/>
    <x v="100"/>
  </r>
  <r>
    <x v="29"/>
    <d v="2024-08-21T00:00:00"/>
    <d v="2024-11-30T00:00:00"/>
    <n v="0"/>
    <n v="0"/>
    <n v="0"/>
    <n v="0"/>
    <n v="2828.64"/>
    <x v="101"/>
  </r>
  <r>
    <x v="26"/>
    <d v="2024-08-14T00:00:00"/>
    <d v="2024-10-30T00:00:00"/>
    <n v="0"/>
    <n v="0"/>
    <n v="0"/>
    <n v="0"/>
    <n v="30"/>
    <x v="18"/>
  </r>
  <r>
    <x v="13"/>
    <d v="2024-08-30T00:00:00"/>
    <d v="2024-11-30T00:00:00"/>
    <n v="0"/>
    <n v="0"/>
    <n v="0"/>
    <n v="0"/>
    <n v="2500"/>
    <x v="12"/>
  </r>
  <r>
    <x v="14"/>
    <d v="2024-08-14T00:00:00"/>
    <d v="2024-11-30T00:00:00"/>
    <n v="0"/>
    <n v="0"/>
    <n v="43.84"/>
    <n v="0"/>
    <n v="3356.16"/>
    <x v="13"/>
  </r>
  <r>
    <x v="15"/>
    <d v="2024-08-14T00:00:00"/>
    <d v="2024-11-30T00:00:00"/>
    <n v="0"/>
    <n v="0"/>
    <n v="0"/>
    <n v="0"/>
    <n v="2400"/>
    <x v="14"/>
  </r>
  <r>
    <x v="16"/>
    <d v="2024-08-21T00:00:00"/>
    <d v="2024-11-30T00:00:00"/>
    <n v="0"/>
    <n v="0"/>
    <n v="1391.17"/>
    <n v="0"/>
    <n v="7494.59"/>
    <x v="102"/>
  </r>
  <r>
    <x v="32"/>
    <d v="2024-08-21T00:00:00"/>
    <d v="2024-11-30T00:00:00"/>
    <n v="0"/>
    <n v="0"/>
    <n v="3146.48"/>
    <n v="0"/>
    <n v="12118.24"/>
    <x v="103"/>
  </r>
  <r>
    <x v="18"/>
    <d v="2024-08-21T00:00:00"/>
    <d v="2024-11-30T00:00:00"/>
    <n v="0"/>
    <n v="0"/>
    <n v="0"/>
    <n v="0"/>
    <n v="383.76"/>
    <x v="104"/>
  </r>
  <r>
    <x v="19"/>
    <d v="2024-08-14T00:00:00"/>
    <d v="2024-11-30T00:00:00"/>
    <n v="0"/>
    <n v="0"/>
    <n v="0"/>
    <n v="0"/>
    <n v="90"/>
    <x v="34"/>
  </r>
  <r>
    <x v="20"/>
    <d v="2024-08-30T00:00:00"/>
    <d v="2024-11-30T00:00:00"/>
    <n v="0"/>
    <n v="0"/>
    <n v="13.2"/>
    <n v="0"/>
    <n v="2986.8"/>
    <x v="19"/>
  </r>
  <r>
    <x v="21"/>
    <d v="2024-08-21T00:00:00"/>
    <d v="2024-11-30T00:00:00"/>
    <n v="0"/>
    <n v="0"/>
    <n v="2606.1799999999998"/>
    <n v="0"/>
    <n v="10693.82"/>
    <x v="20"/>
  </r>
  <r>
    <x v="22"/>
    <m/>
    <m/>
    <n v="0"/>
    <n v="0"/>
    <n v="26277.83"/>
    <n v="0"/>
    <n v="124660.48"/>
    <x v="105"/>
  </r>
  <r>
    <x v="36"/>
    <m/>
    <m/>
    <m/>
    <m/>
    <m/>
    <m/>
    <m/>
    <x v="0"/>
  </r>
  <r>
    <x v="2"/>
    <d v="2024-09-13T00:00:00"/>
    <d v="2024-11-30T00:00:00"/>
    <n v="0"/>
    <n v="0"/>
    <n v="0"/>
    <n v="0"/>
    <n v="570"/>
    <x v="106"/>
  </r>
  <r>
    <x v="3"/>
    <d v="2024-09-13T00:00:00"/>
    <d v="2024-11-30T00:00:00"/>
    <n v="0"/>
    <n v="0"/>
    <n v="598.67999999999995"/>
    <n v="0"/>
    <n v="5401.32"/>
    <x v="5"/>
  </r>
  <r>
    <x v="4"/>
    <d v="2024-09-13T00:00:00"/>
    <d v="2024-11-30T00:00:00"/>
    <n v="0"/>
    <n v="0"/>
    <n v="6143.87"/>
    <n v="0"/>
    <n v="20020.45"/>
    <x v="107"/>
  </r>
  <r>
    <x v="5"/>
    <d v="2024-09-13T00:00:00"/>
    <d v="2024-11-30T00:00:00"/>
    <n v="0"/>
    <n v="0"/>
    <n v="4194.6899999999996"/>
    <n v="0"/>
    <n v="14881.71"/>
    <x v="108"/>
  </r>
  <r>
    <x v="24"/>
    <d v="2024-09-13T00:00:00"/>
    <d v="2024-11-30T00:00:00"/>
    <n v="0"/>
    <n v="0"/>
    <n v="0"/>
    <n v="0"/>
    <n v="30"/>
    <x v="18"/>
  </r>
  <r>
    <x v="6"/>
    <d v="2024-09-13T00:00:00"/>
    <d v="2024-11-30T00:00:00"/>
    <n v="0"/>
    <n v="0"/>
    <n v="623.42999999999995"/>
    <n v="0"/>
    <n v="5466.57"/>
    <x v="109"/>
  </r>
  <r>
    <x v="7"/>
    <d v="2024-09-13T00:00:00"/>
    <d v="2024-11-30T00:00:00"/>
    <n v="0"/>
    <n v="0"/>
    <n v="1055.18"/>
    <n v="0"/>
    <n v="6604.82"/>
    <x v="73"/>
  </r>
  <r>
    <x v="8"/>
    <d v="2024-09-13T00:00:00"/>
    <d v="2024-11-30T00:00:00"/>
    <n v="0"/>
    <n v="0"/>
    <n v="0"/>
    <n v="0"/>
    <n v="5660"/>
    <x v="110"/>
  </r>
  <r>
    <x v="10"/>
    <d v="2024-09-13T00:00:00"/>
    <d v="2024-10-30T00:00:00"/>
    <n v="0"/>
    <n v="0"/>
    <n v="0"/>
    <n v="0"/>
    <n v="1080"/>
    <x v="9"/>
  </r>
  <r>
    <x v="11"/>
    <d v="2024-09-13T00:00:00"/>
    <d v="2024-11-30T00:00:00"/>
    <n v="0"/>
    <n v="0"/>
    <n v="0"/>
    <n v="0"/>
    <n v="330"/>
    <x v="29"/>
  </r>
  <r>
    <x v="12"/>
    <d v="2024-09-13T00:00:00"/>
    <d v="2024-11-30T00:00:00"/>
    <n v="0"/>
    <n v="0"/>
    <n v="7452.27"/>
    <n v="0"/>
    <n v="23469.87"/>
    <x v="111"/>
  </r>
  <r>
    <x v="29"/>
    <d v="2024-09-13T00:00:00"/>
    <d v="2024-11-30T00:00:00"/>
    <n v="0"/>
    <n v="0"/>
    <n v="289.67"/>
    <n v="0"/>
    <n v="4507.6899999999996"/>
    <x v="112"/>
  </r>
  <r>
    <x v="26"/>
    <d v="2024-09-13T00:00:00"/>
    <d v="2024-10-30T00:00:00"/>
    <n v="0"/>
    <n v="0"/>
    <n v="0"/>
    <n v="0"/>
    <n v="60"/>
    <x v="96"/>
  </r>
  <r>
    <x v="13"/>
    <d v="2024-09-30T00:00:00"/>
    <d v="2024-11-30T00:00:00"/>
    <n v="0"/>
    <n v="0"/>
    <n v="0"/>
    <n v="0"/>
    <n v="2500"/>
    <x v="12"/>
  </r>
  <r>
    <x v="14"/>
    <d v="2024-09-13T00:00:00"/>
    <d v="2024-11-30T00:00:00"/>
    <n v="0"/>
    <n v="0"/>
    <n v="43.84"/>
    <n v="0"/>
    <n v="3356.16"/>
    <x v="13"/>
  </r>
  <r>
    <x v="15"/>
    <d v="2024-09-13T00:00:00"/>
    <d v="2024-11-30T00:00:00"/>
    <n v="0"/>
    <n v="0"/>
    <n v="0"/>
    <n v="0"/>
    <n v="2400"/>
    <x v="14"/>
  </r>
  <r>
    <x v="16"/>
    <d v="2024-09-13T00:00:00"/>
    <d v="2024-11-30T00:00:00"/>
    <n v="0"/>
    <n v="0"/>
    <n v="2090.21"/>
    <n v="0"/>
    <n v="9337.5"/>
    <x v="113"/>
  </r>
  <r>
    <x v="32"/>
    <d v="2024-09-13T00:00:00"/>
    <d v="2024-11-30T00:00:00"/>
    <n v="0"/>
    <n v="0"/>
    <n v="2912.05"/>
    <n v="0"/>
    <n v="11500.19"/>
    <x v="114"/>
  </r>
  <r>
    <x v="18"/>
    <d v="2024-09-13T00:00:00"/>
    <d v="2024-11-30T00:00:00"/>
    <n v="0"/>
    <n v="0"/>
    <n v="0"/>
    <n v="0"/>
    <n v="508.56"/>
    <x v="115"/>
  </r>
  <r>
    <x v="19"/>
    <d v="2024-09-13T00:00:00"/>
    <d v="2024-11-30T00:00:00"/>
    <n v="0"/>
    <n v="0"/>
    <n v="0"/>
    <n v="0"/>
    <n v="30"/>
    <x v="18"/>
  </r>
  <r>
    <x v="20"/>
    <d v="2024-09-30T00:00:00"/>
    <d v="2024-11-30T00:00:00"/>
    <n v="0"/>
    <n v="0"/>
    <n v="13.2"/>
    <n v="0"/>
    <n v="2986.8"/>
    <x v="19"/>
  </r>
  <r>
    <x v="21"/>
    <d v="2024-09-13T00:00:00"/>
    <d v="2024-11-30T00:00:00"/>
    <n v="0"/>
    <n v="0"/>
    <n v="2606.1799999999998"/>
    <n v="0"/>
    <n v="10693.82"/>
    <x v="20"/>
  </r>
  <r>
    <x v="22"/>
    <m/>
    <m/>
    <n v="0"/>
    <n v="0"/>
    <n v="28023.27"/>
    <n v="0"/>
    <n v="131395.46"/>
    <x v="116"/>
  </r>
  <r>
    <x v="37"/>
    <m/>
    <m/>
    <m/>
    <m/>
    <m/>
    <m/>
    <m/>
    <x v="0"/>
  </r>
  <r>
    <x v="2"/>
    <d v="2024-10-16T00:00:00"/>
    <d v="2024-11-30T00:00:00"/>
    <n v="0"/>
    <n v="0"/>
    <n v="0"/>
    <n v="0"/>
    <n v="720"/>
    <x v="117"/>
  </r>
  <r>
    <x v="3"/>
    <d v="2024-10-16T00:00:00"/>
    <d v="2024-11-30T00:00:00"/>
    <n v="0"/>
    <n v="0"/>
    <n v="598.67999999999995"/>
    <n v="0"/>
    <n v="5401.32"/>
    <x v="5"/>
  </r>
  <r>
    <x v="4"/>
    <d v="2024-10-16T00:00:00"/>
    <d v="2024-11-30T00:00:00"/>
    <n v="0"/>
    <n v="0"/>
    <n v="5726.88"/>
    <n v="0"/>
    <n v="18921.12"/>
    <x v="118"/>
  </r>
  <r>
    <x v="5"/>
    <d v="2024-10-16T00:00:00"/>
    <d v="2024-11-30T00:00:00"/>
    <n v="0"/>
    <n v="0"/>
    <n v="5931.48"/>
    <n v="0"/>
    <n v="19460.52"/>
    <x v="119"/>
  </r>
  <r>
    <x v="24"/>
    <d v="2024-10-16T00:00:00"/>
    <d v="2024-11-30T00:00:00"/>
    <n v="0"/>
    <n v="0"/>
    <n v="0"/>
    <n v="0"/>
    <n v="30"/>
    <x v="18"/>
  </r>
  <r>
    <x v="38"/>
    <d v="2024-10-16T00:00:00"/>
    <d v="2024-11-30T00:00:00"/>
    <n v="0"/>
    <n v="0"/>
    <n v="0"/>
    <n v="0"/>
    <n v="81.12"/>
    <x v="32"/>
  </r>
  <r>
    <x v="6"/>
    <d v="2024-10-16T00:00:00"/>
    <d v="2024-11-30T00:00:00"/>
    <n v="0"/>
    <n v="0"/>
    <n v="768.23"/>
    <n v="0"/>
    <n v="5848.33"/>
    <x v="120"/>
  </r>
  <r>
    <x v="7"/>
    <d v="2024-10-16T00:00:00"/>
    <d v="2024-11-30T00:00:00"/>
    <n v="0"/>
    <n v="0"/>
    <n v="133.84"/>
    <n v="0"/>
    <n v="3866.16"/>
    <x v="8"/>
  </r>
  <r>
    <x v="8"/>
    <d v="2024-10-16T00:00:00"/>
    <d v="2024-11-30T00:00:00"/>
    <n v="0"/>
    <n v="0"/>
    <n v="0"/>
    <n v="0"/>
    <n v="3554"/>
    <x v="121"/>
  </r>
  <r>
    <x v="39"/>
    <d v="2024-10-16T00:00:00"/>
    <d v="2024-11-30T00:00:00"/>
    <n v="0"/>
    <n v="0"/>
    <n v="141.1"/>
    <n v="0"/>
    <n v="486.02"/>
    <x v="122"/>
  </r>
  <r>
    <x v="28"/>
    <d v="2024-10-16T00:00:00"/>
    <d v="2024-11-30T00:00:00"/>
    <n v="0"/>
    <n v="0"/>
    <n v="2.25"/>
    <n v="0"/>
    <n v="27.75"/>
    <x v="18"/>
  </r>
  <r>
    <x v="10"/>
    <d v="2024-10-16T00:00:00"/>
    <d v="2024-10-30T00:00:00"/>
    <n v="0"/>
    <n v="0"/>
    <n v="0"/>
    <n v="0"/>
    <n v="1080"/>
    <x v="9"/>
  </r>
  <r>
    <x v="11"/>
    <d v="2024-10-16T00:00:00"/>
    <d v="2024-11-30T00:00:00"/>
    <n v="0"/>
    <n v="0"/>
    <n v="0"/>
    <n v="0"/>
    <n v="270"/>
    <x v="1"/>
  </r>
  <r>
    <x v="12"/>
    <d v="2024-10-16T00:00:00"/>
    <d v="2024-11-30T00:00:00"/>
    <n v="0"/>
    <n v="0"/>
    <n v="7227.54"/>
    <n v="0"/>
    <n v="22877.42"/>
    <x v="123"/>
  </r>
  <r>
    <x v="29"/>
    <d v="2024-10-16T00:00:00"/>
    <d v="2024-11-30T00:00:00"/>
    <n v="0"/>
    <n v="0"/>
    <n v="606.53"/>
    <n v="0"/>
    <n v="5422.03"/>
    <x v="124"/>
  </r>
  <r>
    <x v="26"/>
    <d v="2024-10-16T00:00:00"/>
    <d v="2024-10-30T00:00:00"/>
    <n v="0"/>
    <n v="0"/>
    <n v="0"/>
    <n v="0"/>
    <n v="30"/>
    <x v="18"/>
  </r>
  <r>
    <x v="13"/>
    <d v="2024-10-30T00:00:00"/>
    <d v="2024-11-30T00:00:00"/>
    <n v="0"/>
    <n v="0"/>
    <n v="0"/>
    <n v="0"/>
    <n v="2500"/>
    <x v="12"/>
  </r>
  <r>
    <x v="14"/>
    <d v="2024-10-16T00:00:00"/>
    <d v="2024-11-30T00:00:00"/>
    <n v="0"/>
    <n v="0"/>
    <n v="43.84"/>
    <n v="0"/>
    <n v="3356.16"/>
    <x v="13"/>
  </r>
  <r>
    <x v="15"/>
    <d v="2024-10-16T00:00:00"/>
    <d v="2024-11-30T00:00:00"/>
    <n v="0"/>
    <n v="0"/>
    <n v="0"/>
    <n v="0"/>
    <n v="2400"/>
    <x v="14"/>
  </r>
  <r>
    <x v="16"/>
    <d v="2024-10-16T00:00:00"/>
    <d v="2024-11-30T00:00:00"/>
    <n v="0"/>
    <n v="0"/>
    <n v="2340.0100000000002"/>
    <n v="0"/>
    <n v="9996.07"/>
    <x v="125"/>
  </r>
  <r>
    <x v="32"/>
    <d v="2024-10-16T00:00:00"/>
    <d v="2024-11-30T00:00:00"/>
    <n v="0"/>
    <n v="0"/>
    <n v="3725.83"/>
    <n v="0"/>
    <n v="13645.61"/>
    <x v="126"/>
  </r>
  <r>
    <x v="18"/>
    <d v="2024-10-16T00:00:00"/>
    <d v="2024-11-30T00:00:00"/>
    <n v="0"/>
    <n v="0"/>
    <n v="0"/>
    <n v="0"/>
    <n v="386.88"/>
    <x v="127"/>
  </r>
  <r>
    <x v="19"/>
    <d v="2024-10-16T00:00:00"/>
    <d v="2024-11-30T00:00:00"/>
    <n v="0"/>
    <n v="0"/>
    <n v="0"/>
    <n v="0"/>
    <n v="30"/>
    <x v="18"/>
  </r>
  <r>
    <x v="20"/>
    <d v="2024-10-30T00:00:00"/>
    <d v="2024-11-30T00:00:00"/>
    <n v="0"/>
    <n v="0"/>
    <n v="13.2"/>
    <n v="0"/>
    <n v="2986.8"/>
    <x v="19"/>
  </r>
  <r>
    <x v="21"/>
    <d v="2024-10-16T00:00:00"/>
    <d v="2024-11-30T00:00:00"/>
    <n v="0"/>
    <n v="0"/>
    <n v="2606.1799999999998"/>
    <n v="0"/>
    <n v="10693.82"/>
    <x v="20"/>
  </r>
  <r>
    <x v="22"/>
    <m/>
    <m/>
    <n v="0"/>
    <n v="0"/>
    <n v="29865.59"/>
    <n v="0"/>
    <n v="134071.13"/>
    <x v="128"/>
  </r>
  <r>
    <x v="40"/>
    <m/>
    <m/>
    <m/>
    <m/>
    <m/>
    <m/>
    <m/>
    <x v="0"/>
  </r>
  <r>
    <x v="2"/>
    <d v="2024-11-14T00:00:00"/>
    <d v="2024-11-30T00:00:00"/>
    <n v="0"/>
    <n v="0"/>
    <n v="0"/>
    <n v="0"/>
    <n v="420"/>
    <x v="129"/>
  </r>
  <r>
    <x v="11"/>
    <d v="2024-11-14T00:00:00"/>
    <d v="2024-11-30T00:00:00"/>
    <n v="0"/>
    <n v="0"/>
    <n v="0"/>
    <n v="0"/>
    <n v="90"/>
    <x v="34"/>
  </r>
  <r>
    <x v="13"/>
    <d v="2024-11-29T00:00:00"/>
    <d v="2024-11-30T00:00:00"/>
    <n v="0"/>
    <n v="0"/>
    <n v="0"/>
    <n v="0"/>
    <n v="2500"/>
    <x v="12"/>
  </r>
  <r>
    <x v="20"/>
    <d v="2024-11-29T00:00:00"/>
    <d v="2024-11-30T00:00:00"/>
    <n v="0"/>
    <n v="0"/>
    <n v="13.2"/>
    <n v="0"/>
    <n v="2986.8"/>
    <x v="19"/>
  </r>
  <r>
    <x v="22"/>
    <m/>
    <m/>
    <n v="0"/>
    <n v="0"/>
    <n v="13.2"/>
    <n v="0"/>
    <n v="5996.8"/>
    <x v="130"/>
  </r>
  <r>
    <x v="41"/>
    <m/>
    <m/>
    <n v="0"/>
    <n v="0"/>
    <n v="247612.5"/>
    <n v="0"/>
    <n v="1204667.8799999999"/>
    <x v="131"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count="54">
  <r>
    <x v="0"/>
    <m/>
    <s v="Contrato"/>
    <m/>
    <m/>
    <m/>
    <m/>
    <m/>
    <x v="0"/>
  </r>
  <r>
    <x v="1"/>
    <m/>
    <m/>
    <m/>
    <m/>
    <m/>
    <m/>
    <m/>
    <x v="0"/>
  </r>
  <r>
    <x v="2"/>
    <d v="2024-04-30T00:00:00"/>
    <d v="2024-03-31T00:00:00"/>
    <n v="0"/>
    <n v="0"/>
    <n v="0"/>
    <n v="0"/>
    <n v="665"/>
    <x v="1"/>
  </r>
  <r>
    <x v="3"/>
    <d v="2024-04-30T00:00:00"/>
    <d v="2024-03-31T00:00:00"/>
    <n v="0"/>
    <n v="0"/>
    <n v="0"/>
    <n v="0"/>
    <n v="330"/>
    <x v="2"/>
  </r>
  <r>
    <x v="4"/>
    <d v="2024-04-05T00:00:00"/>
    <d v="2024-03-31T00:00:00"/>
    <n v="0"/>
    <n v="0"/>
    <n v="0"/>
    <n v="0"/>
    <n v="2000"/>
    <x v="3"/>
  </r>
  <r>
    <x v="5"/>
    <d v="2024-04-05T00:00:00"/>
    <d v="2024-07-30T00:00:00"/>
    <n v="0"/>
    <n v="0"/>
    <n v="873.68"/>
    <n v="0"/>
    <n v="6126.32"/>
    <x v="4"/>
  </r>
  <r>
    <x v="5"/>
    <d v="2024-04-05T00:00:00"/>
    <d v="2024-07-30T00:00:00"/>
    <n v="0"/>
    <n v="0"/>
    <n v="1925"/>
    <n v="0"/>
    <n v="5075"/>
    <x v="4"/>
  </r>
  <r>
    <x v="5"/>
    <d v="2024-04-05T00:00:00"/>
    <d v="2024-07-30T00:00:00"/>
    <n v="0"/>
    <n v="0"/>
    <n v="1925"/>
    <n v="0"/>
    <n v="5075"/>
    <x v="4"/>
  </r>
  <r>
    <x v="5"/>
    <d v="2024-04-30T00:00:00"/>
    <d v="2024-07-30T00:00:00"/>
    <n v="0"/>
    <n v="0"/>
    <n v="1925"/>
    <n v="0"/>
    <n v="5075"/>
    <x v="4"/>
  </r>
  <r>
    <x v="6"/>
    <d v="2024-04-30T00:00:00"/>
    <d v="2024-03-31T00:00:00"/>
    <n v="0"/>
    <n v="0"/>
    <n v="0"/>
    <n v="0"/>
    <n v="2800"/>
    <x v="5"/>
  </r>
  <r>
    <x v="7"/>
    <d v="2024-04-30T00:00:00"/>
    <d v="2024-05-31T00:00:00"/>
    <n v="0"/>
    <n v="0"/>
    <n v="0"/>
    <n v="0"/>
    <n v="3000"/>
    <x v="6"/>
  </r>
  <r>
    <x v="7"/>
    <d v="2024-04-30T00:00:00"/>
    <d v="2024-05-31T00:00:00"/>
    <n v="0"/>
    <n v="0"/>
    <n v="0"/>
    <n v="0"/>
    <n v="3000"/>
    <x v="6"/>
  </r>
  <r>
    <x v="8"/>
    <d v="2024-04-30T00:00:00"/>
    <d v="2024-03-30T00:00:00"/>
    <n v="0"/>
    <n v="0"/>
    <n v="0"/>
    <n v="0"/>
    <n v="1522.5"/>
    <x v="7"/>
  </r>
  <r>
    <x v="9"/>
    <d v="2024-04-30T00:00:00"/>
    <d v="2024-05-31T00:00:00"/>
    <n v="0"/>
    <n v="0"/>
    <n v="0"/>
    <n v="0"/>
    <n v="3225"/>
    <x v="8"/>
  </r>
  <r>
    <x v="9"/>
    <d v="2024-04-30T00:00:00"/>
    <d v="2024-05-31T00:00:00"/>
    <n v="0"/>
    <n v="0"/>
    <n v="0"/>
    <n v="0"/>
    <n v="3225"/>
    <x v="8"/>
  </r>
  <r>
    <x v="10"/>
    <d v="2024-04-30T00:00:00"/>
    <d v="2024-03-31T00:00:00"/>
    <n v="0"/>
    <n v="0"/>
    <n v="0"/>
    <n v="0"/>
    <n v="215"/>
    <x v="9"/>
  </r>
  <r>
    <x v="11"/>
    <d v="2024-04-05T00:00:00"/>
    <d v="2024-03-30T00:00:00"/>
    <n v="0"/>
    <n v="0"/>
    <n v="13.2"/>
    <n v="0"/>
    <n v="2986.8"/>
    <x v="6"/>
  </r>
  <r>
    <x v="12"/>
    <d v="2024-04-30T00:00:00"/>
    <d v="2024-03-31T00:00:00"/>
    <n v="0"/>
    <n v="0"/>
    <n v="0"/>
    <n v="0"/>
    <n v="165"/>
    <x v="10"/>
  </r>
  <r>
    <x v="13"/>
    <d v="2024-04-30T00:00:00"/>
    <d v="2024-03-31T00:00:00"/>
    <n v="0"/>
    <n v="0"/>
    <n v="0"/>
    <n v="0"/>
    <n v="1575"/>
    <x v="11"/>
  </r>
  <r>
    <x v="14"/>
    <d v="2024-04-30T00:00:00"/>
    <d v="2024-03-31T00:00:00"/>
    <n v="0"/>
    <n v="0"/>
    <n v="0"/>
    <n v="0"/>
    <n v="1627.5"/>
    <x v="12"/>
  </r>
  <r>
    <x v="15"/>
    <d v="2024-04-30T00:00:00"/>
    <d v="2024-03-31T00:00:00"/>
    <n v="0"/>
    <n v="0"/>
    <n v="0"/>
    <n v="0"/>
    <n v="4500"/>
    <x v="13"/>
  </r>
  <r>
    <x v="16"/>
    <d v="2024-04-05T00:00:00"/>
    <d v="2024-03-30T00:00:00"/>
    <n v="0"/>
    <n v="0"/>
    <n v="598.67999999999995"/>
    <n v="0"/>
    <n v="5401.32"/>
    <x v="14"/>
  </r>
  <r>
    <x v="17"/>
    <d v="2024-04-30T00:00:00"/>
    <d v="2024-03-31T00:00:00"/>
    <n v="0"/>
    <n v="0"/>
    <n v="0"/>
    <n v="0"/>
    <n v="285"/>
    <x v="15"/>
  </r>
  <r>
    <x v="18"/>
    <m/>
    <m/>
    <n v="0"/>
    <n v="0"/>
    <n v="7260.56"/>
    <n v="0"/>
    <n v="57874.44"/>
    <x v="16"/>
  </r>
  <r>
    <x v="19"/>
    <m/>
    <m/>
    <m/>
    <m/>
    <m/>
    <m/>
    <m/>
    <x v="0"/>
  </r>
  <r>
    <x v="5"/>
    <d v="2024-05-29T00:00:00"/>
    <d v="2024-07-30T00:00:00"/>
    <n v="0"/>
    <n v="0"/>
    <n v="873.68"/>
    <n v="0"/>
    <n v="6126.32"/>
    <x v="4"/>
  </r>
  <r>
    <x v="7"/>
    <d v="2024-05-29T00:00:00"/>
    <d v="2024-05-31T00:00:00"/>
    <n v="0"/>
    <n v="0"/>
    <n v="0"/>
    <n v="0"/>
    <n v="3000"/>
    <x v="6"/>
  </r>
  <r>
    <x v="9"/>
    <d v="2024-05-29T00:00:00"/>
    <d v="2024-05-31T00:00:00"/>
    <n v="0"/>
    <n v="0"/>
    <n v="0"/>
    <n v="0"/>
    <n v="3225"/>
    <x v="8"/>
  </r>
  <r>
    <x v="18"/>
    <m/>
    <m/>
    <n v="0"/>
    <n v="0"/>
    <n v="873.68"/>
    <n v="0"/>
    <n v="12351.32"/>
    <x v="17"/>
  </r>
  <r>
    <x v="20"/>
    <m/>
    <m/>
    <m/>
    <m/>
    <m/>
    <m/>
    <m/>
    <x v="0"/>
  </r>
  <r>
    <x v="5"/>
    <d v="2024-06-28T00:00:00"/>
    <d v="2024-07-30T00:00:00"/>
    <n v="0"/>
    <n v="0"/>
    <n v="873.68"/>
    <n v="0"/>
    <n v="6126.32"/>
    <x v="4"/>
  </r>
  <r>
    <x v="18"/>
    <m/>
    <m/>
    <n v="0"/>
    <n v="0"/>
    <n v="873.68"/>
    <n v="0"/>
    <n v="6126.32"/>
    <x v="4"/>
  </r>
  <r>
    <x v="21"/>
    <m/>
    <m/>
    <m/>
    <m/>
    <m/>
    <m/>
    <m/>
    <x v="0"/>
  </r>
  <r>
    <x v="5"/>
    <d v="2024-07-30T00:00:00"/>
    <d v="2024-07-30T00:00:00"/>
    <n v="0"/>
    <n v="0"/>
    <n v="873.68"/>
    <n v="0"/>
    <n v="6126.32"/>
    <x v="4"/>
  </r>
  <r>
    <x v="22"/>
    <d v="2024-07-05T00:00:00"/>
    <d v="2024-03-30T00:00:00"/>
    <n v="0"/>
    <n v="0"/>
    <n v="0"/>
    <n v="0"/>
    <n v="210"/>
    <x v="18"/>
  </r>
  <r>
    <x v="18"/>
    <m/>
    <m/>
    <n v="0"/>
    <n v="0"/>
    <n v="873.68"/>
    <n v="0"/>
    <n v="6336.32"/>
    <x v="19"/>
  </r>
  <r>
    <x v="23"/>
    <m/>
    <m/>
    <m/>
    <m/>
    <m/>
    <m/>
    <m/>
    <x v="0"/>
  </r>
  <r>
    <x v="24"/>
    <d v="2024-08-30T00:00:00"/>
    <d v="2024-11-29T00:00:00"/>
    <n v="0"/>
    <n v="0"/>
    <n v="0"/>
    <n v="0"/>
    <n v="6000"/>
    <x v="14"/>
  </r>
  <r>
    <x v="18"/>
    <m/>
    <m/>
    <n v="0"/>
    <n v="0"/>
    <n v="0"/>
    <n v="0"/>
    <n v="6000"/>
    <x v="14"/>
  </r>
  <r>
    <x v="25"/>
    <m/>
    <m/>
    <m/>
    <m/>
    <m/>
    <m/>
    <m/>
    <x v="0"/>
  </r>
  <r>
    <x v="5"/>
    <d v="2024-09-30T00:00:00"/>
    <d v="2024-11-29T00:00:00"/>
    <n v="0"/>
    <n v="0"/>
    <n v="873.68"/>
    <n v="0"/>
    <n v="6126.32"/>
    <x v="4"/>
  </r>
  <r>
    <x v="5"/>
    <d v="2024-09-30T00:00:00"/>
    <d v="2024-11-29T00:00:00"/>
    <n v="0"/>
    <n v="0"/>
    <n v="1925"/>
    <n v="0"/>
    <n v="5075"/>
    <x v="4"/>
  </r>
  <r>
    <x v="24"/>
    <d v="2024-09-30T00:00:00"/>
    <d v="2024-11-29T00:00:00"/>
    <n v="0"/>
    <n v="0"/>
    <n v="0"/>
    <n v="0"/>
    <n v="6000"/>
    <x v="14"/>
  </r>
  <r>
    <x v="18"/>
    <m/>
    <m/>
    <n v="0"/>
    <n v="0"/>
    <n v="2798.68"/>
    <n v="0"/>
    <n v="17201.32"/>
    <x v="20"/>
  </r>
  <r>
    <x v="26"/>
    <m/>
    <m/>
    <m/>
    <m/>
    <m/>
    <m/>
    <m/>
    <x v="0"/>
  </r>
  <r>
    <x v="5"/>
    <d v="2024-10-30T00:00:00"/>
    <d v="2024-11-29T00:00:00"/>
    <n v="0"/>
    <n v="0"/>
    <n v="873.68"/>
    <n v="0"/>
    <n v="6126.32"/>
    <x v="4"/>
  </r>
  <r>
    <x v="24"/>
    <d v="2024-10-30T00:00:00"/>
    <d v="2024-11-29T00:00:00"/>
    <n v="0"/>
    <n v="0"/>
    <n v="0"/>
    <n v="0"/>
    <n v="6000"/>
    <x v="14"/>
  </r>
  <r>
    <x v="18"/>
    <m/>
    <m/>
    <n v="0"/>
    <n v="0"/>
    <n v="873.68"/>
    <n v="0"/>
    <n v="12126.32"/>
    <x v="21"/>
  </r>
  <r>
    <x v="27"/>
    <m/>
    <m/>
    <m/>
    <m/>
    <m/>
    <m/>
    <m/>
    <x v="0"/>
  </r>
  <r>
    <x v="5"/>
    <d v="2024-11-29T00:00:00"/>
    <d v="2024-11-29T00:00:00"/>
    <n v="0"/>
    <n v="0"/>
    <n v="3052.5"/>
    <n v="0"/>
    <n v="8047.5"/>
    <x v="22"/>
  </r>
  <r>
    <x v="5"/>
    <d v="2024-11-29T00:00:00"/>
    <d v="2024-11-29T00:00:00"/>
    <n v="0"/>
    <n v="0"/>
    <n v="873.68"/>
    <n v="0"/>
    <n v="6126.32"/>
    <x v="4"/>
  </r>
  <r>
    <x v="24"/>
    <d v="2024-11-29T00:00:00"/>
    <d v="2024-11-29T00:00:00"/>
    <n v="0"/>
    <n v="0"/>
    <n v="0"/>
    <n v="0"/>
    <n v="6000"/>
    <x v="14"/>
  </r>
  <r>
    <x v="18"/>
    <m/>
    <m/>
    <n v="0"/>
    <n v="0"/>
    <n v="3926.18"/>
    <n v="0"/>
    <n v="20173.82"/>
    <x v="23"/>
  </r>
  <r>
    <x v="28"/>
    <m/>
    <m/>
    <n v="0"/>
    <n v="0"/>
    <n v="17480.14"/>
    <n v="0"/>
    <n v="138189.85999999999"/>
    <x v="24"/>
  </r>
</pivotCacheRecords>
</file>

<file path=xl/pivotCache/pivotCacheRecords9.xml><?xml version="1.0" encoding="utf-8"?>
<pivotCacheRecords xmlns="http://schemas.openxmlformats.org/spreadsheetml/2006/main" xmlns:r="http://schemas.openxmlformats.org/officeDocument/2006/relationships" count="50">
  <r>
    <x v="0"/>
    <m/>
    <s v="Contrato"/>
    <m/>
    <m/>
    <m/>
    <m/>
    <m/>
    <x v="0"/>
  </r>
  <r>
    <x v="1"/>
    <m/>
    <m/>
    <m/>
    <m/>
    <m/>
    <m/>
    <m/>
    <x v="0"/>
  </r>
  <r>
    <x v="2"/>
    <d v="2024-01-12T00:00:00"/>
    <d v="2024-12-10T00:00:00"/>
    <n v="0"/>
    <n v="0"/>
    <n v="0"/>
    <n v="0"/>
    <n v="2740"/>
    <x v="1"/>
  </r>
  <r>
    <x v="3"/>
    <d v="2024-01-12T00:00:00"/>
    <d v="2024-12-10T00:00:00"/>
    <n v="0"/>
    <n v="0"/>
    <n v="1015.84"/>
    <n v="0"/>
    <n v="6424.16"/>
    <x v="2"/>
  </r>
  <r>
    <x v="4"/>
    <m/>
    <m/>
    <n v="0"/>
    <n v="0"/>
    <n v="1015.84"/>
    <n v="0"/>
    <n v="9164.16"/>
    <x v="3"/>
  </r>
  <r>
    <x v="5"/>
    <m/>
    <m/>
    <m/>
    <m/>
    <m/>
    <m/>
    <m/>
    <x v="0"/>
  </r>
  <r>
    <x v="2"/>
    <d v="2024-02-09T00:00:00"/>
    <d v="2024-12-10T00:00:00"/>
    <n v="0"/>
    <n v="0"/>
    <n v="0"/>
    <n v="0"/>
    <n v="1100"/>
    <x v="4"/>
  </r>
  <r>
    <x v="3"/>
    <d v="2024-02-09T00:00:00"/>
    <d v="2024-12-10T00:00:00"/>
    <n v="0"/>
    <n v="0"/>
    <n v="633"/>
    <n v="0"/>
    <n v="5455"/>
    <x v="5"/>
  </r>
  <r>
    <x v="4"/>
    <m/>
    <m/>
    <n v="0"/>
    <n v="0"/>
    <n v="633"/>
    <n v="0"/>
    <n v="6555"/>
    <x v="6"/>
  </r>
  <r>
    <x v="6"/>
    <m/>
    <m/>
    <m/>
    <m/>
    <m/>
    <m/>
    <m/>
    <x v="0"/>
  </r>
  <r>
    <x v="2"/>
    <d v="2024-03-14T00:00:00"/>
    <d v="2024-12-10T00:00:00"/>
    <n v="0"/>
    <n v="0"/>
    <n v="0"/>
    <n v="0"/>
    <n v="1730"/>
    <x v="7"/>
  </r>
  <r>
    <x v="3"/>
    <d v="2024-03-14T00:00:00"/>
    <d v="2024-12-10T00:00:00"/>
    <n v="0"/>
    <n v="0"/>
    <n v="1350.25"/>
    <n v="0"/>
    <n v="3559.75"/>
    <x v="8"/>
  </r>
  <r>
    <x v="7"/>
    <d v="2024-03-14T00:00:00"/>
    <d v="2024-12-02T00:00:00"/>
    <n v="0"/>
    <n v="0"/>
    <n v="0"/>
    <n v="0"/>
    <n v="450"/>
    <x v="9"/>
  </r>
  <r>
    <x v="8"/>
    <d v="2024-03-14T00:00:00"/>
    <d v="2024-12-02T00:00:00"/>
    <n v="0"/>
    <n v="0"/>
    <n v="0"/>
    <n v="0"/>
    <n v="500"/>
    <x v="10"/>
  </r>
  <r>
    <x v="4"/>
    <m/>
    <m/>
    <n v="0"/>
    <n v="0"/>
    <n v="1350.25"/>
    <n v="0"/>
    <n v="6239.75"/>
    <x v="11"/>
  </r>
  <r>
    <x v="9"/>
    <m/>
    <m/>
    <m/>
    <m/>
    <m/>
    <m/>
    <m/>
    <x v="0"/>
  </r>
  <r>
    <x v="2"/>
    <d v="2024-04-12T00:00:00"/>
    <d v="2024-12-10T00:00:00"/>
    <n v="0"/>
    <n v="0"/>
    <n v="0"/>
    <n v="0"/>
    <n v="1790"/>
    <x v="12"/>
  </r>
  <r>
    <x v="3"/>
    <d v="2024-04-12T00:00:00"/>
    <d v="2024-12-10T00:00:00"/>
    <n v="0"/>
    <n v="0"/>
    <n v="584.92999999999995"/>
    <n v="0"/>
    <n v="5365.07"/>
    <x v="13"/>
  </r>
  <r>
    <x v="4"/>
    <m/>
    <m/>
    <n v="0"/>
    <n v="0"/>
    <n v="584.92999999999995"/>
    <n v="0"/>
    <n v="7155.07"/>
    <x v="14"/>
  </r>
  <r>
    <x v="10"/>
    <m/>
    <m/>
    <m/>
    <m/>
    <m/>
    <m/>
    <m/>
    <x v="0"/>
  </r>
  <r>
    <x v="2"/>
    <d v="2024-05-14T00:00:00"/>
    <d v="2024-12-10T00:00:00"/>
    <n v="0"/>
    <n v="0"/>
    <n v="0"/>
    <n v="0"/>
    <n v="2550"/>
    <x v="15"/>
  </r>
  <r>
    <x v="3"/>
    <d v="2024-05-14T00:00:00"/>
    <d v="2024-12-10T00:00:00"/>
    <n v="0"/>
    <n v="0"/>
    <n v="584.92999999999995"/>
    <n v="0"/>
    <n v="5365.07"/>
    <x v="13"/>
  </r>
  <r>
    <x v="4"/>
    <m/>
    <m/>
    <n v="0"/>
    <n v="0"/>
    <n v="584.92999999999995"/>
    <n v="0"/>
    <n v="7915.07"/>
    <x v="16"/>
  </r>
  <r>
    <x v="11"/>
    <m/>
    <m/>
    <m/>
    <m/>
    <m/>
    <m/>
    <m/>
    <x v="0"/>
  </r>
  <r>
    <x v="2"/>
    <d v="2024-06-14T00:00:00"/>
    <d v="2024-12-10T00:00:00"/>
    <n v="0"/>
    <n v="0"/>
    <n v="0"/>
    <n v="0"/>
    <n v="2200"/>
    <x v="17"/>
  </r>
  <r>
    <x v="3"/>
    <d v="2024-06-14T00:00:00"/>
    <d v="2024-12-10T00:00:00"/>
    <n v="0"/>
    <n v="0"/>
    <n v="870.93"/>
    <n v="0"/>
    <n v="6119.07"/>
    <x v="18"/>
  </r>
  <r>
    <x v="4"/>
    <m/>
    <m/>
    <n v="0"/>
    <n v="0"/>
    <n v="870.93"/>
    <n v="0"/>
    <n v="8319.07"/>
    <x v="19"/>
  </r>
  <r>
    <x v="12"/>
    <m/>
    <m/>
    <m/>
    <m/>
    <m/>
    <m/>
    <m/>
    <x v="0"/>
  </r>
  <r>
    <x v="2"/>
    <d v="2024-07-12T00:00:00"/>
    <d v="2024-12-10T00:00:00"/>
    <n v="0"/>
    <n v="0"/>
    <n v="0"/>
    <n v="0"/>
    <n v="2300"/>
    <x v="20"/>
  </r>
  <r>
    <x v="3"/>
    <d v="2024-07-12T00:00:00"/>
    <d v="2024-12-10T00:00:00"/>
    <n v="0"/>
    <n v="0"/>
    <n v="928.68"/>
    <n v="0"/>
    <n v="6271.32"/>
    <x v="21"/>
  </r>
  <r>
    <x v="4"/>
    <m/>
    <m/>
    <n v="0"/>
    <n v="0"/>
    <n v="928.68"/>
    <n v="0"/>
    <n v="8571.32"/>
    <x v="22"/>
  </r>
  <r>
    <x v="13"/>
    <m/>
    <m/>
    <m/>
    <m/>
    <m/>
    <m/>
    <m/>
    <x v="0"/>
  </r>
  <r>
    <x v="2"/>
    <d v="2024-08-14T00:00:00"/>
    <d v="2024-12-10T00:00:00"/>
    <n v="0"/>
    <n v="0"/>
    <n v="0"/>
    <n v="0"/>
    <n v="1810"/>
    <x v="23"/>
  </r>
  <r>
    <x v="3"/>
    <d v="2024-08-14T00:00:00"/>
    <d v="2024-12-10T00:00:00"/>
    <n v="0"/>
    <n v="0"/>
    <n v="909.43"/>
    <n v="0"/>
    <n v="6220.57"/>
    <x v="24"/>
  </r>
  <r>
    <x v="4"/>
    <m/>
    <m/>
    <n v="0"/>
    <n v="0"/>
    <n v="909.43"/>
    <n v="0"/>
    <n v="8030.57"/>
    <x v="25"/>
  </r>
  <r>
    <x v="14"/>
    <m/>
    <m/>
    <m/>
    <m/>
    <m/>
    <m/>
    <m/>
    <x v="0"/>
  </r>
  <r>
    <x v="2"/>
    <d v="2024-09-13T00:00:00"/>
    <d v="2024-12-10T00:00:00"/>
    <n v="0"/>
    <n v="0"/>
    <n v="0"/>
    <n v="0"/>
    <n v="2350"/>
    <x v="26"/>
  </r>
  <r>
    <x v="3"/>
    <d v="2024-09-13T00:00:00"/>
    <d v="2024-12-10T00:00:00"/>
    <n v="0"/>
    <n v="0"/>
    <n v="1079.93"/>
    <n v="0"/>
    <n v="6670.07"/>
    <x v="27"/>
  </r>
  <r>
    <x v="4"/>
    <m/>
    <m/>
    <n v="0"/>
    <n v="0"/>
    <n v="1079.93"/>
    <n v="0"/>
    <n v="9020.07"/>
    <x v="28"/>
  </r>
  <r>
    <x v="15"/>
    <m/>
    <m/>
    <m/>
    <m/>
    <m/>
    <m/>
    <m/>
    <x v="0"/>
  </r>
  <r>
    <x v="2"/>
    <d v="2024-10-16T00:00:00"/>
    <d v="2024-12-10T00:00:00"/>
    <n v="0"/>
    <n v="0"/>
    <n v="42.45"/>
    <n v="0"/>
    <n v="3347.55"/>
    <x v="29"/>
  </r>
  <r>
    <x v="3"/>
    <d v="2024-10-16T00:00:00"/>
    <d v="2024-12-10T00:00:00"/>
    <n v="0"/>
    <n v="0"/>
    <n v="857.18"/>
    <n v="0"/>
    <n v="6082.82"/>
    <x v="30"/>
  </r>
  <r>
    <x v="4"/>
    <m/>
    <m/>
    <n v="0"/>
    <n v="0"/>
    <n v="899.63"/>
    <n v="0"/>
    <n v="9430.3700000000008"/>
    <x v="31"/>
  </r>
  <r>
    <x v="16"/>
    <m/>
    <m/>
    <m/>
    <m/>
    <m/>
    <m/>
    <m/>
    <x v="0"/>
  </r>
  <r>
    <x v="2"/>
    <d v="2024-11-14T00:00:00"/>
    <d v="2024-12-10T00:00:00"/>
    <n v="0"/>
    <n v="0"/>
    <n v="0"/>
    <n v="0"/>
    <n v="1800"/>
    <x v="32"/>
  </r>
  <r>
    <x v="2"/>
    <d v="2024-11-29T00:00:00"/>
    <d v="2024-12-10T00:00:00"/>
    <n v="0"/>
    <n v="0"/>
    <n v="251.9"/>
    <n v="0"/>
    <n v="2578.1"/>
    <x v="33"/>
  </r>
  <r>
    <x v="3"/>
    <d v="2024-11-14T00:00:00"/>
    <d v="2024-12-10T00:00:00"/>
    <n v="0"/>
    <n v="0"/>
    <n v="898.43"/>
    <n v="0"/>
    <n v="6191.57"/>
    <x v="34"/>
  </r>
  <r>
    <x v="3"/>
    <d v="2024-11-29T00:00:00"/>
    <d v="2024-12-10T00:00:00"/>
    <n v="0"/>
    <n v="0"/>
    <n v="1930.5"/>
    <n v="0"/>
    <n v="5089.5"/>
    <x v="35"/>
  </r>
  <r>
    <x v="4"/>
    <m/>
    <m/>
    <n v="0"/>
    <n v="0"/>
    <n v="3080.83"/>
    <n v="0"/>
    <n v="15659.17"/>
    <x v="36"/>
  </r>
  <r>
    <x v="17"/>
    <m/>
    <m/>
    <n v="0"/>
    <n v="0"/>
    <n v="11938.38"/>
    <n v="0"/>
    <n v="96059.62"/>
    <x v="37"/>
  </r>
</pivotCacheRecords>
</file>

<file path=xl/pivotCache/pivotCacheRecords10.xml><?xml version="1.0" encoding="utf-8"?>
<pivotCacheRecords xmlns="http://schemas.openxmlformats.org/spreadsheetml/2006/main" xmlns:r="http://schemas.openxmlformats.org/officeDocument/2006/relationships" count="77">
  <r>
    <x v="0"/>
    <m/>
    <s v="Contrato"/>
    <m/>
    <m/>
    <m/>
    <m/>
    <m/>
    <x v="0"/>
  </r>
  <r>
    <x v="1"/>
    <m/>
    <m/>
    <m/>
    <m/>
    <m/>
    <m/>
    <m/>
    <x v="0"/>
  </r>
  <r>
    <x v="2"/>
    <d v="2024-01-05T00:00:00"/>
    <d v="2024-12-11T00:00:00"/>
    <n v="0"/>
    <n v="0"/>
    <n v="354.47"/>
    <n v="0"/>
    <n v="4645.53"/>
    <x v="1"/>
  </r>
  <r>
    <x v="3"/>
    <d v="2024-01-19T00:00:00"/>
    <d v="2024-01-31T00:00:00"/>
    <n v="0"/>
    <n v="0"/>
    <n v="0"/>
    <n v="0"/>
    <n v="1800"/>
    <x v="2"/>
  </r>
  <r>
    <x v="4"/>
    <d v="2024-01-05T00:00:00"/>
    <d v="2024-12-11T00:00:00"/>
    <n v="0"/>
    <n v="0"/>
    <n v="354.47"/>
    <n v="0"/>
    <n v="4645.53"/>
    <x v="1"/>
  </r>
  <r>
    <x v="5"/>
    <d v="2024-01-30T00:00:00"/>
    <d v="2024-01-31T00:00:00"/>
    <n v="0"/>
    <n v="0"/>
    <n v="0"/>
    <n v="0"/>
    <n v="2000"/>
    <x v="3"/>
  </r>
  <r>
    <x v="6"/>
    <m/>
    <m/>
    <n v="0"/>
    <n v="0"/>
    <n v="708.94"/>
    <n v="0"/>
    <n v="13091.06"/>
    <x v="4"/>
  </r>
  <r>
    <x v="7"/>
    <m/>
    <m/>
    <m/>
    <m/>
    <m/>
    <m/>
    <m/>
    <x v="0"/>
  </r>
  <r>
    <x v="2"/>
    <d v="2024-02-05T00:00:00"/>
    <d v="2024-12-11T00:00:00"/>
    <n v="0"/>
    <n v="0"/>
    <n v="354.47"/>
    <n v="0"/>
    <n v="4645.53"/>
    <x v="1"/>
  </r>
  <r>
    <x v="3"/>
    <d v="2024-02-29T00:00:00"/>
    <d v="2024-12-11T00:00:00"/>
    <n v="0"/>
    <n v="0"/>
    <n v="73.84"/>
    <n v="0"/>
    <n v="1726.16"/>
    <x v="2"/>
  </r>
  <r>
    <x v="3"/>
    <d v="2024-02-21T00:00:00"/>
    <d v="2024-01-31T00:00:00"/>
    <n v="0"/>
    <n v="0"/>
    <n v="0"/>
    <n v="0"/>
    <n v="1800"/>
    <x v="2"/>
  </r>
  <r>
    <x v="4"/>
    <d v="2024-02-05T00:00:00"/>
    <d v="2024-12-11T00:00:00"/>
    <n v="0"/>
    <n v="0"/>
    <n v="354.47"/>
    <n v="0"/>
    <n v="4645.53"/>
    <x v="1"/>
  </r>
  <r>
    <x v="5"/>
    <d v="2024-02-29T00:00:00"/>
    <d v="2024-12-11T00:00:00"/>
    <n v="0"/>
    <n v="0"/>
    <n v="0"/>
    <n v="0"/>
    <n v="2000"/>
    <x v="3"/>
  </r>
  <r>
    <x v="6"/>
    <m/>
    <m/>
    <n v="0"/>
    <n v="0"/>
    <n v="782.78"/>
    <n v="0"/>
    <n v="14817.22"/>
    <x v="5"/>
  </r>
  <r>
    <x v="8"/>
    <m/>
    <m/>
    <m/>
    <m/>
    <m/>
    <m/>
    <m/>
    <x v="0"/>
  </r>
  <r>
    <x v="2"/>
    <d v="2024-03-05T00:00:00"/>
    <d v="2024-12-11T00:00:00"/>
    <n v="0"/>
    <n v="0"/>
    <n v="335.26"/>
    <n v="0"/>
    <n v="4664.74"/>
    <x v="1"/>
  </r>
  <r>
    <x v="3"/>
    <d v="2024-03-21T00:00:00"/>
    <d v="2024-12-11T00:00:00"/>
    <n v="0"/>
    <n v="0"/>
    <n v="0"/>
    <n v="0"/>
    <n v="1800"/>
    <x v="2"/>
  </r>
  <r>
    <x v="4"/>
    <d v="2024-03-05T00:00:00"/>
    <d v="2024-12-11T00:00:00"/>
    <n v="0"/>
    <n v="0"/>
    <n v="1375"/>
    <n v="0"/>
    <n v="3625"/>
    <x v="1"/>
  </r>
  <r>
    <x v="5"/>
    <d v="2024-03-21T00:00:00"/>
    <d v="2024-12-11T00:00:00"/>
    <n v="0"/>
    <n v="0"/>
    <n v="0"/>
    <n v="0"/>
    <n v="2000"/>
    <x v="3"/>
  </r>
  <r>
    <x v="6"/>
    <m/>
    <m/>
    <n v="0"/>
    <n v="0"/>
    <n v="1710.26"/>
    <n v="0"/>
    <n v="12089.74"/>
    <x v="4"/>
  </r>
  <r>
    <x v="9"/>
    <m/>
    <m/>
    <m/>
    <m/>
    <m/>
    <m/>
    <m/>
    <x v="0"/>
  </r>
  <r>
    <x v="2"/>
    <d v="2024-04-05T00:00:00"/>
    <d v="2024-12-11T00:00:00"/>
    <n v="0"/>
    <n v="0"/>
    <n v="335.26"/>
    <n v="0"/>
    <n v="4664.74"/>
    <x v="1"/>
  </r>
  <r>
    <x v="3"/>
    <d v="2024-04-19T00:00:00"/>
    <d v="2024-12-11T00:00:00"/>
    <n v="0"/>
    <n v="0"/>
    <n v="0"/>
    <n v="0"/>
    <n v="1800"/>
    <x v="2"/>
  </r>
  <r>
    <x v="4"/>
    <d v="2024-04-05T00:00:00"/>
    <d v="2024-12-11T00:00:00"/>
    <n v="0"/>
    <n v="0"/>
    <n v="1375"/>
    <n v="0"/>
    <n v="3625"/>
    <x v="1"/>
  </r>
  <r>
    <x v="5"/>
    <d v="2024-04-19T00:00:00"/>
    <d v="2024-12-11T00:00:00"/>
    <n v="0"/>
    <n v="0"/>
    <n v="0"/>
    <n v="0"/>
    <n v="2000"/>
    <x v="3"/>
  </r>
  <r>
    <x v="6"/>
    <m/>
    <m/>
    <n v="0"/>
    <n v="0"/>
    <n v="1710.26"/>
    <n v="0"/>
    <n v="12089.74"/>
    <x v="4"/>
  </r>
  <r>
    <x v="10"/>
    <m/>
    <m/>
    <m/>
    <m/>
    <m/>
    <m/>
    <m/>
    <x v="0"/>
  </r>
  <r>
    <x v="2"/>
    <d v="2024-05-03T00:00:00"/>
    <d v="2024-12-11T00:00:00"/>
    <n v="0"/>
    <n v="0"/>
    <n v="335.26"/>
    <n v="0"/>
    <n v="4664.74"/>
    <x v="1"/>
  </r>
  <r>
    <x v="3"/>
    <d v="2024-05-21T00:00:00"/>
    <d v="2024-12-11T00:00:00"/>
    <n v="0"/>
    <n v="0"/>
    <n v="0"/>
    <n v="0"/>
    <n v="1800"/>
    <x v="2"/>
  </r>
  <r>
    <x v="4"/>
    <d v="2024-05-03T00:00:00"/>
    <d v="2024-12-11T00:00:00"/>
    <n v="0"/>
    <n v="0"/>
    <n v="1375"/>
    <n v="0"/>
    <n v="3625"/>
    <x v="1"/>
  </r>
  <r>
    <x v="5"/>
    <d v="2024-05-21T00:00:00"/>
    <d v="2024-12-11T00:00:00"/>
    <n v="0"/>
    <n v="0"/>
    <n v="0"/>
    <n v="0"/>
    <n v="2000"/>
    <x v="3"/>
  </r>
  <r>
    <x v="6"/>
    <m/>
    <m/>
    <n v="0"/>
    <n v="0"/>
    <n v="1710.26"/>
    <n v="0"/>
    <n v="12089.74"/>
    <x v="4"/>
  </r>
  <r>
    <x v="11"/>
    <m/>
    <m/>
    <m/>
    <m/>
    <m/>
    <m/>
    <m/>
    <x v="0"/>
  </r>
  <r>
    <x v="2"/>
    <d v="2024-06-05T00:00:00"/>
    <d v="2024-12-11T00:00:00"/>
    <n v="0"/>
    <n v="0"/>
    <n v="335.26"/>
    <n v="0"/>
    <n v="4664.74"/>
    <x v="1"/>
  </r>
  <r>
    <x v="3"/>
    <d v="2024-06-21T00:00:00"/>
    <d v="2024-12-11T00:00:00"/>
    <n v="0"/>
    <n v="0"/>
    <n v="0"/>
    <n v="0"/>
    <n v="1800"/>
    <x v="2"/>
  </r>
  <r>
    <x v="4"/>
    <d v="2024-06-14T00:00:00"/>
    <d v="2024-12-11T00:00:00"/>
    <n v="0"/>
    <n v="0"/>
    <n v="1375"/>
    <n v="0"/>
    <n v="3625"/>
    <x v="1"/>
  </r>
  <r>
    <x v="5"/>
    <d v="2024-06-21T00:00:00"/>
    <d v="2024-12-11T00:00:00"/>
    <n v="0"/>
    <n v="0"/>
    <n v="0"/>
    <n v="0"/>
    <n v="2000"/>
    <x v="3"/>
  </r>
  <r>
    <x v="6"/>
    <m/>
    <m/>
    <n v="0"/>
    <n v="0"/>
    <n v="1710.26"/>
    <n v="0"/>
    <n v="12089.74"/>
    <x v="4"/>
  </r>
  <r>
    <x v="12"/>
    <m/>
    <m/>
    <m/>
    <m/>
    <m/>
    <m/>
    <m/>
    <x v="0"/>
  </r>
  <r>
    <x v="2"/>
    <d v="2024-07-05T00:00:00"/>
    <d v="2024-12-11T00:00:00"/>
    <n v="0"/>
    <n v="0"/>
    <n v="335.26"/>
    <n v="0"/>
    <n v="4664.74"/>
    <x v="1"/>
  </r>
  <r>
    <x v="3"/>
    <d v="2024-07-19T00:00:00"/>
    <d v="2024-12-11T00:00:00"/>
    <n v="0"/>
    <n v="0"/>
    <n v="0"/>
    <n v="0"/>
    <n v="1800"/>
    <x v="2"/>
  </r>
  <r>
    <x v="4"/>
    <d v="2024-07-05T00:00:00"/>
    <d v="2024-12-11T00:00:00"/>
    <n v="0"/>
    <n v="0"/>
    <n v="335.26"/>
    <n v="0"/>
    <n v="4664.74"/>
    <x v="1"/>
  </r>
  <r>
    <x v="5"/>
    <d v="2024-07-19T00:00:00"/>
    <d v="2024-12-11T00:00:00"/>
    <n v="0"/>
    <n v="0"/>
    <n v="0"/>
    <n v="0"/>
    <n v="2000"/>
    <x v="3"/>
  </r>
  <r>
    <x v="6"/>
    <m/>
    <m/>
    <n v="0"/>
    <n v="0"/>
    <n v="670.52"/>
    <n v="0"/>
    <n v="13129.48"/>
    <x v="4"/>
  </r>
  <r>
    <x v="13"/>
    <m/>
    <m/>
    <m/>
    <m/>
    <m/>
    <m/>
    <m/>
    <x v="0"/>
  </r>
  <r>
    <x v="2"/>
    <d v="2024-08-05T00:00:00"/>
    <d v="2024-12-11T00:00:00"/>
    <n v="0"/>
    <n v="0"/>
    <n v="335.26"/>
    <n v="0"/>
    <n v="4664.74"/>
    <x v="1"/>
  </r>
  <r>
    <x v="3"/>
    <d v="2024-08-21T00:00:00"/>
    <d v="2024-12-11T00:00:00"/>
    <n v="0"/>
    <n v="0"/>
    <n v="0"/>
    <n v="0"/>
    <n v="1800"/>
    <x v="2"/>
  </r>
  <r>
    <x v="4"/>
    <d v="2024-08-05T00:00:00"/>
    <d v="2024-12-11T00:00:00"/>
    <n v="0"/>
    <n v="0"/>
    <n v="335.26"/>
    <n v="0"/>
    <n v="4664.74"/>
    <x v="1"/>
  </r>
  <r>
    <x v="5"/>
    <d v="2024-08-21T00:00:00"/>
    <d v="2024-12-11T00:00:00"/>
    <n v="0"/>
    <n v="0"/>
    <n v="0"/>
    <n v="0"/>
    <n v="2000"/>
    <x v="3"/>
  </r>
  <r>
    <x v="6"/>
    <m/>
    <m/>
    <n v="0"/>
    <n v="0"/>
    <n v="670.52"/>
    <n v="0"/>
    <n v="13129.48"/>
    <x v="4"/>
  </r>
  <r>
    <x v="14"/>
    <m/>
    <m/>
    <m/>
    <m/>
    <m/>
    <m/>
    <m/>
    <x v="0"/>
  </r>
  <r>
    <x v="2"/>
    <d v="2024-09-05T00:00:00"/>
    <d v="2024-12-11T00:00:00"/>
    <n v="0"/>
    <n v="0"/>
    <n v="335.26"/>
    <n v="0"/>
    <n v="4664.74"/>
    <x v="1"/>
  </r>
  <r>
    <x v="3"/>
    <d v="2024-09-20T00:00:00"/>
    <d v="2024-12-11T00:00:00"/>
    <n v="0"/>
    <n v="0"/>
    <n v="0"/>
    <n v="0"/>
    <n v="1800"/>
    <x v="2"/>
  </r>
  <r>
    <x v="4"/>
    <d v="2024-09-05T00:00:00"/>
    <d v="2024-12-11T00:00:00"/>
    <n v="0"/>
    <n v="0"/>
    <n v="335.26"/>
    <n v="0"/>
    <n v="4664.74"/>
    <x v="1"/>
  </r>
  <r>
    <x v="5"/>
    <d v="2024-09-20T00:00:00"/>
    <d v="2024-12-11T00:00:00"/>
    <n v="0"/>
    <n v="0"/>
    <n v="0"/>
    <n v="0"/>
    <n v="2000"/>
    <x v="3"/>
  </r>
  <r>
    <x v="6"/>
    <m/>
    <m/>
    <n v="0"/>
    <n v="0"/>
    <n v="670.52"/>
    <n v="0"/>
    <n v="13129.48"/>
    <x v="4"/>
  </r>
  <r>
    <x v="15"/>
    <m/>
    <m/>
    <m/>
    <m/>
    <m/>
    <m/>
    <m/>
    <x v="0"/>
  </r>
  <r>
    <x v="2"/>
    <d v="2024-10-15T00:00:00"/>
    <d v="2024-12-11T00:00:00"/>
    <n v="0"/>
    <n v="0"/>
    <n v="335.26"/>
    <n v="0"/>
    <n v="4664.74"/>
    <x v="1"/>
  </r>
  <r>
    <x v="3"/>
    <d v="2024-10-21T00:00:00"/>
    <d v="2024-12-11T00:00:00"/>
    <n v="0"/>
    <n v="0"/>
    <n v="0"/>
    <n v="0"/>
    <n v="1800"/>
    <x v="2"/>
  </r>
  <r>
    <x v="4"/>
    <d v="2024-10-15T00:00:00"/>
    <d v="2024-12-11T00:00:00"/>
    <n v="0"/>
    <n v="0"/>
    <n v="1375"/>
    <n v="0"/>
    <n v="3625"/>
    <x v="1"/>
  </r>
  <r>
    <x v="5"/>
    <d v="2024-10-21T00:00:00"/>
    <d v="2024-12-11T00:00:00"/>
    <n v="0"/>
    <n v="0"/>
    <n v="0"/>
    <n v="0"/>
    <n v="2000"/>
    <x v="3"/>
  </r>
  <r>
    <x v="6"/>
    <m/>
    <m/>
    <n v="0"/>
    <n v="0"/>
    <n v="1710.26"/>
    <n v="0"/>
    <n v="12089.74"/>
    <x v="4"/>
  </r>
  <r>
    <x v="16"/>
    <m/>
    <m/>
    <m/>
    <m/>
    <m/>
    <m/>
    <m/>
    <x v="0"/>
  </r>
  <r>
    <x v="2"/>
    <d v="2024-11-05T00:00:00"/>
    <d v="2024-12-11T00:00:00"/>
    <n v="0"/>
    <n v="0"/>
    <n v="335.15"/>
    <n v="0"/>
    <n v="4664.8500000000004"/>
    <x v="1"/>
  </r>
  <r>
    <x v="3"/>
    <d v="2024-11-21T00:00:00"/>
    <d v="2024-12-11T00:00:00"/>
    <n v="0"/>
    <n v="0"/>
    <n v="0"/>
    <n v="0"/>
    <n v="1800"/>
    <x v="2"/>
  </r>
  <r>
    <x v="4"/>
    <d v="2024-11-05T00:00:00"/>
    <d v="2024-12-11T00:00:00"/>
    <n v="0"/>
    <n v="0"/>
    <n v="873.68"/>
    <n v="0"/>
    <n v="6126.32"/>
    <x v="6"/>
  </r>
  <r>
    <x v="5"/>
    <d v="2024-11-21T00:00:00"/>
    <d v="2024-12-11T00:00:00"/>
    <n v="0"/>
    <n v="0"/>
    <n v="0"/>
    <n v="0"/>
    <n v="2000"/>
    <x v="3"/>
  </r>
  <r>
    <x v="6"/>
    <m/>
    <m/>
    <n v="0"/>
    <n v="0"/>
    <n v="1208.83"/>
    <n v="0"/>
    <n v="14591.17"/>
    <x v="7"/>
  </r>
  <r>
    <x v="17"/>
    <m/>
    <m/>
    <m/>
    <m/>
    <m/>
    <m/>
    <m/>
    <x v="0"/>
  </r>
  <r>
    <x v="2"/>
    <d v="2024-12-05T00:00:00"/>
    <d v="2024-12-11T00:00:00"/>
    <n v="0"/>
    <n v="0"/>
    <n v="335.15"/>
    <n v="0"/>
    <n v="4664.8500000000004"/>
    <x v="1"/>
  </r>
  <r>
    <x v="2"/>
    <d v="2024-12-05T00:00:00"/>
    <d v="2024-12-11T00:00:00"/>
    <n v="0"/>
    <n v="0"/>
    <n v="1363.53"/>
    <n v="0"/>
    <n v="3636.47"/>
    <x v="1"/>
  </r>
  <r>
    <x v="3"/>
    <d v="2024-12-05T00:00:00"/>
    <d v="2024-12-11T00:00:00"/>
    <n v="0"/>
    <n v="0"/>
    <n v="0"/>
    <n v="0"/>
    <n v="1800"/>
    <x v="2"/>
  </r>
  <r>
    <x v="4"/>
    <d v="2024-12-05T00:00:00"/>
    <d v="2024-12-11T00:00:00"/>
    <n v="0"/>
    <n v="0"/>
    <n v="873.68"/>
    <n v="0"/>
    <n v="6126.32"/>
    <x v="6"/>
  </r>
  <r>
    <x v="4"/>
    <d v="2024-12-05T00:00:00"/>
    <d v="2024-12-11T00:00:00"/>
    <n v="0"/>
    <n v="0"/>
    <n v="1925"/>
    <n v="0"/>
    <n v="5075"/>
    <x v="6"/>
  </r>
  <r>
    <x v="5"/>
    <d v="2024-12-05T00:00:00"/>
    <d v="2024-12-11T00:00:00"/>
    <n v="0"/>
    <n v="0"/>
    <n v="0"/>
    <n v="0"/>
    <n v="2000"/>
    <x v="3"/>
  </r>
  <r>
    <x v="6"/>
    <m/>
    <m/>
    <n v="0"/>
    <n v="0"/>
    <n v="4497.3599999999997"/>
    <n v="0"/>
    <n v="23302.639999999999"/>
    <x v="8"/>
  </r>
  <r>
    <x v="18"/>
    <m/>
    <m/>
    <n v="0"/>
    <n v="0"/>
    <n v="17760.77"/>
    <n v="0"/>
    <n v="165639.23000000001"/>
    <x v="9"/>
  </r>
</pivotCacheRecords>
</file>

<file path=xl/pivotCache/pivotCacheRecords11.xml><?xml version="1.0" encoding="utf-8"?>
<pivotCacheRecords xmlns="http://schemas.openxmlformats.org/spreadsheetml/2006/main" xmlns:r="http://schemas.openxmlformats.org/officeDocument/2006/relationships" count="113">
  <r>
    <x v="0"/>
    <m/>
    <s v="Contrato"/>
    <m/>
    <m/>
    <m/>
    <m/>
    <m/>
    <x v="0"/>
  </r>
  <r>
    <x v="1"/>
    <m/>
    <m/>
    <m/>
    <m/>
    <m/>
    <m/>
    <m/>
    <x v="0"/>
  </r>
  <r>
    <x v="2"/>
    <d v="2024-01-12T00:00:00"/>
    <d v="2025-04-29T00:00:00"/>
    <n v="0"/>
    <n v="0"/>
    <n v="0"/>
    <n v="0"/>
    <n v="2200"/>
    <x v="1"/>
  </r>
  <r>
    <x v="3"/>
    <d v="2024-01-12T00:00:00"/>
    <d v="2025-04-29T00:00:00"/>
    <n v="0"/>
    <n v="0"/>
    <n v="0"/>
    <n v="0"/>
    <n v="5200"/>
    <x v="2"/>
  </r>
  <r>
    <x v="4"/>
    <d v="2024-01-12T00:00:00"/>
    <d v="2025-04-29T00:00:00"/>
    <n v="0"/>
    <n v="0"/>
    <n v="0"/>
    <n v="0"/>
    <n v="5200"/>
    <x v="2"/>
  </r>
  <r>
    <x v="5"/>
    <d v="2024-01-12T00:00:00"/>
    <d v="2025-04-29T00:00:00"/>
    <n v="0"/>
    <n v="0"/>
    <n v="0"/>
    <n v="0"/>
    <n v="5200"/>
    <x v="2"/>
  </r>
  <r>
    <x v="6"/>
    <d v="2024-01-12T00:00:00"/>
    <d v="2025-04-29T00:00:00"/>
    <n v="0"/>
    <n v="0"/>
    <n v="0"/>
    <n v="0"/>
    <n v="5200"/>
    <x v="2"/>
  </r>
  <r>
    <x v="7"/>
    <d v="2024-01-12T00:00:00"/>
    <d v="2025-04-29T00:00:00"/>
    <n v="0"/>
    <n v="0"/>
    <n v="0"/>
    <n v="0"/>
    <n v="3274"/>
    <x v="3"/>
  </r>
  <r>
    <x v="8"/>
    <d v="2024-01-12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0"/>
    <m/>
    <m/>
    <m/>
    <m/>
    <m/>
    <m/>
    <m/>
    <x v="0"/>
  </r>
  <r>
    <x v="2"/>
    <d v="2024-02-09T00:00:00"/>
    <d v="2025-04-29T00:00:00"/>
    <n v="0"/>
    <n v="0"/>
    <n v="0"/>
    <n v="0"/>
    <n v="2200"/>
    <x v="1"/>
  </r>
  <r>
    <x v="3"/>
    <d v="2024-02-09T00:00:00"/>
    <d v="2025-04-29T00:00:00"/>
    <n v="0"/>
    <n v="0"/>
    <n v="0"/>
    <n v="0"/>
    <n v="5200"/>
    <x v="2"/>
  </r>
  <r>
    <x v="4"/>
    <d v="2024-02-09T00:00:00"/>
    <d v="2025-04-29T00:00:00"/>
    <n v="0"/>
    <n v="0"/>
    <n v="0"/>
    <n v="0"/>
    <n v="5200"/>
    <x v="2"/>
  </r>
  <r>
    <x v="5"/>
    <d v="2024-02-09T00:00:00"/>
    <d v="2025-04-29T00:00:00"/>
    <n v="0"/>
    <n v="0"/>
    <n v="0"/>
    <n v="0"/>
    <n v="5200"/>
    <x v="2"/>
  </r>
  <r>
    <x v="6"/>
    <d v="2024-02-09T00:00:00"/>
    <d v="2025-04-29T00:00:00"/>
    <n v="0"/>
    <n v="0"/>
    <n v="0"/>
    <n v="0"/>
    <n v="5200"/>
    <x v="2"/>
  </r>
  <r>
    <x v="7"/>
    <d v="2024-02-09T00:00:00"/>
    <d v="2025-04-29T00:00:00"/>
    <n v="0"/>
    <n v="0"/>
    <n v="0"/>
    <n v="0"/>
    <n v="3274"/>
    <x v="3"/>
  </r>
  <r>
    <x v="8"/>
    <d v="2024-02-09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1"/>
    <m/>
    <m/>
    <m/>
    <m/>
    <m/>
    <m/>
    <m/>
    <x v="0"/>
  </r>
  <r>
    <x v="2"/>
    <d v="2024-03-14T00:00:00"/>
    <d v="2025-04-29T00:00:00"/>
    <n v="0"/>
    <n v="0"/>
    <n v="0"/>
    <n v="0"/>
    <n v="2200"/>
    <x v="1"/>
  </r>
  <r>
    <x v="3"/>
    <d v="2024-03-14T00:00:00"/>
    <d v="2025-04-29T00:00:00"/>
    <n v="0"/>
    <n v="0"/>
    <n v="0"/>
    <n v="0"/>
    <n v="5200"/>
    <x v="2"/>
  </r>
  <r>
    <x v="4"/>
    <d v="2024-03-14T00:00:00"/>
    <d v="2025-04-29T00:00:00"/>
    <n v="0"/>
    <n v="0"/>
    <n v="0"/>
    <n v="0"/>
    <n v="5200"/>
    <x v="2"/>
  </r>
  <r>
    <x v="5"/>
    <d v="2024-03-14T00:00:00"/>
    <d v="2025-04-29T00:00:00"/>
    <n v="0"/>
    <n v="0"/>
    <n v="0"/>
    <n v="0"/>
    <n v="5200"/>
    <x v="2"/>
  </r>
  <r>
    <x v="6"/>
    <d v="2024-03-14T00:00:00"/>
    <d v="2025-04-29T00:00:00"/>
    <n v="0"/>
    <n v="0"/>
    <n v="0"/>
    <n v="0"/>
    <n v="5200"/>
    <x v="2"/>
  </r>
  <r>
    <x v="7"/>
    <d v="2024-03-14T00:00:00"/>
    <d v="2025-04-29T00:00:00"/>
    <n v="0"/>
    <n v="0"/>
    <n v="0"/>
    <n v="0"/>
    <n v="3274"/>
    <x v="3"/>
  </r>
  <r>
    <x v="8"/>
    <d v="2024-03-14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2"/>
    <m/>
    <m/>
    <m/>
    <m/>
    <m/>
    <m/>
    <m/>
    <x v="0"/>
  </r>
  <r>
    <x v="2"/>
    <d v="2024-04-12T00:00:00"/>
    <d v="2025-04-29T00:00:00"/>
    <n v="0"/>
    <n v="0"/>
    <n v="0"/>
    <n v="0"/>
    <n v="2200"/>
    <x v="1"/>
  </r>
  <r>
    <x v="3"/>
    <d v="2024-04-12T00:00:00"/>
    <d v="2025-04-29T00:00:00"/>
    <n v="0"/>
    <n v="0"/>
    <n v="0"/>
    <n v="0"/>
    <n v="5200"/>
    <x v="2"/>
  </r>
  <r>
    <x v="4"/>
    <d v="2024-04-12T00:00:00"/>
    <d v="2025-04-29T00:00:00"/>
    <n v="0"/>
    <n v="0"/>
    <n v="0"/>
    <n v="0"/>
    <n v="5200"/>
    <x v="2"/>
  </r>
  <r>
    <x v="5"/>
    <d v="2024-04-12T00:00:00"/>
    <d v="2025-04-29T00:00:00"/>
    <n v="0"/>
    <n v="0"/>
    <n v="0"/>
    <n v="0"/>
    <n v="5200"/>
    <x v="2"/>
  </r>
  <r>
    <x v="6"/>
    <d v="2024-04-12T00:00:00"/>
    <d v="2025-04-29T00:00:00"/>
    <n v="0"/>
    <n v="0"/>
    <n v="0"/>
    <n v="0"/>
    <n v="5200"/>
    <x v="2"/>
  </r>
  <r>
    <x v="7"/>
    <d v="2024-04-12T00:00:00"/>
    <d v="2025-04-29T00:00:00"/>
    <n v="0"/>
    <n v="0"/>
    <n v="0"/>
    <n v="0"/>
    <n v="3274"/>
    <x v="3"/>
  </r>
  <r>
    <x v="8"/>
    <d v="2024-04-12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3"/>
    <m/>
    <m/>
    <m/>
    <m/>
    <m/>
    <m/>
    <m/>
    <x v="0"/>
  </r>
  <r>
    <x v="2"/>
    <d v="2024-05-14T00:00:00"/>
    <d v="2025-04-29T00:00:00"/>
    <n v="0"/>
    <n v="0"/>
    <n v="0"/>
    <n v="0"/>
    <n v="2200"/>
    <x v="1"/>
  </r>
  <r>
    <x v="3"/>
    <d v="2024-05-14T00:00:00"/>
    <d v="2025-04-29T00:00:00"/>
    <n v="0"/>
    <n v="0"/>
    <n v="0"/>
    <n v="0"/>
    <n v="5200"/>
    <x v="2"/>
  </r>
  <r>
    <x v="4"/>
    <d v="2024-05-14T00:00:00"/>
    <d v="2025-04-29T00:00:00"/>
    <n v="0"/>
    <n v="0"/>
    <n v="0"/>
    <n v="0"/>
    <n v="5200"/>
    <x v="2"/>
  </r>
  <r>
    <x v="5"/>
    <d v="2024-05-14T00:00:00"/>
    <d v="2025-04-29T00:00:00"/>
    <n v="0"/>
    <n v="0"/>
    <n v="0"/>
    <n v="0"/>
    <n v="5200"/>
    <x v="2"/>
  </r>
  <r>
    <x v="6"/>
    <d v="2024-05-14T00:00:00"/>
    <d v="2025-04-29T00:00:00"/>
    <n v="0"/>
    <n v="0"/>
    <n v="0"/>
    <n v="0"/>
    <n v="5200"/>
    <x v="2"/>
  </r>
  <r>
    <x v="7"/>
    <d v="2024-05-14T00:00:00"/>
    <d v="2025-04-29T00:00:00"/>
    <n v="0"/>
    <n v="0"/>
    <n v="0"/>
    <n v="0"/>
    <n v="3274"/>
    <x v="3"/>
  </r>
  <r>
    <x v="8"/>
    <d v="2024-05-14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4"/>
    <m/>
    <m/>
    <m/>
    <m/>
    <m/>
    <m/>
    <m/>
    <x v="0"/>
  </r>
  <r>
    <x v="2"/>
    <d v="2024-06-14T00:00:00"/>
    <d v="2025-04-29T00:00:00"/>
    <n v="0"/>
    <n v="0"/>
    <n v="0"/>
    <n v="0"/>
    <n v="2200"/>
    <x v="1"/>
  </r>
  <r>
    <x v="3"/>
    <d v="2024-06-14T00:00:00"/>
    <d v="2025-04-29T00:00:00"/>
    <n v="0"/>
    <n v="0"/>
    <n v="0"/>
    <n v="0"/>
    <n v="5200"/>
    <x v="2"/>
  </r>
  <r>
    <x v="4"/>
    <d v="2024-06-14T00:00:00"/>
    <d v="2025-04-29T00:00:00"/>
    <n v="0"/>
    <n v="0"/>
    <n v="0"/>
    <n v="0"/>
    <n v="5200"/>
    <x v="2"/>
  </r>
  <r>
    <x v="5"/>
    <d v="2024-06-14T00:00:00"/>
    <d v="2025-04-29T00:00:00"/>
    <n v="0"/>
    <n v="0"/>
    <n v="0"/>
    <n v="0"/>
    <n v="5200"/>
    <x v="2"/>
  </r>
  <r>
    <x v="6"/>
    <d v="2024-06-14T00:00:00"/>
    <d v="2025-04-29T00:00:00"/>
    <n v="0"/>
    <n v="0"/>
    <n v="0"/>
    <n v="0"/>
    <n v="5200"/>
    <x v="2"/>
  </r>
  <r>
    <x v="7"/>
    <d v="2024-06-14T00:00:00"/>
    <d v="2025-04-29T00:00:00"/>
    <n v="0"/>
    <n v="0"/>
    <n v="0"/>
    <n v="0"/>
    <n v="3274"/>
    <x v="3"/>
  </r>
  <r>
    <x v="8"/>
    <d v="2024-06-14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5"/>
    <m/>
    <m/>
    <m/>
    <m/>
    <m/>
    <m/>
    <m/>
    <x v="0"/>
  </r>
  <r>
    <x v="2"/>
    <d v="2024-07-12T00:00:00"/>
    <d v="2025-04-29T00:00:00"/>
    <n v="0"/>
    <n v="0"/>
    <n v="0"/>
    <n v="0"/>
    <n v="2200"/>
    <x v="1"/>
  </r>
  <r>
    <x v="3"/>
    <d v="2024-07-12T00:00:00"/>
    <d v="2025-04-29T00:00:00"/>
    <n v="0"/>
    <n v="0"/>
    <n v="0"/>
    <n v="0"/>
    <n v="5200"/>
    <x v="2"/>
  </r>
  <r>
    <x v="4"/>
    <d v="2024-07-12T00:00:00"/>
    <d v="2025-04-29T00:00:00"/>
    <n v="0"/>
    <n v="0"/>
    <n v="0"/>
    <n v="0"/>
    <n v="5200"/>
    <x v="2"/>
  </r>
  <r>
    <x v="5"/>
    <d v="2024-07-12T00:00:00"/>
    <d v="2025-04-29T00:00:00"/>
    <n v="0"/>
    <n v="0"/>
    <n v="0"/>
    <n v="0"/>
    <n v="5200"/>
    <x v="2"/>
  </r>
  <r>
    <x v="6"/>
    <d v="2024-07-12T00:00:00"/>
    <d v="2025-04-29T00:00:00"/>
    <n v="0"/>
    <n v="0"/>
    <n v="0"/>
    <n v="0"/>
    <n v="5200"/>
    <x v="2"/>
  </r>
  <r>
    <x v="7"/>
    <d v="2024-07-12T00:00:00"/>
    <d v="2025-04-29T00:00:00"/>
    <n v="0"/>
    <n v="0"/>
    <n v="0"/>
    <n v="0"/>
    <n v="3274"/>
    <x v="3"/>
  </r>
  <r>
    <x v="8"/>
    <d v="2024-07-12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6"/>
    <m/>
    <m/>
    <m/>
    <m/>
    <m/>
    <m/>
    <m/>
    <x v="0"/>
  </r>
  <r>
    <x v="2"/>
    <d v="2024-08-14T00:00:00"/>
    <d v="2025-04-29T00:00:00"/>
    <n v="0"/>
    <n v="0"/>
    <n v="0"/>
    <n v="0"/>
    <n v="2200"/>
    <x v="1"/>
  </r>
  <r>
    <x v="3"/>
    <d v="2024-08-14T00:00:00"/>
    <d v="2025-04-29T00:00:00"/>
    <n v="0"/>
    <n v="0"/>
    <n v="0"/>
    <n v="0"/>
    <n v="5200"/>
    <x v="2"/>
  </r>
  <r>
    <x v="4"/>
    <d v="2024-08-14T00:00:00"/>
    <d v="2025-04-29T00:00:00"/>
    <n v="0"/>
    <n v="0"/>
    <n v="0"/>
    <n v="0"/>
    <n v="5200"/>
    <x v="2"/>
  </r>
  <r>
    <x v="5"/>
    <d v="2024-08-14T00:00:00"/>
    <d v="2025-04-29T00:00:00"/>
    <n v="0"/>
    <n v="0"/>
    <n v="0"/>
    <n v="0"/>
    <n v="5200"/>
    <x v="2"/>
  </r>
  <r>
    <x v="6"/>
    <d v="2024-08-14T00:00:00"/>
    <d v="2025-04-29T00:00:00"/>
    <n v="0"/>
    <n v="0"/>
    <n v="0"/>
    <n v="0"/>
    <n v="5200"/>
    <x v="2"/>
  </r>
  <r>
    <x v="7"/>
    <d v="2024-08-14T00:00:00"/>
    <d v="2025-04-29T00:00:00"/>
    <n v="0"/>
    <n v="0"/>
    <n v="0"/>
    <n v="0"/>
    <n v="3274"/>
    <x v="3"/>
  </r>
  <r>
    <x v="8"/>
    <d v="2024-08-14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7"/>
    <m/>
    <m/>
    <m/>
    <m/>
    <m/>
    <m/>
    <m/>
    <x v="0"/>
  </r>
  <r>
    <x v="2"/>
    <d v="2024-09-13T00:00:00"/>
    <d v="2025-04-29T00:00:00"/>
    <n v="0"/>
    <n v="0"/>
    <n v="0"/>
    <n v="0"/>
    <n v="2200"/>
    <x v="1"/>
  </r>
  <r>
    <x v="3"/>
    <d v="2024-09-13T00:00:00"/>
    <d v="2025-04-29T00:00:00"/>
    <n v="0"/>
    <n v="0"/>
    <n v="0"/>
    <n v="0"/>
    <n v="5200"/>
    <x v="2"/>
  </r>
  <r>
    <x v="4"/>
    <d v="2024-09-13T00:00:00"/>
    <d v="2025-04-29T00:00:00"/>
    <n v="0"/>
    <n v="0"/>
    <n v="0"/>
    <n v="0"/>
    <n v="5200"/>
    <x v="2"/>
  </r>
  <r>
    <x v="5"/>
    <d v="2024-09-13T00:00:00"/>
    <d v="2025-04-29T00:00:00"/>
    <n v="0"/>
    <n v="0"/>
    <n v="0"/>
    <n v="0"/>
    <n v="5200"/>
    <x v="2"/>
  </r>
  <r>
    <x v="6"/>
    <d v="2024-09-13T00:00:00"/>
    <d v="2025-04-29T00:00:00"/>
    <n v="0"/>
    <n v="0"/>
    <n v="0"/>
    <n v="0"/>
    <n v="5200"/>
    <x v="2"/>
  </r>
  <r>
    <x v="7"/>
    <d v="2024-09-13T00:00:00"/>
    <d v="2025-04-29T00:00:00"/>
    <n v="0"/>
    <n v="0"/>
    <n v="0"/>
    <n v="0"/>
    <n v="3274"/>
    <x v="3"/>
  </r>
  <r>
    <x v="8"/>
    <d v="2024-09-13T00:00:00"/>
    <d v="2025-04-29T00:00:00"/>
    <n v="0"/>
    <n v="0"/>
    <n v="0"/>
    <n v="0"/>
    <n v="5200"/>
    <x v="2"/>
  </r>
  <r>
    <x v="9"/>
    <m/>
    <m/>
    <n v="0"/>
    <n v="0"/>
    <n v="0"/>
    <n v="0"/>
    <n v="31474"/>
    <x v="4"/>
  </r>
  <r>
    <x v="18"/>
    <m/>
    <m/>
    <m/>
    <m/>
    <m/>
    <m/>
    <m/>
    <x v="0"/>
  </r>
  <r>
    <x v="2"/>
    <d v="2024-10-14T00:00:00"/>
    <d v="2025-04-29T00:00:00"/>
    <n v="0"/>
    <n v="0"/>
    <n v="0"/>
    <n v="0"/>
    <n v="2200"/>
    <x v="1"/>
  </r>
  <r>
    <x v="19"/>
    <d v="2024-10-30T00:00:00"/>
    <d v="2025-04-20T00:00:00"/>
    <n v="0"/>
    <n v="0"/>
    <n v="0"/>
    <n v="0"/>
    <n v="5200"/>
    <x v="2"/>
  </r>
  <r>
    <x v="3"/>
    <d v="2024-10-14T00:00:00"/>
    <d v="2025-04-29T00:00:00"/>
    <n v="0"/>
    <n v="0"/>
    <n v="0"/>
    <n v="0"/>
    <n v="5200"/>
    <x v="2"/>
  </r>
  <r>
    <x v="4"/>
    <d v="2024-10-14T00:00:00"/>
    <d v="2025-04-29T00:00:00"/>
    <n v="0"/>
    <n v="0"/>
    <n v="0"/>
    <n v="0"/>
    <n v="5200"/>
    <x v="2"/>
  </r>
  <r>
    <x v="5"/>
    <d v="2024-10-14T00:00:00"/>
    <d v="2025-04-29T00:00:00"/>
    <n v="0"/>
    <n v="0"/>
    <n v="0"/>
    <n v="0"/>
    <n v="5200"/>
    <x v="2"/>
  </r>
  <r>
    <x v="6"/>
    <d v="2024-10-14T00:00:00"/>
    <d v="2025-04-29T00:00:00"/>
    <n v="0"/>
    <n v="0"/>
    <n v="0"/>
    <n v="0"/>
    <n v="5200"/>
    <x v="2"/>
  </r>
  <r>
    <x v="7"/>
    <d v="2024-10-14T00:00:00"/>
    <d v="2025-04-29T00:00:00"/>
    <n v="0"/>
    <n v="0"/>
    <n v="0"/>
    <n v="0"/>
    <n v="3274"/>
    <x v="3"/>
  </r>
  <r>
    <x v="8"/>
    <d v="2024-10-14T00:00:00"/>
    <d v="2025-04-29T00:00:00"/>
    <n v="0"/>
    <n v="0"/>
    <n v="0"/>
    <n v="0"/>
    <n v="5200"/>
    <x v="2"/>
  </r>
  <r>
    <x v="9"/>
    <m/>
    <m/>
    <n v="0"/>
    <n v="0"/>
    <n v="0"/>
    <n v="0"/>
    <n v="36674"/>
    <x v="5"/>
  </r>
  <r>
    <x v="20"/>
    <m/>
    <m/>
    <m/>
    <m/>
    <m/>
    <m/>
    <m/>
    <x v="0"/>
  </r>
  <r>
    <x v="2"/>
    <d v="2024-11-14T00:00:00"/>
    <d v="2025-04-29T00:00:00"/>
    <n v="0"/>
    <n v="0"/>
    <n v="0"/>
    <n v="0"/>
    <n v="2200"/>
    <x v="1"/>
  </r>
  <r>
    <x v="19"/>
    <d v="2024-11-29T00:00:00"/>
    <d v="2025-04-20T00:00:00"/>
    <n v="0"/>
    <n v="0"/>
    <n v="0"/>
    <n v="0"/>
    <n v="5200"/>
    <x v="2"/>
  </r>
  <r>
    <x v="3"/>
    <d v="2024-11-14T00:00:00"/>
    <d v="2025-04-29T00:00:00"/>
    <n v="0"/>
    <n v="0"/>
    <n v="0"/>
    <n v="0"/>
    <n v="5200"/>
    <x v="2"/>
  </r>
  <r>
    <x v="4"/>
    <d v="2024-11-14T00:00:00"/>
    <d v="2025-04-29T00:00:00"/>
    <n v="0"/>
    <n v="0"/>
    <n v="0"/>
    <n v="0"/>
    <n v="5200"/>
    <x v="2"/>
  </r>
  <r>
    <x v="5"/>
    <d v="2024-11-14T00:00:00"/>
    <d v="2025-04-29T00:00:00"/>
    <n v="0"/>
    <n v="0"/>
    <n v="0"/>
    <n v="0"/>
    <n v="5200"/>
    <x v="2"/>
  </r>
  <r>
    <x v="6"/>
    <d v="2024-11-14T00:00:00"/>
    <d v="2025-04-29T00:00:00"/>
    <n v="0"/>
    <n v="0"/>
    <n v="0"/>
    <n v="0"/>
    <n v="5200"/>
    <x v="2"/>
  </r>
  <r>
    <x v="7"/>
    <d v="2024-11-14T00:00:00"/>
    <d v="2025-04-29T00:00:00"/>
    <n v="0"/>
    <n v="0"/>
    <n v="0"/>
    <n v="0"/>
    <n v="3274"/>
    <x v="3"/>
  </r>
  <r>
    <x v="8"/>
    <d v="2024-11-14T00:00:00"/>
    <d v="2025-04-29T00:00:00"/>
    <n v="0"/>
    <n v="0"/>
    <n v="0"/>
    <n v="0"/>
    <n v="5200"/>
    <x v="2"/>
  </r>
  <r>
    <x v="9"/>
    <m/>
    <m/>
    <n v="0"/>
    <n v="0"/>
    <n v="0"/>
    <n v="0"/>
    <n v="36674"/>
    <x v="5"/>
  </r>
  <r>
    <x v="21"/>
    <m/>
    <m/>
    <m/>
    <m/>
    <m/>
    <m/>
    <m/>
    <x v="0"/>
  </r>
  <r>
    <x v="2"/>
    <d v="2024-12-13T00:00:00"/>
    <d v="2025-04-29T00:00:00"/>
    <n v="0"/>
    <n v="0"/>
    <n v="0"/>
    <n v="0"/>
    <n v="2200"/>
    <x v="1"/>
  </r>
  <r>
    <x v="19"/>
    <d v="2024-12-30T00:00:00"/>
    <d v="2025-04-20T00:00:00"/>
    <n v="0"/>
    <n v="0"/>
    <n v="0"/>
    <n v="0"/>
    <n v="5200"/>
    <x v="2"/>
  </r>
  <r>
    <x v="3"/>
    <d v="2024-12-13T00:00:00"/>
    <d v="2025-04-29T00:00:00"/>
    <n v="0"/>
    <n v="0"/>
    <n v="0"/>
    <n v="0"/>
    <n v="5200"/>
    <x v="2"/>
  </r>
  <r>
    <x v="4"/>
    <d v="2024-12-13T00:00:00"/>
    <d v="2025-04-29T00:00:00"/>
    <n v="0"/>
    <n v="0"/>
    <n v="0"/>
    <n v="0"/>
    <n v="5200"/>
    <x v="2"/>
  </r>
  <r>
    <x v="5"/>
    <d v="2024-12-13T00:00:00"/>
    <d v="2025-04-29T00:00:00"/>
    <n v="0"/>
    <n v="0"/>
    <n v="0"/>
    <n v="0"/>
    <n v="5200"/>
    <x v="2"/>
  </r>
  <r>
    <x v="6"/>
    <d v="2024-12-13T00:00:00"/>
    <d v="2025-04-29T00:00:00"/>
    <n v="0"/>
    <n v="0"/>
    <n v="0"/>
    <n v="0"/>
    <n v="5200"/>
    <x v="2"/>
  </r>
  <r>
    <x v="7"/>
    <d v="2024-12-13T00:00:00"/>
    <d v="2025-04-29T00:00:00"/>
    <n v="0"/>
    <n v="0"/>
    <n v="0"/>
    <n v="0"/>
    <n v="3274"/>
    <x v="3"/>
  </r>
  <r>
    <x v="8"/>
    <d v="2024-12-13T00:00:00"/>
    <d v="2025-04-29T00:00:00"/>
    <n v="0"/>
    <n v="0"/>
    <n v="0"/>
    <n v="0"/>
    <n v="5200"/>
    <x v="2"/>
  </r>
  <r>
    <x v="9"/>
    <m/>
    <m/>
    <n v="0"/>
    <n v="0"/>
    <n v="0"/>
    <n v="0"/>
    <n v="36674"/>
    <x v="5"/>
  </r>
  <r>
    <x v="22"/>
    <m/>
    <m/>
    <n v="0"/>
    <n v="0"/>
    <n v="0"/>
    <n v="0"/>
    <n v="393288"/>
    <x v="6"/>
  </r>
</pivotCacheRecords>
</file>

<file path=xl/pivotCache/pivotCacheRecords12.xml><?xml version="1.0" encoding="utf-8"?>
<pivotCacheRecords xmlns="http://schemas.openxmlformats.org/spreadsheetml/2006/main" xmlns:r="http://schemas.openxmlformats.org/officeDocument/2006/relationships" count="141">
  <r>
    <x v="0"/>
    <m/>
    <s v="Contrato"/>
    <m/>
    <m/>
    <m/>
    <m/>
    <m/>
    <x v="0"/>
  </r>
  <r>
    <x v="1"/>
    <m/>
    <m/>
    <m/>
    <m/>
    <m/>
    <m/>
    <m/>
    <x v="0"/>
  </r>
  <r>
    <x v="2"/>
    <d v="2024-01-19T00:00:00"/>
    <d v="2025-10-04T00:00:00"/>
    <n v="0"/>
    <n v="0"/>
    <n v="150.4"/>
    <n v="0"/>
    <n v="3849.6"/>
    <x v="1"/>
  </r>
  <r>
    <x v="3"/>
    <d v="2024-01-12T00:00:00"/>
    <d v="2025-10-04T00:00:00"/>
    <n v="0"/>
    <n v="0"/>
    <n v="150.4"/>
    <n v="0"/>
    <n v="3849.6"/>
    <x v="1"/>
  </r>
  <r>
    <x v="4"/>
    <d v="2024-01-12T00:00:00"/>
    <d v="2025-10-04T00:00:00"/>
    <n v="0"/>
    <n v="0"/>
    <n v="150.4"/>
    <n v="0"/>
    <n v="3849.6"/>
    <x v="1"/>
  </r>
  <r>
    <x v="5"/>
    <d v="2024-01-12T00:00:00"/>
    <d v="2025-10-04T00:00:00"/>
    <n v="0"/>
    <n v="0"/>
    <n v="0"/>
    <n v="0"/>
    <n v="2000"/>
    <x v="2"/>
  </r>
  <r>
    <x v="6"/>
    <m/>
    <m/>
    <n v="0"/>
    <n v="0"/>
    <n v="451.2"/>
    <n v="0"/>
    <n v="13548.8"/>
    <x v="3"/>
  </r>
  <r>
    <x v="7"/>
    <m/>
    <m/>
    <m/>
    <m/>
    <m/>
    <m/>
    <m/>
    <x v="0"/>
  </r>
  <r>
    <x v="2"/>
    <d v="2024-02-21T00:00:00"/>
    <d v="2025-10-04T00:00:00"/>
    <n v="0"/>
    <n v="0"/>
    <n v="133.84"/>
    <n v="0"/>
    <n v="3866.16"/>
    <x v="1"/>
  </r>
  <r>
    <x v="8"/>
    <d v="2024-02-09T00:00:00"/>
    <d v="2025-10-04T00:00:00"/>
    <n v="0"/>
    <n v="0"/>
    <n v="420.2"/>
    <n v="0"/>
    <n v="1107.8"/>
    <x v="4"/>
  </r>
  <r>
    <x v="3"/>
    <d v="2024-02-09T00:00:00"/>
    <d v="2025-10-04T00:00:00"/>
    <n v="0"/>
    <n v="0"/>
    <n v="139.36000000000001"/>
    <n v="0"/>
    <n v="3860.64"/>
    <x v="1"/>
  </r>
  <r>
    <x v="4"/>
    <d v="2024-02-09T00:00:00"/>
    <d v="2025-10-04T00:00:00"/>
    <n v="0"/>
    <n v="0"/>
    <n v="139.36000000000001"/>
    <n v="0"/>
    <n v="3860.64"/>
    <x v="1"/>
  </r>
  <r>
    <x v="5"/>
    <d v="2024-02-09T00:00:00"/>
    <d v="2025-10-04T00:00:00"/>
    <n v="0"/>
    <n v="0"/>
    <n v="0"/>
    <n v="0"/>
    <n v="2000"/>
    <x v="2"/>
  </r>
  <r>
    <x v="6"/>
    <m/>
    <m/>
    <n v="0"/>
    <n v="0"/>
    <n v="832.76"/>
    <n v="0"/>
    <n v="14695.24"/>
    <x v="5"/>
  </r>
  <r>
    <x v="9"/>
    <m/>
    <m/>
    <m/>
    <m/>
    <m/>
    <m/>
    <m/>
    <x v="0"/>
  </r>
  <r>
    <x v="2"/>
    <d v="2024-03-21T00:00:00"/>
    <d v="2025-10-04T00:00:00"/>
    <n v="0"/>
    <n v="0"/>
    <n v="133.84"/>
    <n v="0"/>
    <n v="3866.16"/>
    <x v="1"/>
  </r>
  <r>
    <x v="3"/>
    <d v="2024-03-14T00:00:00"/>
    <d v="2025-10-04T00:00:00"/>
    <n v="0"/>
    <n v="0"/>
    <n v="133.84"/>
    <n v="0"/>
    <n v="3866.16"/>
    <x v="1"/>
  </r>
  <r>
    <x v="4"/>
    <d v="2024-03-14T00:00:00"/>
    <d v="2025-10-04T00:00:00"/>
    <n v="0"/>
    <n v="0"/>
    <n v="0"/>
    <n v="0"/>
    <n v="2000"/>
    <x v="2"/>
  </r>
  <r>
    <x v="5"/>
    <d v="2024-03-14T00:00:00"/>
    <d v="2025-10-04T00:00:00"/>
    <n v="0"/>
    <n v="0"/>
    <n v="0"/>
    <n v="0"/>
    <n v="2000"/>
    <x v="2"/>
  </r>
  <r>
    <x v="6"/>
    <m/>
    <m/>
    <n v="0"/>
    <n v="0"/>
    <n v="267.68"/>
    <n v="0"/>
    <n v="11732.32"/>
    <x v="6"/>
  </r>
  <r>
    <x v="10"/>
    <m/>
    <m/>
    <m/>
    <m/>
    <m/>
    <m/>
    <m/>
    <x v="0"/>
  </r>
  <r>
    <x v="8"/>
    <d v="2024-04-12T00:00:00"/>
    <d v="2025-10-04T00:00:00"/>
    <n v="0"/>
    <n v="0"/>
    <n v="2116.6799999999998"/>
    <n v="0"/>
    <n v="9403.32"/>
    <x v="7"/>
  </r>
  <r>
    <x v="3"/>
    <d v="2024-04-12T00:00:00"/>
    <d v="2025-10-04T00:00:00"/>
    <n v="0"/>
    <n v="0"/>
    <n v="133.84"/>
    <n v="0"/>
    <n v="3866.16"/>
    <x v="1"/>
  </r>
  <r>
    <x v="4"/>
    <d v="2024-04-12T00:00:00"/>
    <d v="2025-10-04T00:00:00"/>
    <n v="0"/>
    <n v="0"/>
    <n v="133.84"/>
    <n v="0"/>
    <n v="3866.16"/>
    <x v="1"/>
  </r>
  <r>
    <x v="5"/>
    <d v="2024-04-12T00:00:00"/>
    <d v="2025-10-04T00:00:00"/>
    <n v="0"/>
    <n v="0"/>
    <n v="0"/>
    <n v="0"/>
    <n v="2000"/>
    <x v="2"/>
  </r>
  <r>
    <x v="6"/>
    <m/>
    <m/>
    <n v="0"/>
    <n v="0"/>
    <n v="2384.36"/>
    <n v="0"/>
    <n v="19135.64"/>
    <x v="8"/>
  </r>
  <r>
    <x v="11"/>
    <m/>
    <m/>
    <m/>
    <m/>
    <m/>
    <m/>
    <m/>
    <x v="0"/>
  </r>
  <r>
    <x v="3"/>
    <d v="2024-05-14T00:00:00"/>
    <d v="2025-10-04T00:00:00"/>
    <n v="0"/>
    <n v="0"/>
    <n v="133.84"/>
    <n v="0"/>
    <n v="3866.16"/>
    <x v="1"/>
  </r>
  <r>
    <x v="4"/>
    <d v="2024-05-14T00:00:00"/>
    <d v="2025-10-04T00:00:00"/>
    <n v="0"/>
    <n v="0"/>
    <n v="1423.68"/>
    <n v="0"/>
    <n v="7576.32"/>
    <x v="9"/>
  </r>
  <r>
    <x v="5"/>
    <d v="2024-05-14T00:00:00"/>
    <d v="2025-10-04T00:00:00"/>
    <n v="0"/>
    <n v="0"/>
    <n v="0"/>
    <n v="0"/>
    <n v="2000"/>
    <x v="2"/>
  </r>
  <r>
    <x v="6"/>
    <m/>
    <m/>
    <n v="0"/>
    <n v="0"/>
    <n v="1557.52"/>
    <n v="0"/>
    <n v="13442.48"/>
    <x v="10"/>
  </r>
  <r>
    <x v="12"/>
    <m/>
    <m/>
    <m/>
    <m/>
    <m/>
    <m/>
    <m/>
    <x v="0"/>
  </r>
  <r>
    <x v="3"/>
    <d v="2024-06-14T00:00:00"/>
    <d v="2025-10-04T00:00:00"/>
    <n v="0"/>
    <n v="0"/>
    <n v="133.84"/>
    <n v="0"/>
    <n v="3866.16"/>
    <x v="1"/>
  </r>
  <r>
    <x v="4"/>
    <d v="2024-06-14T00:00:00"/>
    <d v="2025-10-04T00:00:00"/>
    <n v="0"/>
    <n v="0"/>
    <n v="1423.68"/>
    <n v="0"/>
    <n v="7576.32"/>
    <x v="9"/>
  </r>
  <r>
    <x v="5"/>
    <d v="2024-06-14T00:00:00"/>
    <d v="2025-10-04T00:00:00"/>
    <n v="0"/>
    <n v="0"/>
    <n v="0"/>
    <n v="0"/>
    <n v="2000"/>
    <x v="2"/>
  </r>
  <r>
    <x v="6"/>
    <m/>
    <m/>
    <n v="0"/>
    <n v="0"/>
    <n v="1557.52"/>
    <n v="0"/>
    <n v="13442.48"/>
    <x v="10"/>
  </r>
  <r>
    <x v="13"/>
    <m/>
    <m/>
    <m/>
    <m/>
    <m/>
    <m/>
    <m/>
    <x v="0"/>
  </r>
  <r>
    <x v="14"/>
    <d v="2024-07-12T00:00:00"/>
    <d v="2025-10-04T00:00:00"/>
    <n v="0"/>
    <n v="0"/>
    <n v="0"/>
    <n v="0"/>
    <n v="500"/>
    <x v="11"/>
  </r>
  <r>
    <x v="15"/>
    <d v="2024-07-12T00:00:00"/>
    <d v="2025-10-04T00:00:00"/>
    <n v="0"/>
    <n v="0"/>
    <n v="96.34"/>
    <n v="0"/>
    <n v="3653.66"/>
    <x v="12"/>
  </r>
  <r>
    <x v="16"/>
    <d v="2024-07-12T00:00:00"/>
    <d v="2025-10-04T00:00:00"/>
    <n v="0"/>
    <n v="0"/>
    <n v="0"/>
    <n v="0"/>
    <n v="1150"/>
    <x v="13"/>
  </r>
  <r>
    <x v="17"/>
    <d v="2024-07-12T00:00:00"/>
    <d v="2025-10-04T00:00:00"/>
    <n v="0"/>
    <n v="0"/>
    <n v="94.84"/>
    <n v="0"/>
    <n v="3645.16"/>
    <x v="14"/>
  </r>
  <r>
    <x v="18"/>
    <d v="2024-07-12T00:00:00"/>
    <d v="2025-10-04T00:00:00"/>
    <n v="0"/>
    <n v="0"/>
    <n v="94.84"/>
    <n v="0"/>
    <n v="3645.16"/>
    <x v="14"/>
  </r>
  <r>
    <x v="19"/>
    <d v="2024-07-12T00:00:00"/>
    <d v="2025-10-04T00:00:00"/>
    <n v="0"/>
    <n v="0"/>
    <n v="17.7"/>
    <n v="0"/>
    <n v="3042.3"/>
    <x v="15"/>
  </r>
  <r>
    <x v="19"/>
    <d v="2024-07-30T00:00:00"/>
    <d v="2025-10-04T00:00:00"/>
    <n v="0"/>
    <n v="0"/>
    <n v="597.48"/>
    <n v="0"/>
    <n v="2402.52"/>
    <x v="16"/>
  </r>
  <r>
    <x v="20"/>
    <d v="2024-07-12T00:00:00"/>
    <d v="2025-10-04T00:00:00"/>
    <n v="0"/>
    <n v="0"/>
    <n v="0"/>
    <n v="0"/>
    <n v="1050"/>
    <x v="17"/>
  </r>
  <r>
    <x v="21"/>
    <d v="2024-07-12T00:00:00"/>
    <d v="2025-10-04T00:00:00"/>
    <n v="0"/>
    <n v="0"/>
    <n v="0"/>
    <n v="0"/>
    <n v="1700"/>
    <x v="18"/>
  </r>
  <r>
    <x v="3"/>
    <d v="2024-07-12T00:00:00"/>
    <d v="2025-10-04T00:00:00"/>
    <n v="0"/>
    <n v="0"/>
    <n v="133.84"/>
    <n v="0"/>
    <n v="3866.16"/>
    <x v="1"/>
  </r>
  <r>
    <x v="4"/>
    <d v="2024-07-12T00:00:00"/>
    <d v="2025-10-04T00:00:00"/>
    <n v="0"/>
    <n v="0"/>
    <n v="133.84"/>
    <n v="0"/>
    <n v="3866.16"/>
    <x v="1"/>
  </r>
  <r>
    <x v="22"/>
    <d v="2024-07-12T00:00:00"/>
    <d v="2025-10-04T00:00:00"/>
    <n v="0"/>
    <n v="0"/>
    <n v="0"/>
    <n v="0"/>
    <n v="550"/>
    <x v="19"/>
  </r>
  <r>
    <x v="5"/>
    <d v="2024-07-12T00:00:00"/>
    <d v="2025-10-04T00:00:00"/>
    <n v="0"/>
    <n v="0"/>
    <n v="13.2"/>
    <n v="0"/>
    <n v="2986.8"/>
    <x v="16"/>
  </r>
  <r>
    <x v="23"/>
    <d v="2024-07-30T00:00:00"/>
    <d v="2025-10-04T00:00:00"/>
    <n v="0"/>
    <n v="0"/>
    <n v="450.18"/>
    <n v="0"/>
    <n v="2609.8200000000002"/>
    <x v="15"/>
  </r>
  <r>
    <x v="24"/>
    <d v="2024-07-12T00:00:00"/>
    <d v="2025-10-04T00:00:00"/>
    <n v="0"/>
    <n v="0"/>
    <n v="0"/>
    <n v="0"/>
    <n v="550"/>
    <x v="19"/>
  </r>
  <r>
    <x v="6"/>
    <m/>
    <m/>
    <n v="0"/>
    <n v="0"/>
    <n v="1632.26"/>
    <n v="0"/>
    <n v="35217.74"/>
    <x v="20"/>
  </r>
  <r>
    <x v="25"/>
    <m/>
    <m/>
    <m/>
    <m/>
    <m/>
    <m/>
    <m/>
    <x v="0"/>
  </r>
  <r>
    <x v="14"/>
    <d v="2024-08-14T00:00:00"/>
    <d v="2025-10-04T00:00:00"/>
    <n v="0"/>
    <n v="0"/>
    <n v="0"/>
    <n v="0"/>
    <n v="1700"/>
    <x v="18"/>
  </r>
  <r>
    <x v="15"/>
    <d v="2024-08-14T00:00:00"/>
    <d v="2025-10-04T00:00:00"/>
    <n v="0"/>
    <n v="0"/>
    <n v="804.93"/>
    <n v="0"/>
    <n v="5945.07"/>
    <x v="21"/>
  </r>
  <r>
    <x v="16"/>
    <d v="2024-08-14T00:00:00"/>
    <d v="2025-10-04T00:00:00"/>
    <n v="0"/>
    <n v="0"/>
    <n v="13.2"/>
    <n v="0"/>
    <n v="2986.8"/>
    <x v="16"/>
  </r>
  <r>
    <x v="17"/>
    <d v="2024-08-14T00:00:00"/>
    <d v="2025-10-04T00:00:00"/>
    <n v="0"/>
    <n v="0"/>
    <n v="17.7"/>
    <n v="0"/>
    <n v="3042.3"/>
    <x v="15"/>
  </r>
  <r>
    <x v="19"/>
    <d v="2024-08-14T00:00:00"/>
    <d v="2025-10-04T00:00:00"/>
    <n v="0"/>
    <n v="0"/>
    <n v="348.76"/>
    <n v="0"/>
    <n v="4711.24"/>
    <x v="22"/>
  </r>
  <r>
    <x v="20"/>
    <d v="2024-08-14T00:00:00"/>
    <d v="2025-10-04T00:00:00"/>
    <n v="0"/>
    <n v="0"/>
    <n v="0"/>
    <n v="0"/>
    <n v="1150"/>
    <x v="13"/>
  </r>
  <r>
    <x v="21"/>
    <d v="2024-08-14T00:00:00"/>
    <d v="2025-10-04T00:00:00"/>
    <n v="0"/>
    <n v="0"/>
    <n v="301.51"/>
    <n v="0"/>
    <n v="4548.49"/>
    <x v="23"/>
  </r>
  <r>
    <x v="3"/>
    <d v="2024-08-14T00:00:00"/>
    <d v="2025-10-04T00:00:00"/>
    <n v="0"/>
    <n v="0"/>
    <n v="133.84"/>
    <n v="0"/>
    <n v="3866.16"/>
    <x v="1"/>
  </r>
  <r>
    <x v="4"/>
    <d v="2024-08-14T00:00:00"/>
    <d v="2025-10-04T00:00:00"/>
    <n v="0"/>
    <n v="0"/>
    <n v="133.84"/>
    <n v="0"/>
    <n v="3866.16"/>
    <x v="1"/>
  </r>
  <r>
    <x v="22"/>
    <d v="2024-08-14T00:00:00"/>
    <d v="2025-10-04T00:00:00"/>
    <n v="0"/>
    <n v="0"/>
    <n v="0"/>
    <n v="0"/>
    <n v="2400"/>
    <x v="24"/>
  </r>
  <r>
    <x v="5"/>
    <d v="2024-08-14T00:00:00"/>
    <d v="2025-10-04T00:00:00"/>
    <n v="0"/>
    <n v="0"/>
    <n v="13.2"/>
    <n v="0"/>
    <n v="2986.8"/>
    <x v="16"/>
  </r>
  <r>
    <x v="23"/>
    <d v="2024-08-14T00:00:00"/>
    <d v="2025-10-04T00:00:00"/>
    <n v="0"/>
    <n v="0"/>
    <n v="450.18"/>
    <n v="0"/>
    <n v="2609.8200000000002"/>
    <x v="15"/>
  </r>
  <r>
    <x v="26"/>
    <d v="2024-08-14T00:00:00"/>
    <d v="2025-10-04T00:00:00"/>
    <n v="0"/>
    <n v="0"/>
    <n v="0"/>
    <n v="0"/>
    <n v="1300"/>
    <x v="25"/>
  </r>
  <r>
    <x v="24"/>
    <d v="2024-08-14T00:00:00"/>
    <d v="2025-10-04T00:00:00"/>
    <n v="0"/>
    <n v="0"/>
    <n v="0"/>
    <n v="0"/>
    <n v="1100"/>
    <x v="26"/>
  </r>
  <r>
    <x v="6"/>
    <m/>
    <m/>
    <n v="0"/>
    <n v="0"/>
    <n v="2217.16"/>
    <n v="0"/>
    <n v="42212.84"/>
    <x v="27"/>
  </r>
  <r>
    <x v="27"/>
    <m/>
    <m/>
    <m/>
    <m/>
    <m/>
    <m/>
    <m/>
    <x v="0"/>
  </r>
  <r>
    <x v="14"/>
    <d v="2024-09-13T00:00:00"/>
    <d v="2025-10-04T00:00:00"/>
    <n v="0"/>
    <n v="0"/>
    <n v="0"/>
    <n v="0"/>
    <n v="1100"/>
    <x v="26"/>
  </r>
  <r>
    <x v="15"/>
    <d v="2024-09-13T00:00:00"/>
    <d v="2025-10-04T00:00:00"/>
    <n v="0"/>
    <n v="0"/>
    <n v="1987.43"/>
    <n v="0"/>
    <n v="9062.57"/>
    <x v="28"/>
  </r>
  <r>
    <x v="16"/>
    <d v="2024-09-13T00:00:00"/>
    <d v="2025-10-04T00:00:00"/>
    <n v="0"/>
    <n v="0"/>
    <n v="0"/>
    <n v="0"/>
    <n v="1100"/>
    <x v="26"/>
  </r>
  <r>
    <x v="20"/>
    <d v="2024-09-13T00:00:00"/>
    <d v="2025-10-04T00:00:00"/>
    <n v="0"/>
    <n v="0"/>
    <n v="0"/>
    <n v="0"/>
    <n v="1100"/>
    <x v="26"/>
  </r>
  <r>
    <x v="21"/>
    <d v="2024-09-13T00:00:00"/>
    <d v="2025-10-04T00:00:00"/>
    <n v="0"/>
    <n v="0"/>
    <n v="0"/>
    <n v="0"/>
    <n v="2950"/>
    <x v="29"/>
  </r>
  <r>
    <x v="3"/>
    <d v="2024-09-13T00:00:00"/>
    <d v="2025-10-04T00:00:00"/>
    <n v="0"/>
    <n v="0"/>
    <n v="133.84"/>
    <n v="0"/>
    <n v="3866.16"/>
    <x v="1"/>
  </r>
  <r>
    <x v="4"/>
    <d v="2024-09-13T00:00:00"/>
    <d v="2025-10-04T00:00:00"/>
    <n v="0"/>
    <n v="0"/>
    <n v="133.84"/>
    <n v="0"/>
    <n v="3866.16"/>
    <x v="1"/>
  </r>
  <r>
    <x v="22"/>
    <d v="2024-09-13T00:00:00"/>
    <d v="2025-10-04T00:00:00"/>
    <n v="0"/>
    <n v="0"/>
    <n v="88.84"/>
    <n v="0"/>
    <n v="3611.16"/>
    <x v="30"/>
  </r>
  <r>
    <x v="5"/>
    <d v="2024-09-13T00:00:00"/>
    <d v="2025-10-04T00:00:00"/>
    <n v="0"/>
    <n v="0"/>
    <n v="13.2"/>
    <n v="0"/>
    <n v="2986.8"/>
    <x v="16"/>
  </r>
  <r>
    <x v="26"/>
    <d v="2024-09-13T00:00:00"/>
    <d v="2025-10-04T00:00:00"/>
    <n v="0"/>
    <n v="0"/>
    <n v="0"/>
    <n v="0"/>
    <n v="2600"/>
    <x v="31"/>
  </r>
  <r>
    <x v="24"/>
    <d v="2024-09-13T00:00:00"/>
    <d v="2025-10-04T00:00:00"/>
    <n v="0"/>
    <n v="0"/>
    <n v="0"/>
    <n v="0"/>
    <n v="1100"/>
    <x v="26"/>
  </r>
  <r>
    <x v="6"/>
    <m/>
    <m/>
    <n v="0"/>
    <n v="0"/>
    <n v="2357.15"/>
    <n v="0"/>
    <n v="33342.85"/>
    <x v="32"/>
  </r>
  <r>
    <x v="28"/>
    <m/>
    <m/>
    <m/>
    <m/>
    <m/>
    <m/>
    <m/>
    <x v="0"/>
  </r>
  <r>
    <x v="14"/>
    <d v="2024-10-16T00:00:00"/>
    <d v="2025-10-04T00:00:00"/>
    <n v="0"/>
    <n v="0"/>
    <n v="0"/>
    <n v="0"/>
    <n v="1100"/>
    <x v="26"/>
  </r>
  <r>
    <x v="15"/>
    <d v="2024-10-16T00:00:00"/>
    <d v="2025-10-04T00:00:00"/>
    <n v="0"/>
    <n v="0"/>
    <n v="901.18"/>
    <n v="0"/>
    <n v="6198.82"/>
    <x v="33"/>
  </r>
  <r>
    <x v="16"/>
    <d v="2024-10-16T00:00:00"/>
    <d v="2025-10-04T00:00:00"/>
    <n v="0"/>
    <n v="0"/>
    <n v="0"/>
    <n v="0"/>
    <n v="2400"/>
    <x v="24"/>
  </r>
  <r>
    <x v="17"/>
    <d v="2024-10-16T00:00:00"/>
    <d v="2025-10-04T00:00:00"/>
    <n v="0"/>
    <n v="0"/>
    <n v="0"/>
    <n v="0"/>
    <n v="2040"/>
    <x v="34"/>
  </r>
  <r>
    <x v="19"/>
    <d v="2024-10-16T00:00:00"/>
    <d v="2025-10-04T00:00:00"/>
    <n v="0"/>
    <n v="0"/>
    <n v="0"/>
    <n v="0"/>
    <n v="2000"/>
    <x v="2"/>
  </r>
  <r>
    <x v="20"/>
    <d v="2024-10-16T00:00:00"/>
    <d v="2025-10-04T00:00:00"/>
    <n v="0"/>
    <n v="0"/>
    <n v="0"/>
    <n v="0"/>
    <n v="1100"/>
    <x v="26"/>
  </r>
  <r>
    <x v="21"/>
    <d v="2024-10-16T00:00:00"/>
    <d v="2025-10-04T00:00:00"/>
    <n v="0"/>
    <n v="0"/>
    <n v="245.26"/>
    <n v="0"/>
    <n v="4354.74"/>
    <x v="35"/>
  </r>
  <r>
    <x v="3"/>
    <d v="2024-10-15T00:00:00"/>
    <d v="2025-10-04T00:00:00"/>
    <n v="0"/>
    <n v="0"/>
    <n v="133.84"/>
    <n v="0"/>
    <n v="3866.16"/>
    <x v="1"/>
  </r>
  <r>
    <x v="4"/>
    <d v="2024-10-15T00:00:00"/>
    <d v="2025-10-04T00:00:00"/>
    <n v="0"/>
    <n v="0"/>
    <n v="133.84"/>
    <n v="0"/>
    <n v="3866.16"/>
    <x v="1"/>
  </r>
  <r>
    <x v="22"/>
    <d v="2024-10-16T00:00:00"/>
    <d v="2025-10-04T00:00:00"/>
    <n v="0"/>
    <n v="0"/>
    <n v="0"/>
    <n v="0"/>
    <n v="2950"/>
    <x v="29"/>
  </r>
  <r>
    <x v="5"/>
    <d v="2024-10-15T00:00:00"/>
    <d v="2025-10-04T00:00:00"/>
    <n v="0"/>
    <n v="0"/>
    <n v="13.2"/>
    <n v="0"/>
    <n v="2986.8"/>
    <x v="16"/>
  </r>
  <r>
    <x v="26"/>
    <d v="2024-10-16T00:00:00"/>
    <d v="2025-10-04T00:00:00"/>
    <n v="0"/>
    <n v="0"/>
    <n v="0"/>
    <n v="0"/>
    <n v="1300"/>
    <x v="25"/>
  </r>
  <r>
    <x v="24"/>
    <d v="2024-10-16T00:00:00"/>
    <d v="2025-10-04T00:00:00"/>
    <n v="0"/>
    <n v="0"/>
    <n v="0"/>
    <n v="0"/>
    <n v="1100"/>
    <x v="26"/>
  </r>
  <r>
    <x v="6"/>
    <m/>
    <m/>
    <n v="0"/>
    <n v="0"/>
    <n v="1427.32"/>
    <n v="0"/>
    <n v="35262.68"/>
    <x v="36"/>
  </r>
  <r>
    <x v="29"/>
    <m/>
    <m/>
    <m/>
    <m/>
    <m/>
    <m/>
    <m/>
    <x v="0"/>
  </r>
  <r>
    <x v="14"/>
    <d v="2024-11-14T00:00:00"/>
    <d v="2025-10-04T00:00:00"/>
    <n v="0"/>
    <n v="0"/>
    <n v="0"/>
    <n v="0"/>
    <n v="2400"/>
    <x v="24"/>
  </r>
  <r>
    <x v="15"/>
    <d v="2024-11-14T00:00:00"/>
    <d v="2025-10-04T00:00:00"/>
    <n v="0"/>
    <n v="0"/>
    <n v="571.17999999999995"/>
    <n v="0"/>
    <n v="5328.82"/>
    <x v="37"/>
  </r>
  <r>
    <x v="8"/>
    <d v="2024-11-14T00:00:00"/>
    <d v="2025-10-04T00:00:00"/>
    <n v="0"/>
    <n v="0"/>
    <n v="598.67999999999995"/>
    <n v="0"/>
    <n v="5401.32"/>
    <x v="38"/>
  </r>
  <r>
    <x v="16"/>
    <d v="2024-11-14T00:00:00"/>
    <d v="2025-10-04T00:00:00"/>
    <n v="0"/>
    <n v="0"/>
    <n v="88.84"/>
    <n v="0"/>
    <n v="3611.16"/>
    <x v="30"/>
  </r>
  <r>
    <x v="30"/>
    <d v="2024-11-14T00:00:00"/>
    <d v="2025-10-04T00:00:00"/>
    <n v="0"/>
    <n v="0"/>
    <n v="5524.06"/>
    <n v="0"/>
    <n v="18386.419999999998"/>
    <x v="39"/>
  </r>
  <r>
    <x v="31"/>
    <d v="2024-11-14T00:00:00"/>
    <d v="2025-10-04T00:00:00"/>
    <n v="0"/>
    <n v="0"/>
    <n v="4440.34"/>
    <n v="0"/>
    <n v="15529.34"/>
    <x v="40"/>
  </r>
  <r>
    <x v="19"/>
    <d v="2024-11-14T00:00:00"/>
    <d v="2025-10-04T00:00:00"/>
    <n v="0"/>
    <n v="0"/>
    <n v="0"/>
    <n v="0"/>
    <n v="2000"/>
    <x v="2"/>
  </r>
  <r>
    <x v="19"/>
    <d v="2024-11-14T00:00:00"/>
    <d v="2025-10-04T00:00:00"/>
    <n v="0"/>
    <n v="0"/>
    <n v="0"/>
    <n v="0"/>
    <n v="677.04"/>
    <x v="41"/>
  </r>
  <r>
    <x v="32"/>
    <d v="2024-11-14T00:00:00"/>
    <d v="2025-10-04T00:00:00"/>
    <n v="0"/>
    <n v="0"/>
    <n v="891.8"/>
    <n v="0"/>
    <n v="6174.08"/>
    <x v="42"/>
  </r>
  <r>
    <x v="33"/>
    <d v="2024-11-14T00:00:00"/>
    <d v="2025-10-04T00:00:00"/>
    <n v="0"/>
    <n v="0"/>
    <n v="165.34"/>
    <n v="0"/>
    <n v="4044.66"/>
    <x v="43"/>
  </r>
  <r>
    <x v="20"/>
    <d v="2024-11-14T00:00:00"/>
    <d v="2025-10-04T00:00:00"/>
    <n v="0"/>
    <n v="0"/>
    <n v="0"/>
    <n v="0"/>
    <n v="4654"/>
    <x v="44"/>
  </r>
  <r>
    <x v="34"/>
    <d v="2024-11-14T00:00:00"/>
    <d v="2025-10-04T00:00:00"/>
    <n v="0"/>
    <n v="0"/>
    <n v="1148.68"/>
    <n v="0"/>
    <n v="6851.32"/>
    <x v="45"/>
  </r>
  <r>
    <x v="21"/>
    <d v="2024-11-14T00:00:00"/>
    <d v="2025-10-04T00:00:00"/>
    <n v="0"/>
    <n v="0"/>
    <n v="37.26"/>
    <n v="0"/>
    <n v="3283.54"/>
    <x v="46"/>
  </r>
  <r>
    <x v="35"/>
    <d v="2024-11-14T00:00:00"/>
    <d v="2025-10-04T00:00:00"/>
    <n v="0"/>
    <n v="0"/>
    <n v="6663.79"/>
    <n v="0"/>
    <n v="21391.14"/>
    <x v="47"/>
  </r>
  <r>
    <x v="3"/>
    <d v="2024-11-14T00:00:00"/>
    <d v="2025-10-04T00:00:00"/>
    <n v="0"/>
    <n v="0"/>
    <n v="133.84"/>
    <n v="0"/>
    <n v="3866.16"/>
    <x v="1"/>
  </r>
  <r>
    <x v="36"/>
    <d v="2024-11-14T00:00:00"/>
    <d v="2025-10-04T00:00:00"/>
    <n v="0"/>
    <n v="0"/>
    <n v="382.49"/>
    <n v="0"/>
    <n v="4827.91"/>
    <x v="48"/>
  </r>
  <r>
    <x v="4"/>
    <d v="2024-11-14T00:00:00"/>
    <d v="2025-10-04T00:00:00"/>
    <n v="0"/>
    <n v="0"/>
    <n v="133.84"/>
    <n v="0"/>
    <n v="3866.16"/>
    <x v="1"/>
  </r>
  <r>
    <x v="22"/>
    <d v="2024-11-14T00:00:00"/>
    <d v="2025-10-04T00:00:00"/>
    <n v="0"/>
    <n v="0"/>
    <n v="0"/>
    <n v="0"/>
    <n v="2400"/>
    <x v="24"/>
  </r>
  <r>
    <x v="37"/>
    <d v="2024-11-14T00:00:00"/>
    <d v="2025-10-04T00:00:00"/>
    <n v="0"/>
    <n v="0"/>
    <n v="43.84"/>
    <n v="0"/>
    <n v="3356.16"/>
    <x v="49"/>
  </r>
  <r>
    <x v="5"/>
    <d v="2024-11-14T00:00:00"/>
    <d v="2025-10-04T00:00:00"/>
    <n v="0"/>
    <n v="0"/>
    <n v="13.2"/>
    <n v="0"/>
    <n v="2986.8"/>
    <x v="16"/>
  </r>
  <r>
    <x v="23"/>
    <d v="2024-11-14T00:00:00"/>
    <d v="2025-10-04T00:00:00"/>
    <n v="0"/>
    <n v="0"/>
    <n v="0"/>
    <n v="0"/>
    <n v="2400"/>
    <x v="24"/>
  </r>
  <r>
    <x v="38"/>
    <d v="2024-11-14T00:00:00"/>
    <d v="2025-10-04T00:00:00"/>
    <n v="0"/>
    <n v="0"/>
    <n v="326.33999999999997"/>
    <n v="0"/>
    <n v="4638.47"/>
    <x v="50"/>
  </r>
  <r>
    <x v="39"/>
    <d v="2024-11-14T00:00:00"/>
    <d v="2025-10-04T00:00:00"/>
    <n v="0"/>
    <n v="0"/>
    <n v="4157.6000000000004"/>
    <n v="0"/>
    <n v="14783.92"/>
    <x v="51"/>
  </r>
  <r>
    <x v="40"/>
    <d v="2024-11-14T00:00:00"/>
    <d v="2025-10-04T00:00:00"/>
    <n v="0"/>
    <n v="0"/>
    <n v="0"/>
    <n v="0"/>
    <n v="446.16"/>
    <x v="52"/>
  </r>
  <r>
    <x v="26"/>
    <d v="2024-11-14T00:00:00"/>
    <d v="2025-10-04T00:00:00"/>
    <n v="0"/>
    <n v="0"/>
    <n v="0"/>
    <n v="0"/>
    <n v="1300"/>
    <x v="25"/>
  </r>
  <r>
    <x v="24"/>
    <d v="2024-11-14T00:00:00"/>
    <d v="2025-10-04T00:00:00"/>
    <n v="0"/>
    <n v="0"/>
    <n v="0"/>
    <n v="0"/>
    <n v="1650"/>
    <x v="53"/>
  </r>
  <r>
    <x v="41"/>
    <d v="2024-11-14T00:00:00"/>
    <d v="2025-10-04T00:00:00"/>
    <n v="0"/>
    <n v="0"/>
    <n v="2606.1799999999998"/>
    <n v="0"/>
    <n v="10693.82"/>
    <x v="54"/>
  </r>
  <r>
    <x v="6"/>
    <m/>
    <m/>
    <n v="0"/>
    <n v="0"/>
    <n v="27927.3"/>
    <n v="0"/>
    <n v="156948.4"/>
    <x v="55"/>
  </r>
  <r>
    <x v="42"/>
    <m/>
    <m/>
    <m/>
    <m/>
    <m/>
    <m/>
    <m/>
    <x v="0"/>
  </r>
  <r>
    <x v="14"/>
    <d v="2024-12-13T00:00:00"/>
    <d v="2025-10-04T00:00:00"/>
    <n v="0"/>
    <n v="0"/>
    <n v="0"/>
    <n v="0"/>
    <n v="1100"/>
    <x v="26"/>
  </r>
  <r>
    <x v="15"/>
    <d v="2024-12-13T00:00:00"/>
    <d v="2025-10-04T00:00:00"/>
    <n v="0"/>
    <n v="0"/>
    <n v="722.43"/>
    <n v="0"/>
    <n v="5727.57"/>
    <x v="56"/>
  </r>
  <r>
    <x v="16"/>
    <d v="2024-12-13T00:00:00"/>
    <d v="2025-10-04T00:00:00"/>
    <n v="0"/>
    <n v="0"/>
    <n v="0"/>
    <n v="0"/>
    <n v="2950"/>
    <x v="29"/>
  </r>
  <r>
    <x v="19"/>
    <d v="2024-12-13T00:00:00"/>
    <d v="2025-10-04T00:00:00"/>
    <n v="0"/>
    <n v="0"/>
    <n v="0"/>
    <n v="0"/>
    <n v="2000"/>
    <x v="2"/>
  </r>
  <r>
    <x v="20"/>
    <d v="2024-12-13T00:00:00"/>
    <d v="2025-10-04T00:00:00"/>
    <n v="0"/>
    <n v="0"/>
    <n v="0"/>
    <n v="0"/>
    <n v="1100"/>
    <x v="26"/>
  </r>
  <r>
    <x v="21"/>
    <d v="2024-12-13T00:00:00"/>
    <d v="2025-10-04T00:00:00"/>
    <n v="0"/>
    <n v="0"/>
    <n v="431.7"/>
    <n v="0"/>
    <n v="4368.3"/>
    <x v="57"/>
  </r>
  <r>
    <x v="3"/>
    <d v="2024-12-13T00:00:00"/>
    <d v="2025-10-04T00:00:00"/>
    <n v="0"/>
    <n v="0"/>
    <n v="133.84"/>
    <n v="0"/>
    <n v="3866.16"/>
    <x v="1"/>
  </r>
  <r>
    <x v="4"/>
    <d v="2024-12-13T00:00:00"/>
    <d v="2025-10-04T00:00:00"/>
    <n v="0"/>
    <n v="0"/>
    <n v="133.84"/>
    <n v="0"/>
    <n v="3866.16"/>
    <x v="1"/>
  </r>
  <r>
    <x v="22"/>
    <d v="2024-12-13T00:00:00"/>
    <d v="2025-10-04T00:00:00"/>
    <n v="0"/>
    <n v="0"/>
    <n v="0"/>
    <n v="0"/>
    <n v="2400"/>
    <x v="24"/>
  </r>
  <r>
    <x v="5"/>
    <d v="2024-12-13T00:00:00"/>
    <d v="2025-10-04T00:00:00"/>
    <n v="0"/>
    <n v="0"/>
    <n v="13.2"/>
    <n v="0"/>
    <n v="2986.8"/>
    <x v="16"/>
  </r>
  <r>
    <x v="26"/>
    <d v="2024-12-13T00:00:00"/>
    <d v="2025-10-04T00:00:00"/>
    <n v="0"/>
    <n v="0"/>
    <n v="0"/>
    <n v="0"/>
    <n v="2600"/>
    <x v="31"/>
  </r>
  <r>
    <x v="24"/>
    <d v="2024-12-13T00:00:00"/>
    <d v="2025-10-04T00:00:00"/>
    <n v="0"/>
    <n v="0"/>
    <n v="0"/>
    <n v="0"/>
    <n v="550"/>
    <x v="19"/>
  </r>
  <r>
    <x v="6"/>
    <m/>
    <m/>
    <n v="0"/>
    <n v="0"/>
    <n v="1435.01"/>
    <n v="0"/>
    <n v="33514.99"/>
    <x v="58"/>
  </r>
  <r>
    <x v="43"/>
    <m/>
    <m/>
    <n v="0"/>
    <n v="0"/>
    <n v="44047.24"/>
    <n v="0"/>
    <n v="422496.46"/>
    <x v="59"/>
  </r>
</pivotCacheRecords>
</file>

<file path=xl/pivotCache/pivotCacheRecords13.xml><?xml version="1.0" encoding="utf-8"?>
<pivotCacheRecords xmlns="http://schemas.openxmlformats.org/spreadsheetml/2006/main" xmlns:r="http://schemas.openxmlformats.org/officeDocument/2006/relationships" count="62">
  <r>
    <x v="0"/>
    <m/>
    <s v="Contrato"/>
    <m/>
    <m/>
    <m/>
    <m/>
    <m/>
    <x v="0"/>
  </r>
  <r>
    <x v="1"/>
    <m/>
    <m/>
    <m/>
    <m/>
    <m/>
    <m/>
    <m/>
    <x v="0"/>
  </r>
  <r>
    <x v="2"/>
    <d v="2024-01-12T00:00:00"/>
    <d v="2024-08-10T00:00:00"/>
    <n v="0"/>
    <n v="0"/>
    <n v="0"/>
    <n v="0"/>
    <n v="6000"/>
    <x v="1"/>
  </r>
  <r>
    <x v="3"/>
    <d v="2024-01-12T00:00:00"/>
    <d v="2024-08-10T00:00:00"/>
    <n v="0"/>
    <n v="0"/>
    <n v="0"/>
    <n v="0"/>
    <n v="5200"/>
    <x v="2"/>
  </r>
  <r>
    <x v="4"/>
    <d v="2024-01-12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6"/>
    <m/>
    <m/>
    <m/>
    <m/>
    <m/>
    <m/>
    <m/>
    <x v="0"/>
  </r>
  <r>
    <x v="2"/>
    <d v="2024-02-09T00:00:00"/>
    <d v="2024-08-10T00:00:00"/>
    <n v="0"/>
    <n v="0"/>
    <n v="0"/>
    <n v="0"/>
    <n v="6000"/>
    <x v="1"/>
  </r>
  <r>
    <x v="3"/>
    <d v="2024-02-09T00:00:00"/>
    <d v="2024-08-10T00:00:00"/>
    <n v="0"/>
    <n v="0"/>
    <n v="0"/>
    <n v="0"/>
    <n v="5200"/>
    <x v="2"/>
  </r>
  <r>
    <x v="4"/>
    <d v="2024-02-09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7"/>
    <m/>
    <m/>
    <m/>
    <m/>
    <m/>
    <m/>
    <m/>
    <x v="0"/>
  </r>
  <r>
    <x v="2"/>
    <d v="2024-03-14T00:00:00"/>
    <d v="2024-08-10T00:00:00"/>
    <n v="0"/>
    <n v="0"/>
    <n v="0"/>
    <n v="0"/>
    <n v="6000"/>
    <x v="1"/>
  </r>
  <r>
    <x v="3"/>
    <d v="2024-03-14T00:00:00"/>
    <d v="2024-08-10T00:00:00"/>
    <n v="0"/>
    <n v="0"/>
    <n v="0"/>
    <n v="0"/>
    <n v="5200"/>
    <x v="2"/>
  </r>
  <r>
    <x v="4"/>
    <d v="2024-03-14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8"/>
    <m/>
    <m/>
    <m/>
    <m/>
    <m/>
    <m/>
    <m/>
    <x v="0"/>
  </r>
  <r>
    <x v="2"/>
    <d v="2024-04-12T00:00:00"/>
    <d v="2024-08-10T00:00:00"/>
    <n v="0"/>
    <n v="0"/>
    <n v="0"/>
    <n v="0"/>
    <n v="6000"/>
    <x v="1"/>
  </r>
  <r>
    <x v="3"/>
    <d v="2024-04-12T00:00:00"/>
    <d v="2024-08-10T00:00:00"/>
    <n v="0"/>
    <n v="0"/>
    <n v="0"/>
    <n v="0"/>
    <n v="5200"/>
    <x v="2"/>
  </r>
  <r>
    <x v="4"/>
    <d v="2024-04-12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9"/>
    <m/>
    <m/>
    <m/>
    <m/>
    <m/>
    <m/>
    <m/>
    <x v="0"/>
  </r>
  <r>
    <x v="2"/>
    <d v="2024-05-14T00:00:00"/>
    <d v="2024-08-10T00:00:00"/>
    <n v="0"/>
    <n v="0"/>
    <n v="0"/>
    <n v="0"/>
    <n v="6000"/>
    <x v="1"/>
  </r>
  <r>
    <x v="3"/>
    <d v="2024-05-14T00:00:00"/>
    <d v="2024-08-10T00:00:00"/>
    <n v="0"/>
    <n v="0"/>
    <n v="0"/>
    <n v="0"/>
    <n v="5200"/>
    <x v="2"/>
  </r>
  <r>
    <x v="4"/>
    <d v="2024-05-14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10"/>
    <m/>
    <m/>
    <m/>
    <m/>
    <m/>
    <m/>
    <m/>
    <x v="0"/>
  </r>
  <r>
    <x v="2"/>
    <d v="2024-06-14T00:00:00"/>
    <d v="2024-08-10T00:00:00"/>
    <n v="0"/>
    <n v="0"/>
    <n v="0"/>
    <n v="0"/>
    <n v="6000"/>
    <x v="1"/>
  </r>
  <r>
    <x v="3"/>
    <d v="2024-06-14T00:00:00"/>
    <d v="2024-08-10T00:00:00"/>
    <n v="0"/>
    <n v="0"/>
    <n v="0"/>
    <n v="0"/>
    <n v="5200"/>
    <x v="2"/>
  </r>
  <r>
    <x v="4"/>
    <d v="2024-06-14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11"/>
    <m/>
    <m/>
    <m/>
    <m/>
    <m/>
    <m/>
    <m/>
    <x v="0"/>
  </r>
  <r>
    <x v="2"/>
    <d v="2024-07-12T00:00:00"/>
    <d v="2024-08-10T00:00:00"/>
    <n v="0"/>
    <n v="0"/>
    <n v="0"/>
    <n v="0"/>
    <n v="6000"/>
    <x v="1"/>
  </r>
  <r>
    <x v="3"/>
    <d v="2024-07-12T00:00:00"/>
    <d v="2024-08-10T00:00:00"/>
    <n v="0"/>
    <n v="0"/>
    <n v="0"/>
    <n v="0"/>
    <n v="5200"/>
    <x v="2"/>
  </r>
  <r>
    <x v="4"/>
    <d v="2024-07-12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12"/>
    <m/>
    <m/>
    <m/>
    <m/>
    <m/>
    <m/>
    <m/>
    <x v="0"/>
  </r>
  <r>
    <x v="2"/>
    <d v="2024-08-05T00:00:00"/>
    <d v="2024-08-10T00:00:00"/>
    <n v="0"/>
    <n v="0"/>
    <n v="0"/>
    <n v="0"/>
    <n v="6000"/>
    <x v="1"/>
  </r>
  <r>
    <x v="3"/>
    <d v="2024-08-05T00:00:00"/>
    <d v="2024-08-10T00:00:00"/>
    <n v="0"/>
    <n v="0"/>
    <n v="0"/>
    <n v="0"/>
    <n v="5200"/>
    <x v="2"/>
  </r>
  <r>
    <x v="4"/>
    <d v="2024-08-05T00:00:00"/>
    <d v="2024-08-10T00:00:00"/>
    <n v="0"/>
    <n v="0"/>
    <n v="0"/>
    <n v="0"/>
    <n v="5200"/>
    <x v="2"/>
  </r>
  <r>
    <x v="5"/>
    <m/>
    <m/>
    <n v="0"/>
    <n v="0"/>
    <n v="0"/>
    <n v="0"/>
    <n v="16400"/>
    <x v="3"/>
  </r>
  <r>
    <x v="13"/>
    <m/>
    <m/>
    <m/>
    <m/>
    <m/>
    <m/>
    <m/>
    <x v="0"/>
  </r>
  <r>
    <x v="2"/>
    <d v="2024-09-13T00:00:00"/>
    <d v="2025-11-20T00:00:00"/>
    <n v="0"/>
    <n v="0"/>
    <n v="0"/>
    <n v="0"/>
    <n v="6000"/>
    <x v="1"/>
  </r>
  <r>
    <x v="3"/>
    <d v="2024-09-13T00:00:00"/>
    <d v="2025-11-20T00:00:00"/>
    <n v="0"/>
    <n v="0"/>
    <n v="0"/>
    <n v="0"/>
    <n v="5200"/>
    <x v="2"/>
  </r>
  <r>
    <x v="4"/>
    <d v="2024-09-13T00:00:00"/>
    <d v="2025-11-20T00:00:00"/>
    <n v="0"/>
    <n v="0"/>
    <n v="0"/>
    <n v="0"/>
    <n v="5200"/>
    <x v="2"/>
  </r>
  <r>
    <x v="5"/>
    <m/>
    <m/>
    <n v="0"/>
    <n v="0"/>
    <n v="0"/>
    <n v="0"/>
    <n v="16400"/>
    <x v="3"/>
  </r>
  <r>
    <x v="14"/>
    <m/>
    <m/>
    <m/>
    <m/>
    <m/>
    <m/>
    <m/>
    <x v="0"/>
  </r>
  <r>
    <x v="2"/>
    <d v="2024-10-14T00:00:00"/>
    <d v="2025-11-20T00:00:00"/>
    <n v="0"/>
    <n v="0"/>
    <n v="0"/>
    <n v="0"/>
    <n v="6000"/>
    <x v="1"/>
  </r>
  <r>
    <x v="3"/>
    <d v="2024-10-14T00:00:00"/>
    <d v="2025-11-20T00:00:00"/>
    <n v="0"/>
    <n v="0"/>
    <n v="0"/>
    <n v="0"/>
    <n v="5200"/>
    <x v="2"/>
  </r>
  <r>
    <x v="4"/>
    <d v="2024-10-14T00:00:00"/>
    <d v="2025-11-20T00:00:00"/>
    <n v="0"/>
    <n v="0"/>
    <n v="0"/>
    <n v="0"/>
    <n v="5200"/>
    <x v="2"/>
  </r>
  <r>
    <x v="5"/>
    <m/>
    <m/>
    <n v="0"/>
    <n v="0"/>
    <n v="0"/>
    <n v="0"/>
    <n v="16400"/>
    <x v="3"/>
  </r>
  <r>
    <x v="15"/>
    <m/>
    <m/>
    <m/>
    <m/>
    <m/>
    <m/>
    <m/>
    <x v="0"/>
  </r>
  <r>
    <x v="2"/>
    <d v="2024-11-14T00:00:00"/>
    <d v="2025-11-20T00:00:00"/>
    <n v="0"/>
    <n v="0"/>
    <n v="0"/>
    <n v="0"/>
    <n v="6000"/>
    <x v="1"/>
  </r>
  <r>
    <x v="3"/>
    <d v="2024-11-14T00:00:00"/>
    <d v="2025-11-20T00:00:00"/>
    <n v="0"/>
    <n v="0"/>
    <n v="0"/>
    <n v="0"/>
    <n v="5200"/>
    <x v="2"/>
  </r>
  <r>
    <x v="4"/>
    <d v="2024-11-14T00:00:00"/>
    <d v="2025-11-20T00:00:00"/>
    <n v="0"/>
    <n v="0"/>
    <n v="0"/>
    <n v="0"/>
    <n v="5200"/>
    <x v="2"/>
  </r>
  <r>
    <x v="5"/>
    <m/>
    <m/>
    <n v="0"/>
    <n v="0"/>
    <n v="0"/>
    <n v="0"/>
    <n v="16400"/>
    <x v="3"/>
  </r>
  <r>
    <x v="16"/>
    <m/>
    <m/>
    <m/>
    <m/>
    <m/>
    <m/>
    <m/>
    <x v="0"/>
  </r>
  <r>
    <x v="2"/>
    <d v="2024-12-13T00:00:00"/>
    <d v="2025-11-20T00:00:00"/>
    <n v="0"/>
    <n v="0"/>
    <n v="0"/>
    <n v="0"/>
    <n v="6000"/>
    <x v="1"/>
  </r>
  <r>
    <x v="3"/>
    <d v="2024-12-13T00:00:00"/>
    <d v="2025-11-20T00:00:00"/>
    <n v="0"/>
    <n v="0"/>
    <n v="0"/>
    <n v="0"/>
    <n v="5200"/>
    <x v="2"/>
  </r>
  <r>
    <x v="4"/>
    <d v="2024-12-13T00:00:00"/>
    <d v="2025-11-20T00:00:00"/>
    <n v="0"/>
    <n v="0"/>
    <n v="0"/>
    <n v="0"/>
    <n v="5200"/>
    <x v="2"/>
  </r>
  <r>
    <x v="5"/>
    <m/>
    <m/>
    <n v="0"/>
    <n v="0"/>
    <n v="0"/>
    <n v="0"/>
    <n v="16400"/>
    <x v="3"/>
  </r>
  <r>
    <x v="17"/>
    <m/>
    <m/>
    <n v="0"/>
    <n v="0"/>
    <n v="0"/>
    <n v="0"/>
    <n v="196800"/>
    <x v="4"/>
  </r>
</pivotCacheRecords>
</file>

<file path=xl/pivotCache/pivotCacheRecords14.xml><?xml version="1.0" encoding="utf-8"?>
<pivotCacheRecords xmlns="http://schemas.openxmlformats.org/spreadsheetml/2006/main" xmlns:r="http://schemas.openxmlformats.org/officeDocument/2006/relationships" count="336">
  <r>
    <x v="0"/>
    <m/>
    <s v="Contrato"/>
    <m/>
    <m/>
    <m/>
    <m/>
    <m/>
    <x v="0"/>
  </r>
  <r>
    <x v="1"/>
    <m/>
    <m/>
    <m/>
    <m/>
    <m/>
    <m/>
    <m/>
    <x v="0"/>
  </r>
  <r>
    <x v="2"/>
    <d v="2024-01-05T00:00:00"/>
    <d v="2024-09-01T00:00:00"/>
    <n v="0"/>
    <n v="0"/>
    <n v="0"/>
    <n v="0"/>
    <n v="2100"/>
    <x v="1"/>
  </r>
  <r>
    <x v="3"/>
    <d v="2024-01-19T00:00:00"/>
    <d v="2024-02-20T00:00:00"/>
    <n v="0"/>
    <n v="0"/>
    <n v="0"/>
    <n v="0"/>
    <n v="2500"/>
    <x v="2"/>
  </r>
  <r>
    <x v="4"/>
    <d v="2024-01-30T00:00:00"/>
    <d v="2025-06-15T00:00:00"/>
    <n v="0"/>
    <n v="0"/>
    <n v="0"/>
    <n v="0"/>
    <n v="3600"/>
    <x v="3"/>
  </r>
  <r>
    <x v="5"/>
    <d v="2024-01-30T00:00:00"/>
    <d v="2023-12-26T00:00:00"/>
    <n v="0"/>
    <n v="0"/>
    <n v="0"/>
    <n v="0"/>
    <n v="0"/>
    <x v="4"/>
  </r>
  <r>
    <x v="6"/>
    <d v="2024-01-30T00:00:00"/>
    <d v="2023-12-26T00:00:00"/>
    <n v="0"/>
    <n v="0"/>
    <n v="0"/>
    <n v="0"/>
    <n v="0"/>
    <x v="4"/>
  </r>
  <r>
    <x v="7"/>
    <d v="2024-01-30T00:00:00"/>
    <d v="2024-06-26T00:00:00"/>
    <n v="0"/>
    <n v="0"/>
    <n v="0"/>
    <n v="0"/>
    <n v="1500"/>
    <x v="5"/>
  </r>
  <r>
    <x v="8"/>
    <d v="2024-01-05T00:00:00"/>
    <d v="2024-09-01T00:00:00"/>
    <n v="0"/>
    <n v="0"/>
    <n v="0"/>
    <n v="0"/>
    <n v="1500"/>
    <x v="5"/>
  </r>
  <r>
    <x v="9"/>
    <d v="2024-01-19T00:00:00"/>
    <d v="2024-04-13T00:00:00"/>
    <n v="0"/>
    <n v="0"/>
    <n v="0"/>
    <n v="0"/>
    <n v="1100"/>
    <x v="6"/>
  </r>
  <r>
    <x v="10"/>
    <d v="2024-01-30T00:00:00"/>
    <d v="2026-09-30T00:00:00"/>
    <n v="0"/>
    <n v="0"/>
    <n v="0"/>
    <n v="0"/>
    <n v="5100"/>
    <x v="7"/>
  </r>
  <r>
    <x v="11"/>
    <d v="2024-01-19T00:00:00"/>
    <d v="2024-11-21T00:00:00"/>
    <n v="0"/>
    <n v="0"/>
    <n v="0"/>
    <n v="0"/>
    <n v="1100"/>
    <x v="6"/>
  </r>
  <r>
    <x v="12"/>
    <d v="2024-01-05T00:00:00"/>
    <d v="2024-07-02T00:00:00"/>
    <n v="0"/>
    <n v="0"/>
    <n v="0"/>
    <n v="0"/>
    <n v="9047.4"/>
    <x v="8"/>
  </r>
  <r>
    <x v="13"/>
    <d v="2024-01-30T00:00:00"/>
    <d v="2024-12-31T00:00:00"/>
    <n v="0"/>
    <n v="0"/>
    <n v="0"/>
    <n v="0"/>
    <n v="2800"/>
    <x v="9"/>
  </r>
  <r>
    <x v="14"/>
    <d v="2024-01-19T00:00:00"/>
    <d v="2024-02-15T00:00:00"/>
    <n v="0"/>
    <n v="0"/>
    <n v="0"/>
    <n v="0"/>
    <n v="3000"/>
    <x v="10"/>
  </r>
  <r>
    <x v="15"/>
    <d v="2024-01-12T00:00:00"/>
    <d v="2025-04-12T00:00:00"/>
    <n v="0"/>
    <n v="0"/>
    <n v="0"/>
    <n v="0"/>
    <n v="1100"/>
    <x v="6"/>
  </r>
  <r>
    <x v="16"/>
    <d v="2024-01-19T00:00:00"/>
    <d v="2024-04-13T00:00:00"/>
    <n v="0"/>
    <n v="0"/>
    <n v="0"/>
    <n v="0"/>
    <n v="800"/>
    <x v="11"/>
  </r>
  <r>
    <x v="17"/>
    <d v="2024-01-19T00:00:00"/>
    <d v="2024-03-14T00:00:00"/>
    <n v="0"/>
    <n v="0"/>
    <n v="0"/>
    <n v="0"/>
    <n v="800"/>
    <x v="11"/>
  </r>
  <r>
    <x v="18"/>
    <d v="2024-01-19T00:00:00"/>
    <d v="2024-04-13T00:00:00"/>
    <n v="0"/>
    <n v="0"/>
    <n v="0"/>
    <n v="0"/>
    <n v="1100"/>
    <x v="6"/>
  </r>
  <r>
    <x v="19"/>
    <d v="2024-01-19T00:00:00"/>
    <d v="2024-02-16T00:00:00"/>
    <n v="0"/>
    <n v="0"/>
    <n v="0"/>
    <n v="0"/>
    <n v="600"/>
    <x v="12"/>
  </r>
  <r>
    <x v="20"/>
    <d v="2024-01-19T00:00:00"/>
    <d v="2024-02-15T00:00:00"/>
    <n v="0"/>
    <n v="0"/>
    <n v="0"/>
    <n v="0"/>
    <n v="600"/>
    <x v="12"/>
  </r>
  <r>
    <x v="21"/>
    <d v="2024-01-30T00:00:00"/>
    <d v="2024-03-25T00:00:00"/>
    <n v="0"/>
    <n v="0"/>
    <n v="0"/>
    <n v="0"/>
    <n v="600"/>
    <x v="12"/>
  </r>
  <r>
    <x v="22"/>
    <d v="2024-01-19T00:00:00"/>
    <d v="2024-04-13T00:00:00"/>
    <n v="0"/>
    <n v="0"/>
    <n v="0"/>
    <n v="0"/>
    <n v="800"/>
    <x v="11"/>
  </r>
  <r>
    <x v="23"/>
    <d v="2024-01-30T00:00:00"/>
    <d v="2024-02-15T00:00:00"/>
    <n v="0"/>
    <n v="0"/>
    <n v="0"/>
    <n v="0"/>
    <n v="2800"/>
    <x v="9"/>
  </r>
  <r>
    <x v="24"/>
    <d v="2024-01-30T00:00:00"/>
    <d v="2026-09-30T00:00:00"/>
    <n v="0"/>
    <n v="0"/>
    <n v="0"/>
    <n v="0"/>
    <n v="5100"/>
    <x v="7"/>
  </r>
  <r>
    <x v="25"/>
    <m/>
    <m/>
    <n v="0"/>
    <n v="0"/>
    <n v="0"/>
    <n v="0"/>
    <n v="47647.4"/>
    <x v="13"/>
  </r>
  <r>
    <x v="26"/>
    <m/>
    <m/>
    <m/>
    <m/>
    <m/>
    <m/>
    <m/>
    <x v="0"/>
  </r>
  <r>
    <x v="2"/>
    <d v="2024-02-05T00:00:00"/>
    <d v="2024-09-01T00:00:00"/>
    <n v="0"/>
    <n v="0"/>
    <n v="0"/>
    <n v="0"/>
    <n v="2100"/>
    <x v="1"/>
  </r>
  <r>
    <x v="3"/>
    <d v="2024-02-21T00:00:00"/>
    <d v="2024-02-20T00:00:00"/>
    <n v="0"/>
    <n v="0"/>
    <n v="0"/>
    <n v="0"/>
    <n v="2500"/>
    <x v="2"/>
  </r>
  <r>
    <x v="4"/>
    <d v="2024-02-29T00:00:00"/>
    <d v="2025-06-15T00:00:00"/>
    <n v="0"/>
    <n v="0"/>
    <n v="0"/>
    <n v="0"/>
    <n v="3600"/>
    <x v="3"/>
  </r>
  <r>
    <x v="5"/>
    <d v="2024-02-21T00:00:00"/>
    <d v="2024-06-27T00:00:00"/>
    <n v="0"/>
    <n v="0"/>
    <n v="0"/>
    <n v="0"/>
    <n v="800"/>
    <x v="11"/>
  </r>
  <r>
    <x v="5"/>
    <d v="2024-02-29T00:00:00"/>
    <d v="2024-06-27T00:00:00"/>
    <n v="0"/>
    <n v="0"/>
    <n v="0"/>
    <n v="0"/>
    <n v="800"/>
    <x v="11"/>
  </r>
  <r>
    <x v="7"/>
    <d v="2024-02-29T00:00:00"/>
    <d v="2024-06-26T00:00:00"/>
    <n v="0"/>
    <n v="0"/>
    <n v="0"/>
    <n v="0"/>
    <n v="1500"/>
    <x v="5"/>
  </r>
  <r>
    <x v="27"/>
    <d v="2024-02-21T00:00:00"/>
    <d v="2024-07-15T00:00:00"/>
    <n v="0"/>
    <n v="0"/>
    <n v="0"/>
    <n v="0"/>
    <n v="2100"/>
    <x v="1"/>
  </r>
  <r>
    <x v="8"/>
    <d v="2024-02-05T00:00:00"/>
    <d v="2024-09-01T00:00:00"/>
    <n v="0"/>
    <n v="0"/>
    <n v="0"/>
    <n v="0"/>
    <n v="1500"/>
    <x v="5"/>
  </r>
  <r>
    <x v="9"/>
    <d v="2024-02-21T00:00:00"/>
    <d v="2024-04-13T00:00:00"/>
    <n v="0"/>
    <n v="0"/>
    <n v="0"/>
    <n v="0"/>
    <n v="1100"/>
    <x v="6"/>
  </r>
  <r>
    <x v="10"/>
    <d v="2024-02-29T00:00:00"/>
    <d v="2026-09-30T00:00:00"/>
    <n v="0"/>
    <n v="0"/>
    <n v="0"/>
    <n v="0"/>
    <n v="5100"/>
    <x v="7"/>
  </r>
  <r>
    <x v="11"/>
    <d v="2024-02-21T00:00:00"/>
    <d v="2024-11-21T00:00:00"/>
    <n v="0"/>
    <n v="0"/>
    <n v="0"/>
    <n v="0"/>
    <n v="1100"/>
    <x v="6"/>
  </r>
  <r>
    <x v="12"/>
    <d v="2024-02-05T00:00:00"/>
    <d v="2024-07-02T00:00:00"/>
    <n v="0"/>
    <n v="0"/>
    <n v="0"/>
    <n v="0"/>
    <n v="9047.4"/>
    <x v="8"/>
  </r>
  <r>
    <x v="13"/>
    <d v="2024-02-29T00:00:00"/>
    <d v="2024-12-31T00:00:00"/>
    <n v="0"/>
    <n v="0"/>
    <n v="0"/>
    <n v="0"/>
    <n v="2800"/>
    <x v="9"/>
  </r>
  <r>
    <x v="14"/>
    <d v="2024-02-21T00:00:00"/>
    <d v="2024-02-15T00:00:00"/>
    <n v="0"/>
    <n v="0"/>
    <n v="0"/>
    <n v="0"/>
    <n v="3000"/>
    <x v="10"/>
  </r>
  <r>
    <x v="14"/>
    <d v="2024-02-29T00:00:00"/>
    <d v="2024-02-15T00:00:00"/>
    <n v="0"/>
    <n v="0"/>
    <n v="0"/>
    <n v="0"/>
    <n v="0"/>
    <x v="4"/>
  </r>
  <r>
    <x v="15"/>
    <d v="2024-02-09T00:00:00"/>
    <d v="2025-04-12T00:00:00"/>
    <n v="0"/>
    <n v="0"/>
    <n v="0"/>
    <n v="0"/>
    <n v="1100"/>
    <x v="6"/>
  </r>
  <r>
    <x v="16"/>
    <d v="2024-02-21T00:00:00"/>
    <d v="2024-04-13T00:00:00"/>
    <n v="0"/>
    <n v="0"/>
    <n v="0"/>
    <n v="0"/>
    <n v="800"/>
    <x v="11"/>
  </r>
  <r>
    <x v="17"/>
    <d v="2024-02-21T00:00:00"/>
    <d v="2024-03-14T00:00:00"/>
    <n v="0"/>
    <n v="0"/>
    <n v="0"/>
    <n v="0"/>
    <n v="800"/>
    <x v="11"/>
  </r>
  <r>
    <x v="18"/>
    <d v="2024-02-21T00:00:00"/>
    <d v="2024-04-13T00:00:00"/>
    <n v="0"/>
    <n v="0"/>
    <n v="0"/>
    <n v="0"/>
    <n v="1100"/>
    <x v="6"/>
  </r>
  <r>
    <x v="19"/>
    <d v="2024-02-21T00:00:00"/>
    <d v="2024-02-16T00:00:00"/>
    <n v="0"/>
    <n v="0"/>
    <n v="0"/>
    <n v="0"/>
    <n v="600"/>
    <x v="12"/>
  </r>
  <r>
    <x v="20"/>
    <d v="2024-02-21T00:00:00"/>
    <d v="2024-02-15T00:00:00"/>
    <n v="0"/>
    <n v="0"/>
    <n v="0"/>
    <n v="0"/>
    <n v="600"/>
    <x v="12"/>
  </r>
  <r>
    <x v="21"/>
    <d v="2024-02-29T00:00:00"/>
    <d v="2024-03-25T00:00:00"/>
    <n v="0"/>
    <n v="0"/>
    <n v="0"/>
    <n v="0"/>
    <n v="600"/>
    <x v="12"/>
  </r>
  <r>
    <x v="22"/>
    <d v="2024-02-21T00:00:00"/>
    <d v="2024-04-13T00:00:00"/>
    <n v="0"/>
    <n v="0"/>
    <n v="0"/>
    <n v="0"/>
    <n v="800"/>
    <x v="11"/>
  </r>
  <r>
    <x v="23"/>
    <d v="2024-02-29T00:00:00"/>
    <d v="2024-02-15T00:00:00"/>
    <n v="0"/>
    <n v="0"/>
    <n v="0"/>
    <n v="0"/>
    <n v="2800"/>
    <x v="9"/>
  </r>
  <r>
    <x v="24"/>
    <d v="2024-02-29T00:00:00"/>
    <d v="2026-09-30T00:00:00"/>
    <n v="0"/>
    <n v="0"/>
    <n v="0"/>
    <n v="0"/>
    <n v="5100"/>
    <x v="7"/>
  </r>
  <r>
    <x v="25"/>
    <m/>
    <m/>
    <n v="0"/>
    <n v="0"/>
    <n v="0"/>
    <n v="0"/>
    <n v="51347.4"/>
    <x v="14"/>
  </r>
  <r>
    <x v="28"/>
    <m/>
    <m/>
    <m/>
    <m/>
    <m/>
    <m/>
    <m/>
    <x v="0"/>
  </r>
  <r>
    <x v="29"/>
    <d v="2024-03-05T00:00:00"/>
    <d v="2024-08-01T00:00:00"/>
    <n v="0"/>
    <n v="0"/>
    <n v="0"/>
    <n v="0"/>
    <n v="800"/>
    <x v="11"/>
  </r>
  <r>
    <x v="2"/>
    <d v="2024-03-05T00:00:00"/>
    <d v="2024-09-01T00:00:00"/>
    <n v="0"/>
    <n v="0"/>
    <n v="0"/>
    <n v="0"/>
    <n v="2100"/>
    <x v="1"/>
  </r>
  <r>
    <x v="3"/>
    <d v="2024-03-28T00:00:00"/>
    <d v="2024-05-21T00:00:00"/>
    <n v="0"/>
    <n v="0"/>
    <n v="0"/>
    <n v="0"/>
    <n v="2500"/>
    <x v="2"/>
  </r>
  <r>
    <x v="3"/>
    <d v="2024-03-21T00:00:00"/>
    <d v="2024-02-20T00:00:00"/>
    <n v="0"/>
    <n v="0"/>
    <n v="0"/>
    <n v="0"/>
    <n v="0"/>
    <x v="4"/>
  </r>
  <r>
    <x v="4"/>
    <d v="2024-03-28T00:00:00"/>
    <d v="2025-06-15T00:00:00"/>
    <n v="0"/>
    <n v="0"/>
    <n v="0"/>
    <n v="0"/>
    <n v="3600"/>
    <x v="3"/>
  </r>
  <r>
    <x v="5"/>
    <d v="2024-03-28T00:00:00"/>
    <d v="2024-06-27T00:00:00"/>
    <n v="0"/>
    <n v="0"/>
    <n v="0"/>
    <n v="0"/>
    <n v="800"/>
    <x v="11"/>
  </r>
  <r>
    <x v="7"/>
    <d v="2024-03-28T00:00:00"/>
    <d v="2024-06-26T00:00:00"/>
    <n v="0"/>
    <n v="0"/>
    <n v="0"/>
    <n v="0"/>
    <n v="1500"/>
    <x v="5"/>
  </r>
  <r>
    <x v="27"/>
    <d v="2024-03-21T00:00:00"/>
    <d v="2024-07-15T00:00:00"/>
    <n v="0"/>
    <n v="0"/>
    <n v="0"/>
    <n v="0"/>
    <n v="2100"/>
    <x v="1"/>
  </r>
  <r>
    <x v="8"/>
    <d v="2024-03-05T00:00:00"/>
    <d v="2024-09-01T00:00:00"/>
    <n v="0"/>
    <n v="0"/>
    <n v="0"/>
    <n v="0"/>
    <n v="1500"/>
    <x v="5"/>
  </r>
  <r>
    <x v="9"/>
    <d v="2024-03-21T00:00:00"/>
    <d v="2024-04-13T00:00:00"/>
    <n v="0"/>
    <n v="0"/>
    <n v="0"/>
    <n v="0"/>
    <n v="1100"/>
    <x v="6"/>
  </r>
  <r>
    <x v="10"/>
    <d v="2024-03-28T00:00:00"/>
    <d v="2026-09-30T00:00:00"/>
    <n v="0"/>
    <n v="0"/>
    <n v="0"/>
    <n v="0"/>
    <n v="5100"/>
    <x v="7"/>
  </r>
  <r>
    <x v="11"/>
    <d v="2024-03-21T00:00:00"/>
    <d v="2024-11-21T00:00:00"/>
    <n v="0"/>
    <n v="0"/>
    <n v="0"/>
    <n v="0"/>
    <n v="1100"/>
    <x v="6"/>
  </r>
  <r>
    <x v="12"/>
    <d v="2024-03-05T00:00:00"/>
    <d v="2024-07-02T00:00:00"/>
    <n v="0"/>
    <n v="0"/>
    <n v="0"/>
    <n v="0"/>
    <n v="9047.4"/>
    <x v="8"/>
  </r>
  <r>
    <x v="13"/>
    <d v="2024-03-28T00:00:00"/>
    <d v="2024-12-31T00:00:00"/>
    <n v="0"/>
    <n v="0"/>
    <n v="0"/>
    <n v="0"/>
    <n v="2800"/>
    <x v="9"/>
  </r>
  <r>
    <x v="15"/>
    <d v="2024-03-14T00:00:00"/>
    <d v="2025-04-12T00:00:00"/>
    <n v="0"/>
    <n v="0"/>
    <n v="0"/>
    <n v="0"/>
    <n v="1100"/>
    <x v="6"/>
  </r>
  <r>
    <x v="30"/>
    <d v="2024-03-21T00:00:00"/>
    <d v="2024-03-19T00:00:00"/>
    <n v="0"/>
    <n v="0"/>
    <n v="0"/>
    <n v="0"/>
    <n v="2200"/>
    <x v="15"/>
  </r>
  <r>
    <x v="30"/>
    <d v="2024-03-21T00:00:00"/>
    <d v="2024-03-19T00:00:00"/>
    <n v="0"/>
    <n v="0"/>
    <n v="0"/>
    <n v="0"/>
    <n v="0"/>
    <x v="4"/>
  </r>
  <r>
    <x v="16"/>
    <d v="2024-03-21T00:00:00"/>
    <d v="2024-04-13T00:00:00"/>
    <n v="0"/>
    <n v="0"/>
    <n v="0"/>
    <n v="0"/>
    <n v="800"/>
    <x v="11"/>
  </r>
  <r>
    <x v="17"/>
    <d v="2024-03-21T00:00:00"/>
    <d v="2024-03-14T00:00:00"/>
    <n v="0"/>
    <n v="0"/>
    <n v="0"/>
    <n v="0"/>
    <n v="800"/>
    <x v="11"/>
  </r>
  <r>
    <x v="17"/>
    <d v="2024-03-21T00:00:00"/>
    <d v="2024-03-14T00:00:00"/>
    <n v="0"/>
    <n v="0"/>
    <n v="0"/>
    <n v="0"/>
    <n v="0"/>
    <x v="4"/>
  </r>
  <r>
    <x v="18"/>
    <d v="2024-03-21T00:00:00"/>
    <d v="2024-04-13T00:00:00"/>
    <n v="0"/>
    <n v="0"/>
    <n v="0"/>
    <n v="0"/>
    <n v="1100"/>
    <x v="6"/>
  </r>
  <r>
    <x v="19"/>
    <d v="2024-03-21T00:00:00"/>
    <d v="2024-04-09T00:00:00"/>
    <n v="0"/>
    <n v="0"/>
    <n v="0"/>
    <n v="0"/>
    <n v="600"/>
    <x v="12"/>
  </r>
  <r>
    <x v="19"/>
    <d v="2024-03-21T00:00:00"/>
    <d v="2024-02-16T00:00:00"/>
    <n v="0"/>
    <n v="0"/>
    <n v="0"/>
    <n v="0"/>
    <n v="0"/>
    <x v="4"/>
  </r>
  <r>
    <x v="20"/>
    <d v="2024-03-21T00:00:00"/>
    <d v="2024-05-15T00:00:00"/>
    <n v="0"/>
    <n v="0"/>
    <n v="0"/>
    <n v="0"/>
    <n v="600"/>
    <x v="12"/>
  </r>
  <r>
    <x v="20"/>
    <d v="2024-03-14T00:00:00"/>
    <d v="2024-02-15T00:00:00"/>
    <n v="0"/>
    <n v="0"/>
    <n v="0"/>
    <n v="0"/>
    <n v="0"/>
    <x v="4"/>
  </r>
  <r>
    <x v="21"/>
    <d v="2024-03-28T00:00:00"/>
    <d v="2024-03-25T00:00:00"/>
    <n v="0"/>
    <n v="0"/>
    <n v="0"/>
    <n v="0"/>
    <n v="600"/>
    <x v="12"/>
  </r>
  <r>
    <x v="22"/>
    <d v="2024-03-21T00:00:00"/>
    <d v="2024-04-13T00:00:00"/>
    <n v="0"/>
    <n v="0"/>
    <n v="0"/>
    <n v="0"/>
    <n v="800"/>
    <x v="11"/>
  </r>
  <r>
    <x v="23"/>
    <d v="2024-03-21T00:00:00"/>
    <d v="2024-08-16T00:00:00"/>
    <n v="0"/>
    <n v="0"/>
    <n v="0"/>
    <n v="0"/>
    <n v="2800"/>
    <x v="9"/>
  </r>
  <r>
    <x v="23"/>
    <d v="2024-03-28T00:00:00"/>
    <d v="2024-02-15T00:00:00"/>
    <n v="0"/>
    <n v="0"/>
    <n v="0"/>
    <n v="0"/>
    <n v="0"/>
    <x v="4"/>
  </r>
  <r>
    <x v="24"/>
    <d v="2024-03-28T00:00:00"/>
    <d v="2026-09-30T00:00:00"/>
    <n v="0"/>
    <n v="0"/>
    <n v="0"/>
    <n v="0"/>
    <n v="5100"/>
    <x v="7"/>
  </r>
  <r>
    <x v="25"/>
    <m/>
    <m/>
    <n v="0"/>
    <n v="0"/>
    <n v="0"/>
    <n v="0"/>
    <n v="50547.4"/>
    <x v="16"/>
  </r>
  <r>
    <x v="31"/>
    <m/>
    <m/>
    <m/>
    <m/>
    <m/>
    <m/>
    <m/>
    <x v="0"/>
  </r>
  <r>
    <x v="29"/>
    <d v="2024-04-05T00:00:00"/>
    <d v="2024-08-01T00:00:00"/>
    <n v="0"/>
    <n v="0"/>
    <n v="0"/>
    <n v="0"/>
    <n v="800"/>
    <x v="11"/>
  </r>
  <r>
    <x v="2"/>
    <d v="2024-04-05T00:00:00"/>
    <d v="2024-09-01T00:00:00"/>
    <n v="0"/>
    <n v="0"/>
    <n v="0"/>
    <n v="0"/>
    <n v="2100"/>
    <x v="1"/>
  </r>
  <r>
    <x v="3"/>
    <d v="2024-04-30T00:00:00"/>
    <d v="2024-05-21T00:00:00"/>
    <n v="0"/>
    <n v="0"/>
    <n v="0"/>
    <n v="0"/>
    <n v="2500"/>
    <x v="2"/>
  </r>
  <r>
    <x v="4"/>
    <d v="2024-04-30T00:00:00"/>
    <d v="2025-06-15T00:00:00"/>
    <n v="0"/>
    <n v="0"/>
    <n v="0"/>
    <n v="0"/>
    <n v="3600"/>
    <x v="3"/>
  </r>
  <r>
    <x v="5"/>
    <d v="2024-04-30T00:00:00"/>
    <d v="2024-06-27T00:00:00"/>
    <n v="0"/>
    <n v="0"/>
    <n v="0"/>
    <n v="0"/>
    <n v="800"/>
    <x v="11"/>
  </r>
  <r>
    <x v="7"/>
    <d v="2024-04-30T00:00:00"/>
    <d v="2024-06-26T00:00:00"/>
    <n v="0"/>
    <n v="0"/>
    <n v="0"/>
    <n v="0"/>
    <n v="1500"/>
    <x v="5"/>
  </r>
  <r>
    <x v="27"/>
    <d v="2024-04-19T00:00:00"/>
    <d v="2024-07-15T00:00:00"/>
    <n v="0"/>
    <n v="0"/>
    <n v="0"/>
    <n v="0"/>
    <n v="2100"/>
    <x v="1"/>
  </r>
  <r>
    <x v="8"/>
    <d v="2024-04-05T00:00:00"/>
    <d v="2024-09-01T00:00:00"/>
    <n v="0"/>
    <n v="0"/>
    <n v="0"/>
    <n v="0"/>
    <n v="1500"/>
    <x v="5"/>
  </r>
  <r>
    <x v="9"/>
    <d v="2024-04-19T00:00:00"/>
    <d v="2024-04-13T00:00:00"/>
    <n v="0"/>
    <n v="0"/>
    <n v="0"/>
    <n v="0"/>
    <n v="1100"/>
    <x v="6"/>
  </r>
  <r>
    <x v="10"/>
    <d v="2024-04-30T00:00:00"/>
    <d v="2026-09-30T00:00:00"/>
    <n v="0"/>
    <n v="0"/>
    <n v="0"/>
    <n v="0"/>
    <n v="5100"/>
    <x v="7"/>
  </r>
  <r>
    <x v="11"/>
    <d v="2024-04-19T00:00:00"/>
    <d v="2024-11-21T00:00:00"/>
    <n v="0"/>
    <n v="0"/>
    <n v="0"/>
    <n v="0"/>
    <n v="1100"/>
    <x v="6"/>
  </r>
  <r>
    <x v="12"/>
    <d v="2024-04-05T00:00:00"/>
    <d v="2024-07-02T00:00:00"/>
    <n v="0"/>
    <n v="0"/>
    <n v="0"/>
    <n v="0"/>
    <n v="9047.4"/>
    <x v="8"/>
  </r>
  <r>
    <x v="13"/>
    <d v="2024-04-30T00:00:00"/>
    <d v="2024-12-31T00:00:00"/>
    <n v="0"/>
    <n v="0"/>
    <n v="0"/>
    <n v="0"/>
    <n v="2800"/>
    <x v="9"/>
  </r>
  <r>
    <x v="15"/>
    <d v="2024-04-12T00:00:00"/>
    <d v="2025-04-12T00:00:00"/>
    <n v="0"/>
    <n v="0"/>
    <n v="0"/>
    <n v="0"/>
    <n v="1100"/>
    <x v="6"/>
  </r>
  <r>
    <x v="16"/>
    <d v="2024-04-19T00:00:00"/>
    <d v="2024-04-13T00:00:00"/>
    <n v="0"/>
    <n v="0"/>
    <n v="0"/>
    <n v="0"/>
    <n v="800"/>
    <x v="11"/>
  </r>
  <r>
    <x v="17"/>
    <d v="2024-04-19T00:00:00"/>
    <d v="2024-09-15T00:00:00"/>
    <n v="0"/>
    <n v="0"/>
    <n v="0"/>
    <n v="0"/>
    <n v="800"/>
    <x v="11"/>
  </r>
  <r>
    <x v="32"/>
    <d v="2024-04-05T00:00:00"/>
    <d v="2024-09-01T00:00:00"/>
    <n v="0"/>
    <n v="0"/>
    <n v="0"/>
    <n v="0"/>
    <n v="2800"/>
    <x v="9"/>
  </r>
  <r>
    <x v="18"/>
    <d v="2024-04-19T00:00:00"/>
    <d v="2024-04-13T00:00:00"/>
    <n v="0"/>
    <n v="0"/>
    <n v="0"/>
    <n v="0"/>
    <n v="1100"/>
    <x v="6"/>
  </r>
  <r>
    <x v="19"/>
    <d v="2024-04-19T00:00:00"/>
    <d v="2024-09-18T00:00:00"/>
    <n v="0"/>
    <n v="0"/>
    <n v="0"/>
    <n v="0"/>
    <n v="800"/>
    <x v="11"/>
  </r>
  <r>
    <x v="20"/>
    <d v="2024-04-19T00:00:00"/>
    <d v="2024-05-15T00:00:00"/>
    <n v="0"/>
    <n v="0"/>
    <n v="0"/>
    <n v="0"/>
    <n v="600"/>
    <x v="12"/>
  </r>
  <r>
    <x v="21"/>
    <d v="2024-04-30T00:00:00"/>
    <d v="2024-03-25T00:00:00"/>
    <n v="0"/>
    <n v="0"/>
    <n v="0"/>
    <n v="0"/>
    <n v="0"/>
    <x v="4"/>
  </r>
  <r>
    <x v="22"/>
    <d v="2024-04-19T00:00:00"/>
    <d v="2024-04-13T00:00:00"/>
    <n v="0"/>
    <n v="0"/>
    <n v="0"/>
    <n v="0"/>
    <n v="800"/>
    <x v="11"/>
  </r>
  <r>
    <x v="23"/>
    <d v="2024-04-19T00:00:00"/>
    <d v="2024-08-16T00:00:00"/>
    <n v="0"/>
    <n v="0"/>
    <n v="0"/>
    <n v="0"/>
    <n v="2800"/>
    <x v="9"/>
  </r>
  <r>
    <x v="24"/>
    <d v="2024-04-30T00:00:00"/>
    <d v="2026-09-30T00:00:00"/>
    <n v="0"/>
    <n v="0"/>
    <n v="0"/>
    <n v="0"/>
    <n v="5100"/>
    <x v="7"/>
  </r>
  <r>
    <x v="25"/>
    <m/>
    <m/>
    <n v="0"/>
    <n v="0"/>
    <n v="0"/>
    <n v="0"/>
    <n v="50747.4"/>
    <x v="17"/>
  </r>
  <r>
    <x v="33"/>
    <m/>
    <m/>
    <m/>
    <m/>
    <m/>
    <m/>
    <m/>
    <x v="0"/>
  </r>
  <r>
    <x v="29"/>
    <d v="2024-05-03T00:00:00"/>
    <d v="2024-08-01T00:00:00"/>
    <n v="0"/>
    <n v="0"/>
    <n v="0"/>
    <n v="0"/>
    <n v="800"/>
    <x v="11"/>
  </r>
  <r>
    <x v="2"/>
    <d v="2024-05-03T00:00:00"/>
    <d v="2024-09-01T00:00:00"/>
    <n v="0"/>
    <n v="0"/>
    <n v="0"/>
    <n v="0"/>
    <n v="2100"/>
    <x v="1"/>
  </r>
  <r>
    <x v="3"/>
    <d v="2024-05-29T00:00:00"/>
    <d v="2024-05-21T00:00:00"/>
    <n v="0"/>
    <n v="0"/>
    <n v="0"/>
    <n v="0"/>
    <n v="2500"/>
    <x v="2"/>
  </r>
  <r>
    <x v="3"/>
    <d v="2024-05-29T00:00:00"/>
    <d v="2024-05-21T00:00:00"/>
    <n v="0"/>
    <n v="0"/>
    <n v="0"/>
    <n v="0"/>
    <n v="0"/>
    <x v="4"/>
  </r>
  <r>
    <x v="4"/>
    <d v="2024-05-29T00:00:00"/>
    <d v="2025-06-15T00:00:00"/>
    <n v="0"/>
    <n v="0"/>
    <n v="0"/>
    <n v="0"/>
    <n v="3600"/>
    <x v="3"/>
  </r>
  <r>
    <x v="34"/>
    <d v="2024-05-03T00:00:00"/>
    <d v="2024-10-01T00:00:00"/>
    <n v="0"/>
    <n v="0"/>
    <n v="0"/>
    <n v="0"/>
    <n v="800"/>
    <x v="11"/>
  </r>
  <r>
    <x v="5"/>
    <d v="2024-05-29T00:00:00"/>
    <d v="2024-06-27T00:00:00"/>
    <n v="0"/>
    <n v="0"/>
    <n v="0"/>
    <n v="0"/>
    <n v="800"/>
    <x v="11"/>
  </r>
  <r>
    <x v="35"/>
    <d v="2024-05-03T00:00:00"/>
    <d v="2024-10-01T00:00:00"/>
    <n v="0"/>
    <n v="0"/>
    <n v="0"/>
    <n v="0"/>
    <n v="800"/>
    <x v="11"/>
  </r>
  <r>
    <x v="7"/>
    <d v="2024-05-29T00:00:00"/>
    <d v="2024-06-26T00:00:00"/>
    <n v="0"/>
    <n v="0"/>
    <n v="0"/>
    <n v="0"/>
    <n v="1500"/>
    <x v="5"/>
  </r>
  <r>
    <x v="27"/>
    <d v="2024-05-21T00:00:00"/>
    <d v="2024-07-15T00:00:00"/>
    <n v="0"/>
    <n v="0"/>
    <n v="0"/>
    <n v="0"/>
    <n v="2100"/>
    <x v="1"/>
  </r>
  <r>
    <x v="8"/>
    <d v="2024-05-14T00:00:00"/>
    <d v="2024-09-01T00:00:00"/>
    <n v="0"/>
    <n v="0"/>
    <n v="0"/>
    <n v="0"/>
    <n v="1500"/>
    <x v="5"/>
  </r>
  <r>
    <x v="9"/>
    <d v="2024-05-14T00:00:00"/>
    <d v="2024-10-14T00:00:00"/>
    <n v="0"/>
    <n v="0"/>
    <n v="0"/>
    <n v="0"/>
    <n v="1100"/>
    <x v="6"/>
  </r>
  <r>
    <x v="9"/>
    <d v="2024-05-29T00:00:00"/>
    <d v="2024-04-13T00:00:00"/>
    <n v="0"/>
    <n v="0"/>
    <n v="0"/>
    <n v="0"/>
    <n v="0"/>
    <x v="4"/>
  </r>
  <r>
    <x v="10"/>
    <d v="2024-05-29T00:00:00"/>
    <d v="2026-09-30T00:00:00"/>
    <n v="0"/>
    <n v="0"/>
    <n v="0"/>
    <n v="0"/>
    <n v="5100"/>
    <x v="7"/>
  </r>
  <r>
    <x v="11"/>
    <d v="2024-05-21T00:00:00"/>
    <d v="2024-11-21T00:00:00"/>
    <n v="0"/>
    <n v="0"/>
    <n v="0"/>
    <n v="0"/>
    <n v="1100"/>
    <x v="6"/>
  </r>
  <r>
    <x v="12"/>
    <d v="2024-05-03T00:00:00"/>
    <d v="2024-07-02T00:00:00"/>
    <n v="0"/>
    <n v="0"/>
    <n v="0"/>
    <n v="0"/>
    <n v="9047.4"/>
    <x v="8"/>
  </r>
  <r>
    <x v="13"/>
    <d v="2024-05-29T00:00:00"/>
    <d v="2024-12-31T00:00:00"/>
    <n v="0"/>
    <n v="0"/>
    <n v="0"/>
    <n v="0"/>
    <n v="2800"/>
    <x v="9"/>
  </r>
  <r>
    <x v="15"/>
    <d v="2024-05-14T00:00:00"/>
    <d v="2025-04-12T00:00:00"/>
    <n v="0"/>
    <n v="0"/>
    <n v="0"/>
    <n v="0"/>
    <n v="1100"/>
    <x v="6"/>
  </r>
  <r>
    <x v="30"/>
    <d v="2024-05-21T00:00:00"/>
    <d v="2024-05-15T00:00:00"/>
    <n v="0"/>
    <n v="0"/>
    <n v="0"/>
    <n v="0"/>
    <n v="2200"/>
    <x v="15"/>
  </r>
  <r>
    <x v="30"/>
    <d v="2024-05-21T00:00:00"/>
    <d v="2024-05-15T00:00:00"/>
    <n v="0"/>
    <n v="0"/>
    <n v="0"/>
    <n v="0"/>
    <n v="0"/>
    <x v="4"/>
  </r>
  <r>
    <x v="16"/>
    <d v="2024-05-14T00:00:00"/>
    <d v="2024-10-14T00:00:00"/>
    <n v="0"/>
    <n v="0"/>
    <n v="0"/>
    <n v="0"/>
    <n v="800"/>
    <x v="11"/>
  </r>
  <r>
    <x v="16"/>
    <d v="2024-05-29T00:00:00"/>
    <d v="2024-04-13T00:00:00"/>
    <n v="0"/>
    <n v="0"/>
    <n v="0"/>
    <n v="0"/>
    <n v="0"/>
    <x v="4"/>
  </r>
  <r>
    <x v="17"/>
    <d v="2024-05-21T00:00:00"/>
    <d v="2024-09-15T00:00:00"/>
    <n v="0"/>
    <n v="0"/>
    <n v="0"/>
    <n v="0"/>
    <n v="800"/>
    <x v="11"/>
  </r>
  <r>
    <x v="32"/>
    <d v="2024-05-03T00:00:00"/>
    <d v="2024-09-01T00:00:00"/>
    <n v="0"/>
    <n v="0"/>
    <n v="0"/>
    <n v="0"/>
    <n v="2800"/>
    <x v="9"/>
  </r>
  <r>
    <x v="18"/>
    <d v="2024-05-14T00:00:00"/>
    <d v="2024-10-14T00:00:00"/>
    <n v="0"/>
    <n v="0"/>
    <n v="0"/>
    <n v="0"/>
    <n v="1100"/>
    <x v="6"/>
  </r>
  <r>
    <x v="18"/>
    <d v="2024-05-29T00:00:00"/>
    <d v="2024-04-13T00:00:00"/>
    <n v="0"/>
    <n v="0"/>
    <n v="0"/>
    <n v="0"/>
    <n v="0"/>
    <x v="4"/>
  </r>
  <r>
    <x v="19"/>
    <d v="2024-05-21T00:00:00"/>
    <d v="2024-09-18T00:00:00"/>
    <n v="0"/>
    <n v="0"/>
    <n v="0"/>
    <n v="0"/>
    <n v="800"/>
    <x v="11"/>
  </r>
  <r>
    <x v="20"/>
    <d v="2024-05-21T00:00:00"/>
    <d v="2024-05-15T00:00:00"/>
    <n v="0"/>
    <n v="0"/>
    <n v="0"/>
    <n v="0"/>
    <n v="600"/>
    <x v="12"/>
  </r>
  <r>
    <x v="22"/>
    <d v="2024-05-29T00:00:00"/>
    <d v="2024-04-13T00:00:00"/>
    <n v="0"/>
    <n v="0"/>
    <n v="0"/>
    <n v="0"/>
    <n v="0"/>
    <x v="4"/>
  </r>
  <r>
    <x v="23"/>
    <d v="2024-05-21T00:00:00"/>
    <d v="2024-08-16T00:00:00"/>
    <n v="0"/>
    <n v="0"/>
    <n v="0"/>
    <n v="0"/>
    <n v="2800"/>
    <x v="9"/>
  </r>
  <r>
    <x v="24"/>
    <d v="2024-05-29T00:00:00"/>
    <d v="2026-09-30T00:00:00"/>
    <n v="0"/>
    <n v="0"/>
    <n v="0"/>
    <n v="0"/>
    <n v="5100"/>
    <x v="7"/>
  </r>
  <r>
    <x v="25"/>
    <m/>
    <m/>
    <n v="0"/>
    <n v="0"/>
    <n v="0"/>
    <n v="0"/>
    <n v="53747.4"/>
    <x v="18"/>
  </r>
  <r>
    <x v="36"/>
    <m/>
    <m/>
    <m/>
    <m/>
    <m/>
    <m/>
    <m/>
    <x v="0"/>
  </r>
  <r>
    <x v="29"/>
    <d v="2024-06-05T00:00:00"/>
    <d v="2024-08-01T00:00:00"/>
    <n v="0"/>
    <n v="0"/>
    <n v="0"/>
    <n v="0"/>
    <n v="800"/>
    <x v="11"/>
  </r>
  <r>
    <x v="2"/>
    <d v="2024-06-05T00:00:00"/>
    <d v="2024-09-01T00:00:00"/>
    <n v="0"/>
    <n v="0"/>
    <n v="0"/>
    <n v="0"/>
    <n v="2100"/>
    <x v="1"/>
  </r>
  <r>
    <x v="4"/>
    <d v="2024-06-28T00:00:00"/>
    <d v="2025-06-15T00:00:00"/>
    <n v="0"/>
    <n v="0"/>
    <n v="0"/>
    <n v="0"/>
    <n v="3600"/>
    <x v="3"/>
  </r>
  <r>
    <x v="34"/>
    <d v="2024-06-05T00:00:00"/>
    <d v="2024-10-01T00:00:00"/>
    <n v="0"/>
    <n v="0"/>
    <n v="0"/>
    <n v="0"/>
    <n v="800"/>
    <x v="11"/>
  </r>
  <r>
    <x v="5"/>
    <d v="2024-06-28T00:00:00"/>
    <d v="2024-06-27T00:00:00"/>
    <n v="0"/>
    <n v="0"/>
    <n v="0"/>
    <n v="0"/>
    <n v="800"/>
    <x v="11"/>
  </r>
  <r>
    <x v="5"/>
    <d v="2024-06-28T00:00:00"/>
    <d v="2024-06-27T00:00:00"/>
    <n v="0"/>
    <n v="0"/>
    <n v="0"/>
    <n v="0"/>
    <n v="0"/>
    <x v="4"/>
  </r>
  <r>
    <x v="35"/>
    <d v="2024-06-05T00:00:00"/>
    <d v="2024-10-01T00:00:00"/>
    <n v="0"/>
    <n v="0"/>
    <n v="0"/>
    <n v="0"/>
    <n v="800"/>
    <x v="11"/>
  </r>
  <r>
    <x v="7"/>
    <d v="2024-06-28T00:00:00"/>
    <d v="2024-06-26T00:00:00"/>
    <n v="0"/>
    <n v="0"/>
    <n v="0"/>
    <n v="0"/>
    <n v="1500"/>
    <x v="5"/>
  </r>
  <r>
    <x v="7"/>
    <d v="2024-06-28T00:00:00"/>
    <d v="2024-06-26T00:00:00"/>
    <n v="0"/>
    <n v="0"/>
    <n v="0"/>
    <n v="0"/>
    <n v="0"/>
    <x v="4"/>
  </r>
  <r>
    <x v="27"/>
    <d v="2024-06-21T00:00:00"/>
    <d v="2024-07-15T00:00:00"/>
    <n v="0"/>
    <n v="0"/>
    <n v="0"/>
    <n v="0"/>
    <n v="2100"/>
    <x v="1"/>
  </r>
  <r>
    <x v="8"/>
    <d v="2024-06-14T00:00:00"/>
    <d v="2024-09-01T00:00:00"/>
    <n v="0"/>
    <n v="0"/>
    <n v="0"/>
    <n v="0"/>
    <n v="1500"/>
    <x v="5"/>
  </r>
  <r>
    <x v="9"/>
    <d v="2024-06-14T00:00:00"/>
    <d v="2024-10-14T00:00:00"/>
    <n v="0"/>
    <n v="0"/>
    <n v="0"/>
    <n v="0"/>
    <n v="1100"/>
    <x v="6"/>
  </r>
  <r>
    <x v="10"/>
    <d v="2024-06-28T00:00:00"/>
    <d v="2026-09-30T00:00:00"/>
    <n v="0"/>
    <n v="0"/>
    <n v="0"/>
    <n v="0"/>
    <n v="5100"/>
    <x v="7"/>
  </r>
  <r>
    <x v="11"/>
    <d v="2024-06-21T00:00:00"/>
    <d v="2024-11-21T00:00:00"/>
    <n v="0"/>
    <n v="0"/>
    <n v="0"/>
    <n v="0"/>
    <n v="1100"/>
    <x v="6"/>
  </r>
  <r>
    <x v="12"/>
    <d v="2024-06-05T00:00:00"/>
    <d v="2024-07-02T00:00:00"/>
    <n v="0"/>
    <n v="0"/>
    <n v="0"/>
    <n v="0"/>
    <n v="9047.4"/>
    <x v="8"/>
  </r>
  <r>
    <x v="13"/>
    <d v="2024-06-28T00:00:00"/>
    <d v="2024-12-31T00:00:00"/>
    <n v="0"/>
    <n v="0"/>
    <n v="0"/>
    <n v="0"/>
    <n v="2800"/>
    <x v="9"/>
  </r>
  <r>
    <x v="15"/>
    <d v="2024-06-14T00:00:00"/>
    <d v="2025-04-12T00:00:00"/>
    <n v="0"/>
    <n v="0"/>
    <n v="0"/>
    <n v="0"/>
    <n v="1100"/>
    <x v="6"/>
  </r>
  <r>
    <x v="16"/>
    <d v="2024-06-14T00:00:00"/>
    <d v="2024-10-14T00:00:00"/>
    <n v="0"/>
    <n v="0"/>
    <n v="0"/>
    <n v="0"/>
    <n v="800"/>
    <x v="11"/>
  </r>
  <r>
    <x v="17"/>
    <d v="2024-06-21T00:00:00"/>
    <d v="2024-09-15T00:00:00"/>
    <n v="0"/>
    <n v="0"/>
    <n v="0"/>
    <n v="0"/>
    <n v="800"/>
    <x v="11"/>
  </r>
  <r>
    <x v="32"/>
    <d v="2024-06-05T00:00:00"/>
    <d v="2024-09-01T00:00:00"/>
    <n v="0"/>
    <n v="0"/>
    <n v="0"/>
    <n v="0"/>
    <n v="2800"/>
    <x v="9"/>
  </r>
  <r>
    <x v="18"/>
    <d v="2024-06-14T00:00:00"/>
    <d v="2024-10-14T00:00:00"/>
    <n v="0"/>
    <n v="0"/>
    <n v="0"/>
    <n v="0"/>
    <n v="1100"/>
    <x v="6"/>
  </r>
  <r>
    <x v="19"/>
    <d v="2024-06-21T00:00:00"/>
    <d v="2024-09-18T00:00:00"/>
    <n v="0"/>
    <n v="0"/>
    <n v="0"/>
    <n v="0"/>
    <n v="800"/>
    <x v="11"/>
  </r>
  <r>
    <x v="20"/>
    <d v="2024-06-21T00:00:00"/>
    <d v="2024-11-16T00:00:00"/>
    <n v="0"/>
    <n v="0"/>
    <n v="0"/>
    <n v="0"/>
    <n v="800"/>
    <x v="11"/>
  </r>
  <r>
    <x v="23"/>
    <d v="2024-06-21T00:00:00"/>
    <d v="2024-08-16T00:00:00"/>
    <n v="0"/>
    <n v="0"/>
    <n v="0"/>
    <n v="0"/>
    <n v="2800"/>
    <x v="9"/>
  </r>
  <r>
    <x v="24"/>
    <d v="2024-06-28T00:00:00"/>
    <d v="2026-09-30T00:00:00"/>
    <n v="0"/>
    <n v="0"/>
    <n v="0"/>
    <n v="0"/>
    <n v="5100"/>
    <x v="7"/>
  </r>
  <r>
    <x v="25"/>
    <m/>
    <m/>
    <n v="0"/>
    <n v="0"/>
    <n v="0"/>
    <n v="0"/>
    <n v="49247.4"/>
    <x v="19"/>
  </r>
  <r>
    <x v="37"/>
    <m/>
    <m/>
    <m/>
    <m/>
    <m/>
    <m/>
    <m/>
    <x v="0"/>
  </r>
  <r>
    <x v="29"/>
    <d v="2024-07-05T00:00:00"/>
    <d v="2024-08-01T00:00:00"/>
    <n v="0"/>
    <n v="0"/>
    <n v="0"/>
    <n v="0"/>
    <n v="800"/>
    <x v="11"/>
  </r>
  <r>
    <x v="2"/>
    <d v="2024-07-05T00:00:00"/>
    <d v="2024-09-01T00:00:00"/>
    <n v="0"/>
    <n v="0"/>
    <n v="0"/>
    <n v="0"/>
    <n v="2100"/>
    <x v="1"/>
  </r>
  <r>
    <x v="3"/>
    <d v="2024-07-30T00:00:00"/>
    <d v="2025-01-01T00:00:00"/>
    <n v="0"/>
    <n v="0"/>
    <n v="0"/>
    <n v="0"/>
    <n v="2500"/>
    <x v="2"/>
  </r>
  <r>
    <x v="4"/>
    <d v="2024-07-30T00:00:00"/>
    <d v="2025-06-15T00:00:00"/>
    <n v="0"/>
    <n v="0"/>
    <n v="0"/>
    <n v="0"/>
    <n v="3600"/>
    <x v="3"/>
  </r>
  <r>
    <x v="34"/>
    <d v="2024-07-05T00:00:00"/>
    <d v="2024-10-01T00:00:00"/>
    <n v="0"/>
    <n v="0"/>
    <n v="0"/>
    <n v="0"/>
    <n v="800"/>
    <x v="11"/>
  </r>
  <r>
    <x v="5"/>
    <d v="2024-07-30T00:00:00"/>
    <d v="2024-12-28T00:00:00"/>
    <n v="0"/>
    <n v="0"/>
    <n v="0"/>
    <n v="0"/>
    <n v="800"/>
    <x v="11"/>
  </r>
  <r>
    <x v="35"/>
    <d v="2024-07-05T00:00:00"/>
    <d v="2024-10-01T00:00:00"/>
    <n v="0"/>
    <n v="0"/>
    <n v="0"/>
    <n v="0"/>
    <n v="800"/>
    <x v="11"/>
  </r>
  <r>
    <x v="27"/>
    <d v="2024-07-30T00:00:00"/>
    <d v="2024-07-15T00:00:00"/>
    <n v="0"/>
    <n v="0"/>
    <n v="0"/>
    <n v="0"/>
    <n v="2100"/>
    <x v="1"/>
  </r>
  <r>
    <x v="27"/>
    <d v="2024-07-30T00:00:00"/>
    <d v="2024-07-15T00:00:00"/>
    <n v="0"/>
    <n v="0"/>
    <n v="0"/>
    <n v="0"/>
    <n v="0"/>
    <x v="4"/>
  </r>
  <r>
    <x v="8"/>
    <d v="2024-07-19T00:00:00"/>
    <d v="2024-09-01T00:00:00"/>
    <n v="0"/>
    <n v="0"/>
    <n v="0"/>
    <n v="0"/>
    <n v="1500"/>
    <x v="5"/>
  </r>
  <r>
    <x v="9"/>
    <d v="2024-07-19T00:00:00"/>
    <d v="2024-10-14T00:00:00"/>
    <n v="0"/>
    <n v="0"/>
    <n v="0"/>
    <n v="0"/>
    <n v="1100"/>
    <x v="6"/>
  </r>
  <r>
    <x v="10"/>
    <d v="2024-07-30T00:00:00"/>
    <d v="2026-09-30T00:00:00"/>
    <n v="0"/>
    <n v="0"/>
    <n v="0"/>
    <n v="0"/>
    <n v="5100"/>
    <x v="7"/>
  </r>
  <r>
    <x v="11"/>
    <d v="2024-07-19T00:00:00"/>
    <d v="2024-11-21T00:00:00"/>
    <n v="0"/>
    <n v="0"/>
    <n v="0"/>
    <n v="0"/>
    <n v="1100"/>
    <x v="6"/>
  </r>
  <r>
    <x v="12"/>
    <d v="2024-07-05T00:00:00"/>
    <d v="2024-07-02T00:00:00"/>
    <n v="0"/>
    <n v="0"/>
    <n v="0"/>
    <n v="0"/>
    <n v="9047.4"/>
    <x v="8"/>
  </r>
  <r>
    <x v="13"/>
    <d v="2024-07-30T00:00:00"/>
    <d v="2024-12-31T00:00:00"/>
    <n v="0"/>
    <n v="0"/>
    <n v="0"/>
    <n v="0"/>
    <n v="2800"/>
    <x v="9"/>
  </r>
  <r>
    <x v="15"/>
    <d v="2024-07-12T00:00:00"/>
    <d v="2025-04-12T00:00:00"/>
    <n v="0"/>
    <n v="0"/>
    <n v="0"/>
    <n v="0"/>
    <n v="1100"/>
    <x v="6"/>
  </r>
  <r>
    <x v="16"/>
    <d v="2024-07-12T00:00:00"/>
    <d v="2024-10-14T00:00:00"/>
    <n v="0"/>
    <n v="0"/>
    <n v="0"/>
    <n v="0"/>
    <n v="800"/>
    <x v="11"/>
  </r>
  <r>
    <x v="17"/>
    <d v="2024-07-19T00:00:00"/>
    <d v="2024-09-15T00:00:00"/>
    <n v="0"/>
    <n v="0"/>
    <n v="0"/>
    <n v="0"/>
    <n v="800"/>
    <x v="11"/>
  </r>
  <r>
    <x v="32"/>
    <d v="2024-07-05T00:00:00"/>
    <d v="2024-09-01T00:00:00"/>
    <n v="0"/>
    <n v="0"/>
    <n v="0"/>
    <n v="0"/>
    <n v="2800"/>
    <x v="9"/>
  </r>
  <r>
    <x v="18"/>
    <d v="2024-07-19T00:00:00"/>
    <d v="2024-10-14T00:00:00"/>
    <n v="0"/>
    <n v="0"/>
    <n v="0"/>
    <n v="0"/>
    <n v="1100"/>
    <x v="6"/>
  </r>
  <r>
    <x v="19"/>
    <d v="2024-07-19T00:00:00"/>
    <d v="2024-09-18T00:00:00"/>
    <n v="0"/>
    <n v="0"/>
    <n v="0"/>
    <n v="0"/>
    <n v="800"/>
    <x v="11"/>
  </r>
  <r>
    <x v="20"/>
    <d v="2024-07-19T00:00:00"/>
    <d v="2024-11-16T00:00:00"/>
    <n v="0"/>
    <n v="0"/>
    <n v="0"/>
    <n v="0"/>
    <n v="800"/>
    <x v="11"/>
  </r>
  <r>
    <x v="23"/>
    <d v="2024-07-19T00:00:00"/>
    <d v="2024-08-16T00:00:00"/>
    <n v="0"/>
    <n v="0"/>
    <n v="0"/>
    <n v="0"/>
    <n v="2800"/>
    <x v="9"/>
  </r>
  <r>
    <x v="24"/>
    <d v="2024-07-30T00:00:00"/>
    <d v="2026-09-30T00:00:00"/>
    <n v="0"/>
    <n v="0"/>
    <n v="0"/>
    <n v="0"/>
    <n v="5100"/>
    <x v="7"/>
  </r>
  <r>
    <x v="25"/>
    <m/>
    <m/>
    <n v="0"/>
    <n v="0"/>
    <n v="0"/>
    <n v="0"/>
    <n v="50247.4"/>
    <x v="20"/>
  </r>
  <r>
    <x v="38"/>
    <m/>
    <m/>
    <m/>
    <m/>
    <m/>
    <m/>
    <m/>
    <x v="0"/>
  </r>
  <r>
    <x v="29"/>
    <d v="2024-08-30T00:00:00"/>
    <d v="2025-02-01T00:00:00"/>
    <n v="0"/>
    <n v="0"/>
    <n v="0"/>
    <n v="0"/>
    <n v="800"/>
    <x v="11"/>
  </r>
  <r>
    <x v="29"/>
    <d v="2024-08-05T00:00:00"/>
    <d v="2024-08-01T00:00:00"/>
    <n v="0"/>
    <n v="0"/>
    <n v="0"/>
    <n v="0"/>
    <n v="800"/>
    <x v="11"/>
  </r>
  <r>
    <x v="29"/>
    <d v="2024-08-30T00:00:00"/>
    <d v="2024-08-01T00:00:00"/>
    <n v="0"/>
    <n v="0"/>
    <n v="0"/>
    <n v="0"/>
    <n v="0"/>
    <x v="4"/>
  </r>
  <r>
    <x v="2"/>
    <d v="2024-08-05T00:00:00"/>
    <d v="2024-09-01T00:00:00"/>
    <n v="0"/>
    <n v="0"/>
    <n v="0"/>
    <n v="0"/>
    <n v="2100"/>
    <x v="1"/>
  </r>
  <r>
    <x v="3"/>
    <d v="2024-08-30T00:00:00"/>
    <d v="2025-01-01T00:00:00"/>
    <n v="0"/>
    <n v="0"/>
    <n v="0"/>
    <n v="0"/>
    <n v="2500"/>
    <x v="2"/>
  </r>
  <r>
    <x v="4"/>
    <d v="2024-08-30T00:00:00"/>
    <d v="2025-06-15T00:00:00"/>
    <n v="0"/>
    <n v="0"/>
    <n v="0"/>
    <n v="0"/>
    <n v="3600"/>
    <x v="3"/>
  </r>
  <r>
    <x v="34"/>
    <d v="2024-08-05T00:00:00"/>
    <d v="2024-10-01T00:00:00"/>
    <n v="0"/>
    <n v="0"/>
    <n v="0"/>
    <n v="0"/>
    <n v="800"/>
    <x v="11"/>
  </r>
  <r>
    <x v="5"/>
    <d v="2024-08-30T00:00:00"/>
    <d v="2024-12-28T00:00:00"/>
    <n v="0"/>
    <n v="0"/>
    <n v="0"/>
    <n v="0"/>
    <n v="800"/>
    <x v="11"/>
  </r>
  <r>
    <x v="35"/>
    <d v="2024-08-05T00:00:00"/>
    <d v="2024-10-01T00:00:00"/>
    <n v="0"/>
    <n v="0"/>
    <n v="0"/>
    <n v="0"/>
    <n v="800"/>
    <x v="11"/>
  </r>
  <r>
    <x v="27"/>
    <d v="2024-08-21T00:00:00"/>
    <d v="2025-01-16T00:00:00"/>
    <n v="0"/>
    <n v="0"/>
    <n v="0"/>
    <n v="0"/>
    <n v="2100"/>
    <x v="1"/>
  </r>
  <r>
    <x v="8"/>
    <d v="2024-08-21T00:00:00"/>
    <d v="2024-09-01T00:00:00"/>
    <n v="0"/>
    <n v="0"/>
    <n v="0"/>
    <n v="0"/>
    <n v="1500"/>
    <x v="5"/>
  </r>
  <r>
    <x v="9"/>
    <d v="2024-08-14T00:00:00"/>
    <d v="2024-10-14T00:00:00"/>
    <n v="0"/>
    <n v="0"/>
    <n v="0"/>
    <n v="0"/>
    <n v="1100"/>
    <x v="6"/>
  </r>
  <r>
    <x v="10"/>
    <d v="2024-08-30T00:00:00"/>
    <d v="2026-09-30T00:00:00"/>
    <n v="0"/>
    <n v="0"/>
    <n v="0"/>
    <n v="0"/>
    <n v="5100"/>
    <x v="7"/>
  </r>
  <r>
    <x v="11"/>
    <d v="2024-08-21T00:00:00"/>
    <d v="2024-11-21T00:00:00"/>
    <n v="0"/>
    <n v="0"/>
    <n v="0"/>
    <n v="0"/>
    <n v="1100"/>
    <x v="6"/>
  </r>
  <r>
    <x v="12"/>
    <d v="2024-08-05T00:00:00"/>
    <d v="2024-07-02T00:00:00"/>
    <n v="0"/>
    <n v="0"/>
    <n v="0"/>
    <n v="0"/>
    <n v="0"/>
    <x v="4"/>
  </r>
  <r>
    <x v="13"/>
    <d v="2024-08-30T00:00:00"/>
    <d v="2024-12-31T00:00:00"/>
    <n v="0"/>
    <n v="0"/>
    <n v="0"/>
    <n v="0"/>
    <n v="2800"/>
    <x v="9"/>
  </r>
  <r>
    <x v="15"/>
    <d v="2024-08-14T00:00:00"/>
    <d v="2025-04-12T00:00:00"/>
    <n v="0"/>
    <n v="0"/>
    <n v="0"/>
    <n v="0"/>
    <n v="1100"/>
    <x v="6"/>
  </r>
  <r>
    <x v="30"/>
    <d v="2024-08-14T00:00:00"/>
    <d v="2024-10-10T00:00:00"/>
    <n v="0"/>
    <n v="0"/>
    <n v="0"/>
    <n v="0"/>
    <n v="2200"/>
    <x v="15"/>
  </r>
  <r>
    <x v="16"/>
    <d v="2024-08-14T00:00:00"/>
    <d v="2024-10-14T00:00:00"/>
    <n v="0"/>
    <n v="0"/>
    <n v="0"/>
    <n v="0"/>
    <n v="800"/>
    <x v="11"/>
  </r>
  <r>
    <x v="17"/>
    <d v="2024-08-21T00:00:00"/>
    <d v="2024-09-15T00:00:00"/>
    <n v="0"/>
    <n v="0"/>
    <n v="0"/>
    <n v="0"/>
    <n v="800"/>
    <x v="11"/>
  </r>
  <r>
    <x v="32"/>
    <d v="2024-08-05T00:00:00"/>
    <d v="2024-09-01T00:00:00"/>
    <n v="0"/>
    <n v="0"/>
    <n v="0"/>
    <n v="0"/>
    <n v="2800"/>
    <x v="9"/>
  </r>
  <r>
    <x v="18"/>
    <d v="2024-08-14T00:00:00"/>
    <d v="2024-10-14T00:00:00"/>
    <n v="0"/>
    <n v="0"/>
    <n v="0"/>
    <n v="0"/>
    <n v="1100"/>
    <x v="6"/>
  </r>
  <r>
    <x v="19"/>
    <d v="2024-08-21T00:00:00"/>
    <d v="2024-09-18T00:00:00"/>
    <n v="0"/>
    <n v="0"/>
    <n v="0"/>
    <n v="0"/>
    <n v="800"/>
    <x v="11"/>
  </r>
  <r>
    <x v="20"/>
    <d v="2024-08-21T00:00:00"/>
    <d v="2024-11-16T00:00:00"/>
    <n v="0"/>
    <n v="0"/>
    <n v="0"/>
    <n v="0"/>
    <n v="800"/>
    <x v="11"/>
  </r>
  <r>
    <x v="23"/>
    <d v="2024-08-21T00:00:00"/>
    <d v="2024-08-16T00:00:00"/>
    <n v="0"/>
    <n v="0"/>
    <n v="0"/>
    <n v="0"/>
    <n v="2800"/>
    <x v="9"/>
  </r>
  <r>
    <x v="23"/>
    <d v="2024-08-30T00:00:00"/>
    <d v="2024-08-16T00:00:00"/>
    <n v="0"/>
    <n v="0"/>
    <n v="0"/>
    <n v="0"/>
    <n v="0"/>
    <x v="4"/>
  </r>
  <r>
    <x v="24"/>
    <d v="2024-08-30T00:00:00"/>
    <d v="2026-09-30T00:00:00"/>
    <n v="0"/>
    <n v="0"/>
    <n v="0"/>
    <n v="0"/>
    <n v="5100"/>
    <x v="7"/>
  </r>
  <r>
    <x v="25"/>
    <m/>
    <m/>
    <n v="0"/>
    <n v="0"/>
    <n v="0"/>
    <n v="0"/>
    <n v="44200"/>
    <x v="21"/>
  </r>
  <r>
    <x v="39"/>
    <m/>
    <m/>
    <m/>
    <m/>
    <m/>
    <m/>
    <m/>
    <x v="0"/>
  </r>
  <r>
    <x v="29"/>
    <d v="2024-09-30T00:00:00"/>
    <d v="2025-02-01T00:00:00"/>
    <n v="0"/>
    <n v="0"/>
    <n v="0"/>
    <n v="0"/>
    <n v="800"/>
    <x v="11"/>
  </r>
  <r>
    <x v="2"/>
    <d v="2024-09-05T00:00:00"/>
    <d v="2024-09-01T00:00:00"/>
    <n v="0"/>
    <n v="0"/>
    <n v="0"/>
    <n v="0"/>
    <n v="2100"/>
    <x v="1"/>
  </r>
  <r>
    <x v="2"/>
    <d v="2024-09-30T00:00:00"/>
    <d v="2024-09-01T00:00:00"/>
    <n v="0"/>
    <n v="0"/>
    <n v="0"/>
    <n v="0"/>
    <n v="0"/>
    <x v="4"/>
  </r>
  <r>
    <x v="3"/>
    <d v="2024-09-30T00:00:00"/>
    <d v="2025-01-01T00:00:00"/>
    <n v="0"/>
    <n v="0"/>
    <n v="0"/>
    <n v="0"/>
    <n v="2500"/>
    <x v="2"/>
  </r>
  <r>
    <x v="4"/>
    <d v="2024-09-30T00:00:00"/>
    <d v="2025-06-15T00:00:00"/>
    <n v="0"/>
    <n v="0"/>
    <n v="0"/>
    <n v="0"/>
    <n v="3600"/>
    <x v="3"/>
  </r>
  <r>
    <x v="34"/>
    <d v="2024-09-05T00:00:00"/>
    <d v="2024-10-01T00:00:00"/>
    <n v="0"/>
    <n v="0"/>
    <n v="0"/>
    <n v="0"/>
    <n v="800"/>
    <x v="11"/>
  </r>
  <r>
    <x v="5"/>
    <d v="2024-09-30T00:00:00"/>
    <d v="2024-12-28T00:00:00"/>
    <n v="0"/>
    <n v="0"/>
    <n v="0"/>
    <n v="0"/>
    <n v="800"/>
    <x v="11"/>
  </r>
  <r>
    <x v="35"/>
    <d v="2024-09-05T00:00:00"/>
    <d v="2024-10-01T00:00:00"/>
    <n v="0"/>
    <n v="0"/>
    <n v="0"/>
    <n v="0"/>
    <n v="800"/>
    <x v="11"/>
  </r>
  <r>
    <x v="27"/>
    <d v="2024-09-20T00:00:00"/>
    <d v="2025-01-16T00:00:00"/>
    <n v="0"/>
    <n v="0"/>
    <n v="0"/>
    <n v="0"/>
    <n v="2100"/>
    <x v="1"/>
  </r>
  <r>
    <x v="8"/>
    <d v="2024-09-20T00:00:00"/>
    <d v="2024-09-01T00:00:00"/>
    <n v="0"/>
    <n v="0"/>
    <n v="0"/>
    <n v="0"/>
    <n v="1500"/>
    <x v="5"/>
  </r>
  <r>
    <x v="9"/>
    <d v="2024-09-13T00:00:00"/>
    <d v="2024-10-14T00:00:00"/>
    <n v="0"/>
    <n v="0"/>
    <n v="0"/>
    <n v="0"/>
    <n v="1100"/>
    <x v="6"/>
  </r>
  <r>
    <x v="10"/>
    <d v="2024-09-30T00:00:00"/>
    <d v="2026-09-30T00:00:00"/>
    <n v="0"/>
    <n v="0"/>
    <n v="0"/>
    <n v="0"/>
    <n v="5100"/>
    <x v="7"/>
  </r>
  <r>
    <x v="11"/>
    <d v="2024-09-20T00:00:00"/>
    <d v="2024-11-21T00:00:00"/>
    <n v="0"/>
    <n v="0"/>
    <n v="0"/>
    <n v="0"/>
    <n v="1100"/>
    <x v="6"/>
  </r>
  <r>
    <x v="13"/>
    <d v="2024-09-30T00:00:00"/>
    <d v="2024-12-31T00:00:00"/>
    <n v="0"/>
    <n v="0"/>
    <n v="0"/>
    <n v="0"/>
    <n v="2800"/>
    <x v="9"/>
  </r>
  <r>
    <x v="15"/>
    <d v="2024-09-13T00:00:00"/>
    <d v="2025-04-12T00:00:00"/>
    <n v="0"/>
    <n v="0"/>
    <n v="0"/>
    <n v="0"/>
    <n v="1100"/>
    <x v="6"/>
  </r>
  <r>
    <x v="30"/>
    <d v="2024-09-13T00:00:00"/>
    <d v="2024-10-10T00:00:00"/>
    <n v="0"/>
    <n v="0"/>
    <n v="0"/>
    <n v="0"/>
    <n v="2200"/>
    <x v="15"/>
  </r>
  <r>
    <x v="16"/>
    <d v="2024-09-13T00:00:00"/>
    <d v="2024-10-14T00:00:00"/>
    <n v="0"/>
    <n v="0"/>
    <n v="0"/>
    <n v="0"/>
    <n v="800"/>
    <x v="11"/>
  </r>
  <r>
    <x v="17"/>
    <d v="2024-09-20T00:00:00"/>
    <d v="2024-09-15T00:00:00"/>
    <n v="0"/>
    <n v="0"/>
    <n v="0"/>
    <n v="0"/>
    <n v="800"/>
    <x v="11"/>
  </r>
  <r>
    <x v="17"/>
    <d v="2024-09-30T00:00:00"/>
    <d v="2024-09-15T00:00:00"/>
    <n v="0"/>
    <n v="0"/>
    <n v="0"/>
    <n v="0"/>
    <n v="0"/>
    <x v="4"/>
  </r>
  <r>
    <x v="32"/>
    <d v="2024-09-30T00:00:00"/>
    <d v="2024-12-01T00:00:00"/>
    <n v="0"/>
    <n v="0"/>
    <n v="0"/>
    <n v="0"/>
    <n v="2800"/>
    <x v="9"/>
  </r>
  <r>
    <x v="32"/>
    <d v="2024-09-05T00:00:00"/>
    <d v="2024-09-01T00:00:00"/>
    <n v="0"/>
    <n v="0"/>
    <n v="0"/>
    <n v="0"/>
    <n v="2800"/>
    <x v="9"/>
  </r>
  <r>
    <x v="32"/>
    <d v="2024-09-30T00:00:00"/>
    <d v="2024-09-01T00:00:00"/>
    <n v="0"/>
    <n v="0"/>
    <n v="0"/>
    <n v="0"/>
    <n v="0"/>
    <x v="4"/>
  </r>
  <r>
    <x v="18"/>
    <d v="2024-09-13T00:00:00"/>
    <d v="2024-10-14T00:00:00"/>
    <n v="0"/>
    <n v="0"/>
    <n v="0"/>
    <n v="0"/>
    <n v="1100"/>
    <x v="6"/>
  </r>
  <r>
    <x v="19"/>
    <d v="2024-09-20T00:00:00"/>
    <d v="2024-09-18T00:00:00"/>
    <n v="0"/>
    <n v="0"/>
    <n v="0"/>
    <n v="0"/>
    <n v="800"/>
    <x v="11"/>
  </r>
  <r>
    <x v="19"/>
    <d v="2024-09-30T00:00:00"/>
    <d v="2024-09-18T00:00:00"/>
    <n v="0"/>
    <n v="0"/>
    <n v="0"/>
    <n v="0"/>
    <n v="0"/>
    <x v="4"/>
  </r>
  <r>
    <x v="20"/>
    <d v="2024-09-20T00:00:00"/>
    <d v="2024-11-16T00:00:00"/>
    <n v="0"/>
    <n v="0"/>
    <n v="0"/>
    <n v="0"/>
    <n v="800"/>
    <x v="11"/>
  </r>
  <r>
    <x v="24"/>
    <d v="2024-09-30T00:00:00"/>
    <d v="2026-09-30T00:00:00"/>
    <n v="0"/>
    <n v="0"/>
    <n v="0"/>
    <n v="0"/>
    <n v="5100"/>
    <x v="7"/>
  </r>
  <r>
    <x v="25"/>
    <m/>
    <m/>
    <n v="0"/>
    <n v="0"/>
    <n v="0"/>
    <n v="0"/>
    <n v="43400"/>
    <x v="22"/>
  </r>
  <r>
    <x v="40"/>
    <m/>
    <m/>
    <m/>
    <m/>
    <m/>
    <m/>
    <m/>
    <x v="0"/>
  </r>
  <r>
    <x v="29"/>
    <d v="2024-10-30T00:00:00"/>
    <d v="2025-02-01T00:00:00"/>
    <n v="0"/>
    <n v="0"/>
    <n v="0"/>
    <n v="0"/>
    <n v="800"/>
    <x v="11"/>
  </r>
  <r>
    <x v="3"/>
    <d v="2024-10-30T00:00:00"/>
    <d v="2025-01-01T00:00:00"/>
    <n v="0"/>
    <n v="0"/>
    <n v="0"/>
    <n v="0"/>
    <n v="2500"/>
    <x v="2"/>
  </r>
  <r>
    <x v="4"/>
    <d v="2024-10-30T00:00:00"/>
    <d v="2025-06-15T00:00:00"/>
    <n v="0"/>
    <n v="0"/>
    <n v="0"/>
    <n v="0"/>
    <n v="3600"/>
    <x v="3"/>
  </r>
  <r>
    <x v="34"/>
    <d v="2024-10-30T00:00:00"/>
    <d v="2025-04-01T00:00:00"/>
    <n v="0"/>
    <n v="0"/>
    <n v="0"/>
    <n v="0"/>
    <n v="800"/>
    <x v="11"/>
  </r>
  <r>
    <x v="34"/>
    <d v="2024-10-04T00:00:00"/>
    <d v="2024-10-01T00:00:00"/>
    <n v="0"/>
    <n v="0"/>
    <n v="0"/>
    <n v="0"/>
    <n v="800"/>
    <x v="11"/>
  </r>
  <r>
    <x v="34"/>
    <d v="2024-10-30T00:00:00"/>
    <d v="2024-10-01T00:00:00"/>
    <n v="0"/>
    <n v="0"/>
    <n v="0"/>
    <n v="0"/>
    <n v="0"/>
    <x v="4"/>
  </r>
  <r>
    <x v="5"/>
    <d v="2024-10-30T00:00:00"/>
    <d v="2024-12-28T00:00:00"/>
    <n v="0"/>
    <n v="0"/>
    <n v="0"/>
    <n v="0"/>
    <n v="800"/>
    <x v="11"/>
  </r>
  <r>
    <x v="35"/>
    <d v="2024-10-30T00:00:00"/>
    <d v="2025-04-01T00:00:00"/>
    <n v="0"/>
    <n v="0"/>
    <n v="0"/>
    <n v="0"/>
    <n v="800"/>
    <x v="11"/>
  </r>
  <r>
    <x v="35"/>
    <d v="2024-10-04T00:00:00"/>
    <d v="2024-10-01T00:00:00"/>
    <n v="0"/>
    <n v="0"/>
    <n v="0"/>
    <n v="0"/>
    <n v="800"/>
    <x v="11"/>
  </r>
  <r>
    <x v="35"/>
    <d v="2024-10-30T00:00:00"/>
    <d v="2024-10-01T00:00:00"/>
    <n v="0"/>
    <n v="0"/>
    <n v="0"/>
    <n v="0"/>
    <n v="0"/>
    <x v="4"/>
  </r>
  <r>
    <x v="27"/>
    <d v="2024-10-21T00:00:00"/>
    <d v="2025-01-16T00:00:00"/>
    <n v="0"/>
    <n v="0"/>
    <n v="0"/>
    <n v="0"/>
    <n v="2100"/>
    <x v="1"/>
  </r>
  <r>
    <x v="8"/>
    <d v="2024-10-21T00:00:00"/>
    <d v="2024-09-01T00:00:00"/>
    <n v="0"/>
    <n v="0"/>
    <n v="0"/>
    <n v="0"/>
    <n v="0"/>
    <x v="4"/>
  </r>
  <r>
    <x v="9"/>
    <d v="2024-10-14T00:00:00"/>
    <d v="2024-10-14T00:00:00"/>
    <n v="0"/>
    <n v="0"/>
    <n v="0"/>
    <n v="0"/>
    <n v="1100"/>
    <x v="6"/>
  </r>
  <r>
    <x v="9"/>
    <d v="2024-10-30T00:00:00"/>
    <d v="2024-10-14T00:00:00"/>
    <n v="0"/>
    <n v="0"/>
    <n v="0"/>
    <n v="0"/>
    <n v="0"/>
    <x v="4"/>
  </r>
  <r>
    <x v="10"/>
    <d v="2024-10-30T00:00:00"/>
    <d v="2026-09-30T00:00:00"/>
    <n v="0"/>
    <n v="0"/>
    <n v="0"/>
    <n v="0"/>
    <n v="5100"/>
    <x v="7"/>
  </r>
  <r>
    <x v="11"/>
    <d v="2024-10-21T00:00:00"/>
    <d v="2024-11-21T00:00:00"/>
    <n v="0"/>
    <n v="0"/>
    <n v="0"/>
    <n v="0"/>
    <n v="1100"/>
    <x v="6"/>
  </r>
  <r>
    <x v="13"/>
    <d v="2024-10-30T00:00:00"/>
    <d v="2024-12-31T00:00:00"/>
    <n v="0"/>
    <n v="0"/>
    <n v="0"/>
    <n v="0"/>
    <n v="2800"/>
    <x v="9"/>
  </r>
  <r>
    <x v="15"/>
    <d v="2024-10-14T00:00:00"/>
    <d v="2025-04-12T00:00:00"/>
    <n v="0"/>
    <n v="0"/>
    <n v="0"/>
    <n v="0"/>
    <n v="1100"/>
    <x v="6"/>
  </r>
  <r>
    <x v="30"/>
    <d v="2024-10-14T00:00:00"/>
    <d v="2024-10-10T00:00:00"/>
    <n v="0"/>
    <n v="0"/>
    <n v="0"/>
    <n v="0"/>
    <n v="2200"/>
    <x v="15"/>
  </r>
  <r>
    <x v="30"/>
    <d v="2024-10-30T00:00:00"/>
    <d v="2024-10-10T00:00:00"/>
    <n v="0"/>
    <n v="0"/>
    <n v="0"/>
    <n v="0"/>
    <n v="0"/>
    <x v="4"/>
  </r>
  <r>
    <x v="16"/>
    <d v="2024-10-14T00:00:00"/>
    <d v="2024-10-14T00:00:00"/>
    <n v="0"/>
    <n v="0"/>
    <n v="0"/>
    <n v="0"/>
    <n v="800"/>
    <x v="11"/>
  </r>
  <r>
    <x v="16"/>
    <d v="2024-10-30T00:00:00"/>
    <d v="2024-10-14T00:00:00"/>
    <n v="0"/>
    <n v="0"/>
    <n v="0"/>
    <n v="0"/>
    <n v="0"/>
    <x v="4"/>
  </r>
  <r>
    <x v="17"/>
    <d v="2024-10-21T00:00:00"/>
    <d v="2025-03-15T00:00:00"/>
    <n v="0"/>
    <n v="0"/>
    <n v="0"/>
    <n v="0"/>
    <n v="800"/>
    <x v="11"/>
  </r>
  <r>
    <x v="32"/>
    <d v="2024-10-30T00:00:00"/>
    <d v="2024-12-01T00:00:00"/>
    <n v="0"/>
    <n v="0"/>
    <n v="0"/>
    <n v="0"/>
    <n v="2800"/>
    <x v="9"/>
  </r>
  <r>
    <x v="18"/>
    <d v="2024-10-14T00:00:00"/>
    <d v="2024-10-14T00:00:00"/>
    <n v="0"/>
    <n v="0"/>
    <n v="0"/>
    <n v="0"/>
    <n v="1100"/>
    <x v="6"/>
  </r>
  <r>
    <x v="18"/>
    <d v="2024-10-30T00:00:00"/>
    <d v="2024-10-14T00:00:00"/>
    <n v="0"/>
    <n v="0"/>
    <n v="0"/>
    <n v="0"/>
    <n v="0"/>
    <x v="4"/>
  </r>
  <r>
    <x v="19"/>
    <d v="2024-10-21T00:00:00"/>
    <d v="2025-03-18T00:00:00"/>
    <n v="0"/>
    <n v="0"/>
    <n v="0"/>
    <n v="0"/>
    <n v="800"/>
    <x v="11"/>
  </r>
  <r>
    <x v="20"/>
    <d v="2024-10-21T00:00:00"/>
    <d v="2024-11-16T00:00:00"/>
    <n v="0"/>
    <n v="0"/>
    <n v="0"/>
    <n v="0"/>
    <n v="800"/>
    <x v="11"/>
  </r>
  <r>
    <x v="24"/>
    <d v="2024-10-30T00:00:00"/>
    <d v="2026-09-30T00:00:00"/>
    <n v="0"/>
    <n v="0"/>
    <n v="0"/>
    <n v="0"/>
    <n v="5100"/>
    <x v="7"/>
  </r>
  <r>
    <x v="25"/>
    <m/>
    <m/>
    <n v="0"/>
    <n v="0"/>
    <n v="0"/>
    <n v="0"/>
    <n v="38600"/>
    <x v="23"/>
  </r>
  <r>
    <x v="41"/>
    <m/>
    <m/>
    <m/>
    <m/>
    <m/>
    <m/>
    <m/>
    <x v="0"/>
  </r>
  <r>
    <x v="29"/>
    <d v="2024-11-29T00:00:00"/>
    <d v="2025-02-01T00:00:00"/>
    <n v="0"/>
    <n v="0"/>
    <n v="0"/>
    <n v="0"/>
    <n v="800"/>
    <x v="11"/>
  </r>
  <r>
    <x v="3"/>
    <d v="2024-11-29T00:00:00"/>
    <d v="2025-01-01T00:00:00"/>
    <n v="0"/>
    <n v="0"/>
    <n v="0"/>
    <n v="0"/>
    <n v="2500"/>
    <x v="2"/>
  </r>
  <r>
    <x v="4"/>
    <d v="2024-11-29T00:00:00"/>
    <d v="2025-06-15T00:00:00"/>
    <n v="0"/>
    <n v="0"/>
    <n v="0"/>
    <n v="0"/>
    <n v="3600"/>
    <x v="3"/>
  </r>
  <r>
    <x v="34"/>
    <d v="2024-11-29T00:00:00"/>
    <d v="2025-04-01T00:00:00"/>
    <n v="0"/>
    <n v="0"/>
    <n v="0"/>
    <n v="0"/>
    <n v="800"/>
    <x v="11"/>
  </r>
  <r>
    <x v="5"/>
    <d v="2024-11-29T00:00:00"/>
    <d v="2024-12-28T00:00:00"/>
    <n v="0"/>
    <n v="0"/>
    <n v="0"/>
    <n v="0"/>
    <n v="800"/>
    <x v="11"/>
  </r>
  <r>
    <x v="35"/>
    <d v="2024-11-29T00:00:00"/>
    <d v="2025-04-01T00:00:00"/>
    <n v="0"/>
    <n v="0"/>
    <n v="0"/>
    <n v="0"/>
    <n v="800"/>
    <x v="11"/>
  </r>
  <r>
    <x v="27"/>
    <d v="2024-11-21T00:00:00"/>
    <d v="2025-01-16T00:00:00"/>
    <n v="0"/>
    <n v="0"/>
    <n v="0"/>
    <n v="0"/>
    <n v="2100"/>
    <x v="1"/>
  </r>
  <r>
    <x v="9"/>
    <d v="2024-11-14T00:00:00"/>
    <d v="2025-04-15T00:00:00"/>
    <n v="0"/>
    <n v="0"/>
    <n v="0"/>
    <n v="0"/>
    <n v="1100"/>
    <x v="6"/>
  </r>
  <r>
    <x v="10"/>
    <d v="2024-11-29T00:00:00"/>
    <d v="2026-09-30T00:00:00"/>
    <n v="0"/>
    <n v="0"/>
    <n v="0"/>
    <n v="0"/>
    <n v="5100"/>
    <x v="7"/>
  </r>
  <r>
    <x v="11"/>
    <d v="2024-11-21T00:00:00"/>
    <d v="2024-11-21T00:00:00"/>
    <n v="0"/>
    <n v="0"/>
    <n v="0"/>
    <n v="0"/>
    <n v="1100"/>
    <x v="6"/>
  </r>
  <r>
    <x v="42"/>
    <d v="2024-11-29T00:00:00"/>
    <d v="2025-02-01T00:00:00"/>
    <n v="0"/>
    <n v="0"/>
    <n v="0"/>
    <n v="0"/>
    <n v="3400"/>
    <x v="24"/>
  </r>
  <r>
    <x v="13"/>
    <d v="2024-11-29T00:00:00"/>
    <d v="2024-12-31T00:00:00"/>
    <n v="0"/>
    <n v="0"/>
    <n v="0"/>
    <n v="0"/>
    <n v="2800"/>
    <x v="9"/>
  </r>
  <r>
    <x v="15"/>
    <d v="2024-11-14T00:00:00"/>
    <d v="2025-04-12T00:00:00"/>
    <n v="0"/>
    <n v="0"/>
    <n v="0"/>
    <n v="0"/>
    <n v="1100"/>
    <x v="6"/>
  </r>
  <r>
    <x v="43"/>
    <d v="2024-11-29T00:00:00"/>
    <d v="2025-05-01T00:00:00"/>
    <n v="0"/>
    <n v="0"/>
    <n v="0"/>
    <n v="0"/>
    <n v="800"/>
    <x v="11"/>
  </r>
  <r>
    <x v="17"/>
    <d v="2024-11-21T00:00:00"/>
    <d v="2025-03-15T00:00:00"/>
    <n v="0"/>
    <n v="0"/>
    <n v="0"/>
    <n v="0"/>
    <n v="800"/>
    <x v="11"/>
  </r>
  <r>
    <x v="32"/>
    <d v="2024-11-29T00:00:00"/>
    <d v="2024-12-01T00:00:00"/>
    <n v="0"/>
    <n v="0"/>
    <n v="0"/>
    <n v="0"/>
    <n v="2800"/>
    <x v="9"/>
  </r>
  <r>
    <x v="18"/>
    <d v="2024-11-14T00:00:00"/>
    <d v="2025-04-15T00:00:00"/>
    <n v="0"/>
    <n v="0"/>
    <n v="0"/>
    <n v="0"/>
    <n v="1100"/>
    <x v="6"/>
  </r>
  <r>
    <x v="19"/>
    <d v="2024-11-21T00:00:00"/>
    <d v="2025-03-18T00:00:00"/>
    <n v="0"/>
    <n v="0"/>
    <n v="0"/>
    <n v="0"/>
    <n v="800"/>
    <x v="11"/>
  </r>
  <r>
    <x v="20"/>
    <d v="2024-11-21T00:00:00"/>
    <d v="2024-11-16T00:00:00"/>
    <n v="0"/>
    <n v="0"/>
    <n v="0"/>
    <n v="0"/>
    <n v="800"/>
    <x v="11"/>
  </r>
  <r>
    <x v="20"/>
    <d v="2024-11-29T00:00:00"/>
    <d v="2024-11-16T00:00:00"/>
    <n v="0"/>
    <n v="0"/>
    <n v="0"/>
    <n v="0"/>
    <n v="0"/>
    <x v="4"/>
  </r>
  <r>
    <x v="24"/>
    <d v="2024-11-29T00:00:00"/>
    <d v="2026-09-30T00:00:00"/>
    <n v="0"/>
    <n v="0"/>
    <n v="0"/>
    <n v="0"/>
    <n v="5100"/>
    <x v="7"/>
  </r>
  <r>
    <x v="25"/>
    <m/>
    <m/>
    <n v="0"/>
    <n v="0"/>
    <n v="0"/>
    <n v="0"/>
    <n v="38200"/>
    <x v="25"/>
  </r>
  <r>
    <x v="44"/>
    <m/>
    <m/>
    <m/>
    <m/>
    <m/>
    <m/>
    <m/>
    <x v="0"/>
  </r>
  <r>
    <x v="29"/>
    <d v="2024-12-30T00:00:00"/>
    <d v="2025-02-01T00:00:00"/>
    <n v="0"/>
    <n v="0"/>
    <n v="0"/>
    <n v="0"/>
    <n v="800"/>
    <x v="11"/>
  </r>
  <r>
    <x v="3"/>
    <d v="2024-12-30T00:00:00"/>
    <d v="2025-01-01T00:00:00"/>
    <n v="0"/>
    <n v="0"/>
    <n v="0"/>
    <n v="0"/>
    <n v="2500"/>
    <x v="2"/>
  </r>
  <r>
    <x v="4"/>
    <d v="2024-12-30T00:00:00"/>
    <d v="2025-06-15T00:00:00"/>
    <n v="0"/>
    <n v="0"/>
    <n v="0"/>
    <n v="0"/>
    <n v="3600"/>
    <x v="3"/>
  </r>
  <r>
    <x v="34"/>
    <d v="2024-12-30T00:00:00"/>
    <d v="2025-04-01T00:00:00"/>
    <n v="0"/>
    <n v="0"/>
    <n v="0"/>
    <n v="0"/>
    <n v="800"/>
    <x v="11"/>
  </r>
  <r>
    <x v="5"/>
    <d v="2024-12-30T00:00:00"/>
    <d v="2024-12-28T00:00:00"/>
    <n v="0"/>
    <n v="0"/>
    <n v="0"/>
    <n v="0"/>
    <n v="800"/>
    <x v="11"/>
  </r>
  <r>
    <x v="5"/>
    <d v="2024-12-30T00:00:00"/>
    <d v="2024-12-28T00:00:00"/>
    <n v="0"/>
    <n v="0"/>
    <n v="0"/>
    <n v="0"/>
    <n v="0"/>
    <x v="4"/>
  </r>
  <r>
    <x v="35"/>
    <d v="2024-12-30T00:00:00"/>
    <d v="2025-04-01T00:00:00"/>
    <n v="0"/>
    <n v="0"/>
    <n v="0"/>
    <n v="0"/>
    <n v="800"/>
    <x v="11"/>
  </r>
  <r>
    <x v="45"/>
    <d v="2024-12-30T00:00:00"/>
    <d v="2025-12-01T00:00:00"/>
    <n v="0"/>
    <n v="0"/>
    <n v="0"/>
    <n v="0"/>
    <n v="4550"/>
    <x v="26"/>
  </r>
  <r>
    <x v="27"/>
    <d v="2024-12-20T00:00:00"/>
    <d v="2025-01-16T00:00:00"/>
    <n v="0"/>
    <n v="0"/>
    <n v="0"/>
    <n v="0"/>
    <n v="2100"/>
    <x v="1"/>
  </r>
  <r>
    <x v="46"/>
    <d v="2024-12-30T00:00:00"/>
    <d v="2025-12-01T00:00:00"/>
    <n v="0"/>
    <n v="0"/>
    <n v="0"/>
    <n v="0"/>
    <n v="3100"/>
    <x v="27"/>
  </r>
  <r>
    <x v="9"/>
    <d v="2024-12-13T00:00:00"/>
    <d v="2025-04-15T00:00:00"/>
    <n v="0"/>
    <n v="0"/>
    <n v="0"/>
    <n v="0"/>
    <n v="1100"/>
    <x v="6"/>
  </r>
  <r>
    <x v="10"/>
    <d v="2024-12-30T00:00:00"/>
    <d v="2026-09-30T00:00:00"/>
    <n v="0"/>
    <n v="0"/>
    <n v="0"/>
    <n v="0"/>
    <n v="5100"/>
    <x v="7"/>
  </r>
  <r>
    <x v="11"/>
    <d v="2024-12-20T00:00:00"/>
    <d v="2025-11-15T00:00:00"/>
    <n v="0"/>
    <n v="0"/>
    <n v="0"/>
    <n v="0"/>
    <n v="2200"/>
    <x v="15"/>
  </r>
  <r>
    <x v="47"/>
    <d v="2024-12-30T00:00:00"/>
    <d v="2025-12-01T00:00:00"/>
    <n v="0"/>
    <n v="0"/>
    <n v="0"/>
    <n v="0"/>
    <n v="1100"/>
    <x v="6"/>
  </r>
  <r>
    <x v="42"/>
    <d v="2024-12-30T00:00:00"/>
    <d v="2025-02-01T00:00:00"/>
    <n v="0"/>
    <n v="0"/>
    <n v="0"/>
    <n v="0"/>
    <n v="3400"/>
    <x v="24"/>
  </r>
  <r>
    <x v="13"/>
    <d v="2024-12-30T00:00:00"/>
    <d v="2024-12-31T00:00:00"/>
    <n v="0"/>
    <n v="0"/>
    <n v="0"/>
    <n v="0"/>
    <n v="2800"/>
    <x v="9"/>
  </r>
  <r>
    <x v="15"/>
    <d v="2024-12-13T00:00:00"/>
    <d v="2025-04-12T00:00:00"/>
    <n v="0"/>
    <n v="0"/>
    <n v="0"/>
    <n v="0"/>
    <n v="1100"/>
    <x v="6"/>
  </r>
  <r>
    <x v="43"/>
    <d v="2024-12-30T00:00:00"/>
    <d v="2025-05-01T00:00:00"/>
    <n v="0"/>
    <n v="0"/>
    <n v="0"/>
    <n v="0"/>
    <n v="800"/>
    <x v="11"/>
  </r>
  <r>
    <x v="17"/>
    <d v="2024-12-20T00:00:00"/>
    <d v="2025-03-15T00:00:00"/>
    <n v="0"/>
    <n v="0"/>
    <n v="0"/>
    <n v="0"/>
    <n v="800"/>
    <x v="11"/>
  </r>
  <r>
    <x v="32"/>
    <d v="2024-12-30T00:00:00"/>
    <d v="2025-03-01T00:00:00"/>
    <n v="0"/>
    <n v="0"/>
    <n v="0"/>
    <n v="0"/>
    <n v="2800"/>
    <x v="9"/>
  </r>
  <r>
    <x v="32"/>
    <d v="2024-12-30T00:00:00"/>
    <d v="2024-12-01T00:00:00"/>
    <n v="0"/>
    <n v="0"/>
    <n v="0"/>
    <n v="0"/>
    <n v="0"/>
    <x v="4"/>
  </r>
  <r>
    <x v="18"/>
    <d v="2024-12-13T00:00:00"/>
    <d v="2025-04-15T00:00:00"/>
    <n v="0"/>
    <n v="0"/>
    <n v="0"/>
    <n v="0"/>
    <n v="1100"/>
    <x v="6"/>
  </r>
  <r>
    <x v="19"/>
    <d v="2024-12-20T00:00:00"/>
    <d v="2025-03-18T00:00:00"/>
    <n v="0"/>
    <n v="0"/>
    <n v="0"/>
    <n v="0"/>
    <n v="800"/>
    <x v="11"/>
  </r>
  <r>
    <x v="24"/>
    <d v="2024-12-30T00:00:00"/>
    <d v="2026-09-30T00:00:00"/>
    <n v="0"/>
    <n v="0"/>
    <n v="0"/>
    <n v="0"/>
    <n v="5100"/>
    <x v="7"/>
  </r>
  <r>
    <x v="25"/>
    <m/>
    <m/>
    <n v="0"/>
    <n v="0"/>
    <n v="0"/>
    <n v="0"/>
    <n v="47250"/>
    <x v="28"/>
  </r>
  <r>
    <x v="48"/>
    <m/>
    <m/>
    <n v="0"/>
    <n v="0"/>
    <n v="0"/>
    <n v="0"/>
    <n v="565181.80000000005"/>
    <x v="29"/>
  </r>
</pivotCacheRecords>
</file>

<file path=xl/pivotCache/pivotCacheRecords15.xml><?xml version="1.0" encoding="utf-8"?>
<pivotCacheRecords xmlns="http://schemas.openxmlformats.org/spreadsheetml/2006/main" xmlns:r="http://schemas.openxmlformats.org/officeDocument/2006/relationships" count="239">
  <r>
    <x v="0"/>
    <m/>
    <s v="Contrato"/>
    <m/>
    <m/>
    <m/>
    <m/>
    <m/>
    <x v="0"/>
  </r>
  <r>
    <x v="1"/>
    <m/>
    <m/>
    <m/>
    <m/>
    <m/>
    <m/>
    <m/>
    <x v="0"/>
  </r>
  <r>
    <x v="2"/>
    <d v="2024-02-21T00:00:00"/>
    <d v="2024-07-05T00:00:00"/>
    <n v="0"/>
    <n v="0"/>
    <n v="0"/>
    <n v="0"/>
    <n v="2000"/>
    <x v="1"/>
  </r>
  <r>
    <x v="3"/>
    <d v="2024-02-29T00:00:00"/>
    <d v="2024-05-02T00:00:00"/>
    <n v="0"/>
    <n v="0"/>
    <n v="1148.68"/>
    <n v="0"/>
    <n v="6851.32"/>
    <x v="2"/>
  </r>
  <r>
    <x v="4"/>
    <d v="2024-02-21T00:00:00"/>
    <d v="2024-07-05T00:00:00"/>
    <n v="0"/>
    <n v="0"/>
    <n v="0"/>
    <n v="0"/>
    <n v="2000"/>
    <x v="1"/>
  </r>
  <r>
    <x v="5"/>
    <m/>
    <m/>
    <n v="0"/>
    <n v="0"/>
    <n v="1148.68"/>
    <n v="0"/>
    <n v="10851.32"/>
    <x v="3"/>
  </r>
  <r>
    <x v="6"/>
    <m/>
    <m/>
    <m/>
    <m/>
    <m/>
    <m/>
    <m/>
    <x v="0"/>
  </r>
  <r>
    <x v="7"/>
    <d v="2024-03-21T00:00:00"/>
    <d v="2025-02-05T00:00:00"/>
    <n v="0"/>
    <n v="0"/>
    <n v="0"/>
    <n v="0"/>
    <n v="3000"/>
    <x v="4"/>
  </r>
  <r>
    <x v="7"/>
    <d v="2024-03-28T00:00:00"/>
    <d v="2025-02-05T00:00:00"/>
    <n v="0"/>
    <n v="0"/>
    <n v="0"/>
    <n v="0"/>
    <n v="3000"/>
    <x v="4"/>
  </r>
  <r>
    <x v="8"/>
    <d v="2024-03-14T00:00:00"/>
    <d v="2025-02-14T00:00:00"/>
    <n v="0"/>
    <n v="0"/>
    <n v="0"/>
    <n v="0"/>
    <n v="5000"/>
    <x v="5"/>
  </r>
  <r>
    <x v="8"/>
    <d v="2024-03-14T00:00:00"/>
    <d v="2025-02-14T00:00:00"/>
    <n v="0"/>
    <n v="0"/>
    <n v="0"/>
    <n v="0"/>
    <n v="5000"/>
    <x v="5"/>
  </r>
  <r>
    <x v="8"/>
    <d v="2024-03-28T00:00:00"/>
    <d v="2025-02-14T00:00:00"/>
    <n v="0"/>
    <n v="0"/>
    <n v="0"/>
    <n v="0"/>
    <n v="5000"/>
    <x v="5"/>
  </r>
  <r>
    <x v="2"/>
    <d v="2024-03-21T00:00:00"/>
    <d v="2024-07-05T00:00:00"/>
    <n v="0"/>
    <n v="0"/>
    <n v="0"/>
    <n v="0"/>
    <n v="2000"/>
    <x v="1"/>
  </r>
  <r>
    <x v="3"/>
    <d v="2024-03-28T00:00:00"/>
    <d v="2024-05-02T00:00:00"/>
    <n v="0"/>
    <n v="0"/>
    <n v="1148.68"/>
    <n v="0"/>
    <n v="6851.32"/>
    <x v="2"/>
  </r>
  <r>
    <x v="4"/>
    <d v="2024-03-21T00:00:00"/>
    <d v="2024-07-05T00:00:00"/>
    <n v="0"/>
    <n v="0"/>
    <n v="0"/>
    <n v="0"/>
    <n v="2000"/>
    <x v="1"/>
  </r>
  <r>
    <x v="5"/>
    <m/>
    <m/>
    <n v="0"/>
    <n v="0"/>
    <n v="1148.68"/>
    <n v="0"/>
    <n v="31851.32"/>
    <x v="6"/>
  </r>
  <r>
    <x v="9"/>
    <m/>
    <m/>
    <m/>
    <m/>
    <m/>
    <m/>
    <m/>
    <x v="0"/>
  </r>
  <r>
    <x v="7"/>
    <d v="2024-04-30T00:00:00"/>
    <d v="2025-02-05T00:00:00"/>
    <n v="0"/>
    <n v="0"/>
    <n v="0"/>
    <n v="0"/>
    <n v="3000"/>
    <x v="4"/>
  </r>
  <r>
    <x v="8"/>
    <d v="2024-04-30T00:00:00"/>
    <d v="2025-02-14T00:00:00"/>
    <n v="0"/>
    <n v="0"/>
    <n v="0"/>
    <n v="0"/>
    <n v="5000"/>
    <x v="5"/>
  </r>
  <r>
    <x v="2"/>
    <d v="2024-04-30T00:00:00"/>
    <d v="2024-07-05T00:00:00"/>
    <n v="0"/>
    <n v="0"/>
    <n v="0"/>
    <n v="0"/>
    <n v="2000"/>
    <x v="1"/>
  </r>
  <r>
    <x v="10"/>
    <d v="2024-04-05T00:00:00"/>
    <d v="2025-02-14T00:00:00"/>
    <n v="0"/>
    <n v="0"/>
    <n v="0"/>
    <n v="0"/>
    <n v="5000"/>
    <x v="5"/>
  </r>
  <r>
    <x v="10"/>
    <d v="2024-04-05T00:00:00"/>
    <d v="2025-02-14T00:00:00"/>
    <n v="0"/>
    <n v="0"/>
    <n v="0"/>
    <n v="0"/>
    <n v="5000"/>
    <x v="5"/>
  </r>
  <r>
    <x v="10"/>
    <d v="2024-04-05T00:00:00"/>
    <d v="2025-02-14T00:00:00"/>
    <n v="0"/>
    <n v="0"/>
    <n v="0"/>
    <n v="0"/>
    <n v="5000"/>
    <x v="5"/>
  </r>
  <r>
    <x v="10"/>
    <d v="2024-04-30T00:00:00"/>
    <d v="2025-02-14T00:00:00"/>
    <n v="0"/>
    <n v="0"/>
    <n v="0"/>
    <n v="0"/>
    <n v="5000"/>
    <x v="5"/>
  </r>
  <r>
    <x v="3"/>
    <d v="2024-04-30T00:00:00"/>
    <d v="2024-05-02T00:00:00"/>
    <n v="0"/>
    <n v="0"/>
    <n v="1148.68"/>
    <n v="0"/>
    <n v="6851.32"/>
    <x v="2"/>
  </r>
  <r>
    <x v="4"/>
    <d v="2024-04-30T00:00:00"/>
    <d v="2024-07-05T00:00:00"/>
    <n v="0"/>
    <n v="0"/>
    <n v="0"/>
    <n v="0"/>
    <n v="2000"/>
    <x v="1"/>
  </r>
  <r>
    <x v="5"/>
    <m/>
    <m/>
    <n v="0"/>
    <n v="0"/>
    <n v="1148.68"/>
    <n v="0"/>
    <n v="38851.32"/>
    <x v="7"/>
  </r>
  <r>
    <x v="11"/>
    <m/>
    <m/>
    <m/>
    <m/>
    <m/>
    <m/>
    <m/>
    <x v="0"/>
  </r>
  <r>
    <x v="12"/>
    <d v="2024-05-29T00:00:00"/>
    <d v="2024-08-19T00:00:00"/>
    <n v="0"/>
    <n v="0"/>
    <n v="0"/>
    <n v="0"/>
    <n v="2000"/>
    <x v="1"/>
  </r>
  <r>
    <x v="12"/>
    <d v="2024-05-21T00:00:00"/>
    <d v="2024-08-19T00:00:00"/>
    <n v="0"/>
    <n v="0"/>
    <n v="0"/>
    <n v="0"/>
    <n v="600"/>
    <x v="8"/>
  </r>
  <r>
    <x v="13"/>
    <d v="2024-05-29T00:00:00"/>
    <d v="2024-08-19T00:00:00"/>
    <n v="0"/>
    <n v="0"/>
    <n v="0"/>
    <n v="0"/>
    <n v="2000"/>
    <x v="1"/>
  </r>
  <r>
    <x v="13"/>
    <d v="2024-05-21T00:00:00"/>
    <d v="2024-08-19T00:00:00"/>
    <n v="0"/>
    <n v="0"/>
    <n v="0"/>
    <n v="0"/>
    <n v="600"/>
    <x v="8"/>
  </r>
  <r>
    <x v="14"/>
    <d v="2024-05-29T00:00:00"/>
    <d v="2025-05-14T00:00:00"/>
    <n v="0"/>
    <n v="0"/>
    <n v="0"/>
    <n v="0"/>
    <n v="2000"/>
    <x v="1"/>
  </r>
  <r>
    <x v="14"/>
    <d v="2024-05-21T00:00:00"/>
    <d v="2025-05-14T00:00:00"/>
    <n v="0"/>
    <n v="0"/>
    <n v="0"/>
    <n v="0"/>
    <n v="600"/>
    <x v="8"/>
  </r>
  <r>
    <x v="15"/>
    <d v="2024-05-29T00:00:00"/>
    <d v="2025-05-14T00:00:00"/>
    <n v="0"/>
    <n v="0"/>
    <n v="0"/>
    <n v="0"/>
    <n v="2000"/>
    <x v="1"/>
  </r>
  <r>
    <x v="15"/>
    <d v="2024-05-21T00:00:00"/>
    <d v="2025-05-14T00:00:00"/>
    <n v="0"/>
    <n v="0"/>
    <n v="0"/>
    <n v="0"/>
    <n v="600"/>
    <x v="8"/>
  </r>
  <r>
    <x v="16"/>
    <d v="2024-05-29T00:00:00"/>
    <d v="2025-05-14T00:00:00"/>
    <n v="0"/>
    <n v="0"/>
    <n v="0"/>
    <n v="0"/>
    <n v="2000"/>
    <x v="1"/>
  </r>
  <r>
    <x v="7"/>
    <d v="2024-05-29T00:00:00"/>
    <d v="2025-02-05T00:00:00"/>
    <n v="0"/>
    <n v="0"/>
    <n v="0"/>
    <n v="0"/>
    <n v="3000"/>
    <x v="4"/>
  </r>
  <r>
    <x v="17"/>
    <d v="2024-05-29T00:00:00"/>
    <d v="2025-05-14T00:00:00"/>
    <n v="0"/>
    <n v="0"/>
    <n v="0"/>
    <n v="0"/>
    <n v="2000"/>
    <x v="1"/>
  </r>
  <r>
    <x v="17"/>
    <d v="2024-05-21T00:00:00"/>
    <d v="2025-05-14T00:00:00"/>
    <n v="0"/>
    <n v="0"/>
    <n v="0"/>
    <n v="0"/>
    <n v="600"/>
    <x v="8"/>
  </r>
  <r>
    <x v="8"/>
    <d v="2024-05-29T00:00:00"/>
    <d v="2025-02-14T00:00:00"/>
    <n v="0"/>
    <n v="0"/>
    <n v="0"/>
    <n v="0"/>
    <n v="5000"/>
    <x v="5"/>
  </r>
  <r>
    <x v="2"/>
    <d v="2024-05-29T00:00:00"/>
    <d v="2024-07-05T00:00:00"/>
    <n v="0"/>
    <n v="0"/>
    <n v="0"/>
    <n v="0"/>
    <n v="2000"/>
    <x v="1"/>
  </r>
  <r>
    <x v="18"/>
    <d v="2024-05-29T00:00:00"/>
    <d v="2025-05-14T00:00:00"/>
    <n v="0"/>
    <n v="0"/>
    <n v="0"/>
    <n v="0"/>
    <n v="2000"/>
    <x v="1"/>
  </r>
  <r>
    <x v="18"/>
    <d v="2024-05-21T00:00:00"/>
    <d v="2025-05-14T00:00:00"/>
    <n v="0"/>
    <n v="0"/>
    <n v="0"/>
    <n v="0"/>
    <n v="600"/>
    <x v="8"/>
  </r>
  <r>
    <x v="19"/>
    <d v="2024-05-29T00:00:00"/>
    <d v="2025-05-14T00:00:00"/>
    <n v="0"/>
    <n v="0"/>
    <n v="0"/>
    <n v="0"/>
    <n v="2000"/>
    <x v="1"/>
  </r>
  <r>
    <x v="19"/>
    <d v="2024-05-21T00:00:00"/>
    <d v="2025-05-14T00:00:00"/>
    <n v="0"/>
    <n v="0"/>
    <n v="0"/>
    <n v="0"/>
    <n v="600"/>
    <x v="8"/>
  </r>
  <r>
    <x v="10"/>
    <d v="2024-05-29T00:00:00"/>
    <d v="2025-02-14T00:00:00"/>
    <n v="0"/>
    <n v="0"/>
    <n v="0"/>
    <n v="0"/>
    <n v="5000"/>
    <x v="5"/>
  </r>
  <r>
    <x v="20"/>
    <d v="2024-05-29T00:00:00"/>
    <d v="2025-05-14T00:00:00"/>
    <n v="0"/>
    <n v="0"/>
    <n v="0"/>
    <n v="0"/>
    <n v="2000"/>
    <x v="1"/>
  </r>
  <r>
    <x v="20"/>
    <d v="2024-05-21T00:00:00"/>
    <d v="2025-05-14T00:00:00"/>
    <n v="0"/>
    <n v="0"/>
    <n v="0"/>
    <n v="0"/>
    <n v="600"/>
    <x v="8"/>
  </r>
  <r>
    <x v="21"/>
    <d v="2024-05-29T00:00:00"/>
    <d v="2025-05-14T00:00:00"/>
    <n v="0"/>
    <n v="0"/>
    <n v="0"/>
    <n v="0"/>
    <n v="2000"/>
    <x v="1"/>
  </r>
  <r>
    <x v="21"/>
    <d v="2024-05-21T00:00:00"/>
    <d v="2025-05-14T00:00:00"/>
    <n v="0"/>
    <n v="0"/>
    <n v="0"/>
    <n v="0"/>
    <n v="600"/>
    <x v="8"/>
  </r>
  <r>
    <x v="22"/>
    <d v="2024-05-29T00:00:00"/>
    <d v="2025-05-14T00:00:00"/>
    <n v="0"/>
    <n v="0"/>
    <n v="0"/>
    <n v="0"/>
    <n v="2000"/>
    <x v="1"/>
  </r>
  <r>
    <x v="22"/>
    <d v="2024-05-21T00:00:00"/>
    <d v="2025-05-14T00:00:00"/>
    <n v="0"/>
    <n v="0"/>
    <n v="0"/>
    <n v="0"/>
    <n v="600"/>
    <x v="8"/>
  </r>
  <r>
    <x v="3"/>
    <d v="2024-05-29T00:00:00"/>
    <d v="2025-05-14T00:00:00"/>
    <n v="0"/>
    <n v="0"/>
    <n v="0"/>
    <n v="0"/>
    <n v="8000"/>
    <x v="2"/>
  </r>
  <r>
    <x v="23"/>
    <d v="2024-05-29T00:00:00"/>
    <d v="2025-05-14T00:00:00"/>
    <n v="0"/>
    <n v="0"/>
    <n v="0"/>
    <n v="0"/>
    <n v="2000"/>
    <x v="1"/>
  </r>
  <r>
    <x v="23"/>
    <d v="2024-05-21T00:00:00"/>
    <d v="2025-05-14T00:00:00"/>
    <n v="0"/>
    <n v="0"/>
    <n v="0"/>
    <n v="0"/>
    <n v="600"/>
    <x v="8"/>
  </r>
  <r>
    <x v="24"/>
    <d v="2024-05-29T00:00:00"/>
    <d v="2025-05-14T00:00:00"/>
    <n v="0"/>
    <n v="0"/>
    <n v="0"/>
    <n v="0"/>
    <n v="2000"/>
    <x v="1"/>
  </r>
  <r>
    <x v="24"/>
    <d v="2024-05-21T00:00:00"/>
    <d v="2025-05-14T00:00:00"/>
    <n v="0"/>
    <n v="0"/>
    <n v="0"/>
    <n v="0"/>
    <n v="600"/>
    <x v="8"/>
  </r>
  <r>
    <x v="4"/>
    <d v="2024-05-29T00:00:00"/>
    <d v="2024-07-05T00:00:00"/>
    <n v="0"/>
    <n v="0"/>
    <n v="0"/>
    <n v="0"/>
    <n v="2000"/>
    <x v="1"/>
  </r>
  <r>
    <x v="25"/>
    <d v="2024-05-29T00:00:00"/>
    <d v="2024-09-01T00:00:00"/>
    <n v="0"/>
    <n v="0"/>
    <n v="0"/>
    <n v="0"/>
    <n v="2000"/>
    <x v="1"/>
  </r>
  <r>
    <x v="25"/>
    <d v="2024-05-21T00:00:00"/>
    <d v="2024-09-01T00:00:00"/>
    <n v="0"/>
    <n v="0"/>
    <n v="0"/>
    <n v="0"/>
    <n v="600"/>
    <x v="8"/>
  </r>
  <r>
    <x v="5"/>
    <m/>
    <m/>
    <n v="0"/>
    <n v="0"/>
    <n v="0"/>
    <n v="0"/>
    <n v="60800"/>
    <x v="9"/>
  </r>
  <r>
    <x v="26"/>
    <m/>
    <m/>
    <m/>
    <m/>
    <m/>
    <m/>
    <m/>
    <x v="0"/>
  </r>
  <r>
    <x v="12"/>
    <d v="2024-06-28T00:00:00"/>
    <d v="2024-08-19T00:00:00"/>
    <n v="0"/>
    <n v="0"/>
    <n v="0"/>
    <n v="0"/>
    <n v="2000"/>
    <x v="1"/>
  </r>
  <r>
    <x v="13"/>
    <d v="2024-06-28T00:00:00"/>
    <d v="2024-08-19T00:00:00"/>
    <n v="0"/>
    <n v="0"/>
    <n v="0"/>
    <n v="0"/>
    <n v="2000"/>
    <x v="1"/>
  </r>
  <r>
    <x v="14"/>
    <d v="2024-06-28T00:00:00"/>
    <d v="2025-05-14T00:00:00"/>
    <n v="0"/>
    <n v="0"/>
    <n v="0"/>
    <n v="0"/>
    <n v="2000"/>
    <x v="1"/>
  </r>
  <r>
    <x v="15"/>
    <d v="2024-06-28T00:00:00"/>
    <d v="2025-05-14T00:00:00"/>
    <n v="0"/>
    <n v="0"/>
    <n v="0"/>
    <n v="0"/>
    <n v="2000"/>
    <x v="1"/>
  </r>
  <r>
    <x v="27"/>
    <d v="2024-06-14T00:00:00"/>
    <d v="2025-05-14T00:00:00"/>
    <n v="0"/>
    <n v="0"/>
    <n v="860.48"/>
    <n v="0"/>
    <n v="3139.52"/>
    <x v="10"/>
  </r>
  <r>
    <x v="27"/>
    <d v="2024-06-28T00:00:00"/>
    <d v="2025-05-14T00:00:00"/>
    <n v="0"/>
    <n v="0"/>
    <n v="1100"/>
    <n v="0"/>
    <n v="2900"/>
    <x v="10"/>
  </r>
  <r>
    <x v="16"/>
    <d v="2024-06-28T00:00:00"/>
    <d v="2025-05-14T00:00:00"/>
    <n v="0"/>
    <n v="0"/>
    <n v="0"/>
    <n v="0"/>
    <n v="2000"/>
    <x v="1"/>
  </r>
  <r>
    <x v="7"/>
    <d v="2024-06-28T00:00:00"/>
    <d v="2025-02-05T00:00:00"/>
    <n v="0"/>
    <n v="0"/>
    <n v="0"/>
    <n v="0"/>
    <n v="3000"/>
    <x v="4"/>
  </r>
  <r>
    <x v="17"/>
    <d v="2024-06-28T00:00:00"/>
    <d v="2025-05-14T00:00:00"/>
    <n v="0"/>
    <n v="0"/>
    <n v="0"/>
    <n v="0"/>
    <n v="2000"/>
    <x v="1"/>
  </r>
  <r>
    <x v="8"/>
    <d v="2024-06-28T00:00:00"/>
    <d v="2025-02-14T00:00:00"/>
    <n v="0"/>
    <n v="0"/>
    <n v="0"/>
    <n v="0"/>
    <n v="5000"/>
    <x v="5"/>
  </r>
  <r>
    <x v="2"/>
    <d v="2024-06-28T00:00:00"/>
    <d v="2024-07-05T00:00:00"/>
    <n v="0"/>
    <n v="0"/>
    <n v="0"/>
    <n v="0"/>
    <n v="2000"/>
    <x v="1"/>
  </r>
  <r>
    <x v="18"/>
    <d v="2024-06-28T00:00:00"/>
    <d v="2025-05-14T00:00:00"/>
    <n v="0"/>
    <n v="0"/>
    <n v="0"/>
    <n v="0"/>
    <n v="2000"/>
    <x v="1"/>
  </r>
  <r>
    <x v="28"/>
    <d v="2024-06-28T00:00:00"/>
    <d v="2025-05-14T00:00:00"/>
    <n v="0"/>
    <n v="0"/>
    <n v="0"/>
    <n v="0"/>
    <n v="2000"/>
    <x v="1"/>
  </r>
  <r>
    <x v="28"/>
    <d v="2024-06-28T00:00:00"/>
    <d v="2025-05-14T00:00:00"/>
    <n v="0"/>
    <n v="0"/>
    <n v="0"/>
    <n v="0"/>
    <n v="2000"/>
    <x v="1"/>
  </r>
  <r>
    <x v="19"/>
    <d v="2024-06-28T00:00:00"/>
    <d v="2025-05-14T00:00:00"/>
    <n v="0"/>
    <n v="0"/>
    <n v="0"/>
    <n v="0"/>
    <n v="2000"/>
    <x v="1"/>
  </r>
  <r>
    <x v="10"/>
    <d v="2024-06-28T00:00:00"/>
    <d v="2025-02-14T00:00:00"/>
    <n v="0"/>
    <n v="0"/>
    <n v="0"/>
    <n v="0"/>
    <n v="5000"/>
    <x v="5"/>
  </r>
  <r>
    <x v="20"/>
    <d v="2024-06-28T00:00:00"/>
    <d v="2025-05-14T00:00:00"/>
    <n v="0"/>
    <n v="0"/>
    <n v="0"/>
    <n v="0"/>
    <n v="2000"/>
    <x v="1"/>
  </r>
  <r>
    <x v="21"/>
    <d v="2024-06-28T00:00:00"/>
    <d v="2025-05-14T00:00:00"/>
    <n v="0"/>
    <n v="0"/>
    <n v="0"/>
    <n v="0"/>
    <n v="2000"/>
    <x v="1"/>
  </r>
  <r>
    <x v="22"/>
    <d v="2024-06-28T00:00:00"/>
    <d v="2025-05-14T00:00:00"/>
    <n v="0"/>
    <n v="0"/>
    <n v="0"/>
    <n v="0"/>
    <n v="2000"/>
    <x v="1"/>
  </r>
  <r>
    <x v="3"/>
    <d v="2024-06-28T00:00:00"/>
    <d v="2025-05-14T00:00:00"/>
    <n v="0"/>
    <n v="0"/>
    <n v="0"/>
    <n v="0"/>
    <n v="8000"/>
    <x v="2"/>
  </r>
  <r>
    <x v="23"/>
    <d v="2024-06-28T00:00:00"/>
    <d v="2025-05-14T00:00:00"/>
    <n v="0"/>
    <n v="0"/>
    <n v="0"/>
    <n v="0"/>
    <n v="2000"/>
    <x v="1"/>
  </r>
  <r>
    <x v="24"/>
    <d v="2024-06-28T00:00:00"/>
    <d v="2025-05-14T00:00:00"/>
    <n v="0"/>
    <n v="0"/>
    <n v="0"/>
    <n v="0"/>
    <n v="2000"/>
    <x v="1"/>
  </r>
  <r>
    <x v="4"/>
    <d v="2024-06-28T00:00:00"/>
    <d v="2024-07-05T00:00:00"/>
    <n v="0"/>
    <n v="0"/>
    <n v="0"/>
    <n v="0"/>
    <n v="2000"/>
    <x v="1"/>
  </r>
  <r>
    <x v="25"/>
    <d v="2024-06-28T00:00:00"/>
    <d v="2024-09-01T00:00:00"/>
    <n v="0"/>
    <n v="0"/>
    <n v="0"/>
    <n v="0"/>
    <n v="2000"/>
    <x v="1"/>
  </r>
  <r>
    <x v="5"/>
    <m/>
    <m/>
    <n v="0"/>
    <n v="0"/>
    <n v="1960.48"/>
    <n v="0"/>
    <n v="63039.519999999997"/>
    <x v="11"/>
  </r>
  <r>
    <x v="29"/>
    <m/>
    <m/>
    <m/>
    <m/>
    <m/>
    <m/>
    <m/>
    <x v="0"/>
  </r>
  <r>
    <x v="12"/>
    <d v="2024-07-30T00:00:00"/>
    <d v="2024-08-19T00:00:00"/>
    <n v="0"/>
    <n v="0"/>
    <n v="0"/>
    <n v="0"/>
    <n v="670"/>
    <x v="12"/>
  </r>
  <r>
    <x v="13"/>
    <d v="2024-07-30T00:00:00"/>
    <d v="2024-08-19T00:00:00"/>
    <n v="0"/>
    <n v="0"/>
    <n v="0"/>
    <n v="0"/>
    <n v="670"/>
    <x v="12"/>
  </r>
  <r>
    <x v="14"/>
    <d v="2024-07-30T00:00:00"/>
    <d v="2025-05-14T00:00:00"/>
    <n v="0"/>
    <n v="0"/>
    <n v="0"/>
    <n v="0"/>
    <n v="2000"/>
    <x v="1"/>
  </r>
  <r>
    <x v="15"/>
    <d v="2024-07-30T00:00:00"/>
    <d v="2025-05-14T00:00:00"/>
    <n v="0"/>
    <n v="0"/>
    <n v="0"/>
    <n v="0"/>
    <n v="2000"/>
    <x v="1"/>
  </r>
  <r>
    <x v="27"/>
    <d v="2024-07-30T00:00:00"/>
    <d v="2025-05-14T00:00:00"/>
    <n v="0"/>
    <n v="0"/>
    <n v="860.48"/>
    <n v="0"/>
    <n v="3139.52"/>
    <x v="10"/>
  </r>
  <r>
    <x v="16"/>
    <d v="2024-07-30T00:00:00"/>
    <d v="2025-05-14T00:00:00"/>
    <n v="0"/>
    <n v="0"/>
    <n v="0"/>
    <n v="0"/>
    <n v="2000"/>
    <x v="1"/>
  </r>
  <r>
    <x v="7"/>
    <d v="2024-07-30T00:00:00"/>
    <d v="2025-02-05T00:00:00"/>
    <n v="0"/>
    <n v="0"/>
    <n v="0"/>
    <n v="0"/>
    <n v="3000"/>
    <x v="4"/>
  </r>
  <r>
    <x v="17"/>
    <d v="2024-07-30T00:00:00"/>
    <d v="2025-05-14T00:00:00"/>
    <n v="0"/>
    <n v="0"/>
    <n v="0"/>
    <n v="0"/>
    <n v="2000"/>
    <x v="1"/>
  </r>
  <r>
    <x v="8"/>
    <d v="2024-07-30T00:00:00"/>
    <d v="2025-02-14T00:00:00"/>
    <n v="0"/>
    <n v="0"/>
    <n v="0"/>
    <n v="0"/>
    <n v="5000"/>
    <x v="5"/>
  </r>
  <r>
    <x v="2"/>
    <d v="2024-07-30T00:00:00"/>
    <d v="2025-01-03T00:00:00"/>
    <n v="0"/>
    <n v="0"/>
    <n v="0"/>
    <n v="0"/>
    <n v="2000"/>
    <x v="1"/>
  </r>
  <r>
    <x v="18"/>
    <d v="2024-07-30T00:00:00"/>
    <d v="2025-05-14T00:00:00"/>
    <n v="0"/>
    <n v="0"/>
    <n v="0"/>
    <n v="0"/>
    <n v="2000"/>
    <x v="1"/>
  </r>
  <r>
    <x v="28"/>
    <d v="2024-07-30T00:00:00"/>
    <d v="2025-05-14T00:00:00"/>
    <n v="0"/>
    <n v="0"/>
    <n v="0"/>
    <n v="0"/>
    <n v="2000"/>
    <x v="1"/>
  </r>
  <r>
    <x v="19"/>
    <d v="2024-07-30T00:00:00"/>
    <d v="2025-05-14T00:00:00"/>
    <n v="0"/>
    <n v="0"/>
    <n v="0"/>
    <n v="0"/>
    <n v="2000"/>
    <x v="1"/>
  </r>
  <r>
    <x v="10"/>
    <d v="2024-07-30T00:00:00"/>
    <d v="2025-02-14T00:00:00"/>
    <n v="0"/>
    <n v="0"/>
    <n v="0"/>
    <n v="0"/>
    <n v="5000"/>
    <x v="5"/>
  </r>
  <r>
    <x v="20"/>
    <d v="2024-07-30T00:00:00"/>
    <d v="2025-05-14T00:00:00"/>
    <n v="0"/>
    <n v="0"/>
    <n v="0"/>
    <n v="0"/>
    <n v="2000"/>
    <x v="1"/>
  </r>
  <r>
    <x v="21"/>
    <d v="2024-07-30T00:00:00"/>
    <d v="2025-05-14T00:00:00"/>
    <n v="0"/>
    <n v="0"/>
    <n v="0"/>
    <n v="0"/>
    <n v="2000"/>
    <x v="1"/>
  </r>
  <r>
    <x v="22"/>
    <d v="2024-07-30T00:00:00"/>
    <d v="2025-05-14T00:00:00"/>
    <n v="0"/>
    <n v="0"/>
    <n v="0"/>
    <n v="0"/>
    <n v="2000"/>
    <x v="1"/>
  </r>
  <r>
    <x v="3"/>
    <d v="2024-07-30T00:00:00"/>
    <d v="2025-05-14T00:00:00"/>
    <n v="0"/>
    <n v="0"/>
    <n v="0"/>
    <n v="0"/>
    <n v="8000"/>
    <x v="2"/>
  </r>
  <r>
    <x v="23"/>
    <d v="2024-07-30T00:00:00"/>
    <d v="2025-05-14T00:00:00"/>
    <n v="0"/>
    <n v="0"/>
    <n v="0"/>
    <n v="0"/>
    <n v="2000"/>
    <x v="1"/>
  </r>
  <r>
    <x v="24"/>
    <d v="2024-07-30T00:00:00"/>
    <d v="2025-05-14T00:00:00"/>
    <n v="0"/>
    <n v="0"/>
    <n v="0"/>
    <n v="0"/>
    <n v="2000"/>
    <x v="1"/>
  </r>
  <r>
    <x v="4"/>
    <d v="2024-07-30T00:00:00"/>
    <d v="2025-01-03T00:00:00"/>
    <n v="0"/>
    <n v="0"/>
    <n v="0"/>
    <n v="0"/>
    <n v="2000"/>
    <x v="1"/>
  </r>
  <r>
    <x v="25"/>
    <d v="2024-07-30T00:00:00"/>
    <d v="2024-09-01T00:00:00"/>
    <n v="0"/>
    <n v="0"/>
    <n v="0"/>
    <n v="0"/>
    <n v="2000"/>
    <x v="1"/>
  </r>
  <r>
    <x v="5"/>
    <m/>
    <m/>
    <n v="0"/>
    <n v="0"/>
    <n v="860.48"/>
    <n v="0"/>
    <n v="55479.519999999997"/>
    <x v="13"/>
  </r>
  <r>
    <x v="30"/>
    <m/>
    <m/>
    <m/>
    <m/>
    <m/>
    <m/>
    <m/>
    <x v="0"/>
  </r>
  <r>
    <x v="14"/>
    <d v="2024-08-30T00:00:00"/>
    <d v="2025-05-14T00:00:00"/>
    <n v="0"/>
    <n v="0"/>
    <n v="0"/>
    <n v="0"/>
    <n v="2000"/>
    <x v="1"/>
  </r>
  <r>
    <x v="15"/>
    <d v="2024-08-30T00:00:00"/>
    <d v="2025-05-14T00:00:00"/>
    <n v="0"/>
    <n v="0"/>
    <n v="0"/>
    <n v="0"/>
    <n v="2000"/>
    <x v="1"/>
  </r>
  <r>
    <x v="27"/>
    <d v="2024-08-30T00:00:00"/>
    <d v="2025-05-14T00:00:00"/>
    <n v="0"/>
    <n v="0"/>
    <n v="133.84"/>
    <n v="0"/>
    <n v="3866.16"/>
    <x v="10"/>
  </r>
  <r>
    <x v="16"/>
    <d v="2024-08-30T00:00:00"/>
    <d v="2025-05-14T00:00:00"/>
    <n v="0"/>
    <n v="0"/>
    <n v="0"/>
    <n v="0"/>
    <n v="2000"/>
    <x v="1"/>
  </r>
  <r>
    <x v="7"/>
    <d v="2024-08-30T00:00:00"/>
    <d v="2025-02-05T00:00:00"/>
    <n v="0"/>
    <n v="0"/>
    <n v="0"/>
    <n v="0"/>
    <n v="3000"/>
    <x v="4"/>
  </r>
  <r>
    <x v="17"/>
    <d v="2024-08-30T00:00:00"/>
    <d v="2025-05-14T00:00:00"/>
    <n v="0"/>
    <n v="0"/>
    <n v="0"/>
    <n v="0"/>
    <n v="2000"/>
    <x v="1"/>
  </r>
  <r>
    <x v="8"/>
    <d v="2024-08-30T00:00:00"/>
    <d v="2025-02-14T00:00:00"/>
    <n v="0"/>
    <n v="0"/>
    <n v="0"/>
    <n v="0"/>
    <n v="5000"/>
    <x v="5"/>
  </r>
  <r>
    <x v="2"/>
    <d v="2024-08-30T00:00:00"/>
    <d v="2025-01-03T00:00:00"/>
    <n v="0"/>
    <n v="0"/>
    <n v="0"/>
    <n v="0"/>
    <n v="2000"/>
    <x v="1"/>
  </r>
  <r>
    <x v="18"/>
    <d v="2024-08-30T00:00:00"/>
    <d v="2025-05-14T00:00:00"/>
    <n v="0"/>
    <n v="0"/>
    <n v="0"/>
    <n v="0"/>
    <n v="2000"/>
    <x v="1"/>
  </r>
  <r>
    <x v="31"/>
    <d v="2024-08-30T00:00:00"/>
    <d v="2025-05-14T00:00:00"/>
    <n v="0"/>
    <n v="0"/>
    <n v="0"/>
    <n v="0"/>
    <n v="2000"/>
    <x v="1"/>
  </r>
  <r>
    <x v="31"/>
    <d v="2024-08-21T00:00:00"/>
    <d v="2025-05-14T00:00:00"/>
    <n v="0"/>
    <n v="0"/>
    <n v="0"/>
    <n v="0"/>
    <n v="1334"/>
    <x v="14"/>
  </r>
  <r>
    <x v="28"/>
    <d v="2024-08-30T00:00:00"/>
    <d v="2025-05-14T00:00:00"/>
    <n v="0"/>
    <n v="0"/>
    <n v="0"/>
    <n v="0"/>
    <n v="2000"/>
    <x v="1"/>
  </r>
  <r>
    <x v="19"/>
    <d v="2024-08-30T00:00:00"/>
    <d v="2025-05-14T00:00:00"/>
    <n v="0"/>
    <n v="0"/>
    <n v="0"/>
    <n v="0"/>
    <n v="2000"/>
    <x v="1"/>
  </r>
  <r>
    <x v="10"/>
    <d v="2024-08-30T00:00:00"/>
    <d v="2025-02-14T00:00:00"/>
    <n v="0"/>
    <n v="0"/>
    <n v="0"/>
    <n v="0"/>
    <n v="5000"/>
    <x v="5"/>
  </r>
  <r>
    <x v="20"/>
    <d v="2024-08-30T00:00:00"/>
    <d v="2025-05-14T00:00:00"/>
    <n v="0"/>
    <n v="0"/>
    <n v="0"/>
    <n v="0"/>
    <n v="2000"/>
    <x v="1"/>
  </r>
  <r>
    <x v="21"/>
    <d v="2024-08-30T00:00:00"/>
    <d v="2025-05-14T00:00:00"/>
    <n v="0"/>
    <n v="0"/>
    <n v="0"/>
    <n v="0"/>
    <n v="2000"/>
    <x v="1"/>
  </r>
  <r>
    <x v="22"/>
    <d v="2024-08-30T00:00:00"/>
    <d v="2025-05-14T00:00:00"/>
    <n v="0"/>
    <n v="0"/>
    <n v="0"/>
    <n v="0"/>
    <n v="2000"/>
    <x v="1"/>
  </r>
  <r>
    <x v="3"/>
    <d v="2024-08-30T00:00:00"/>
    <d v="2025-05-14T00:00:00"/>
    <n v="0"/>
    <n v="0"/>
    <n v="0"/>
    <n v="0"/>
    <n v="8000"/>
    <x v="2"/>
  </r>
  <r>
    <x v="23"/>
    <d v="2024-08-30T00:00:00"/>
    <d v="2025-05-14T00:00:00"/>
    <n v="0"/>
    <n v="0"/>
    <n v="0"/>
    <n v="0"/>
    <n v="2000"/>
    <x v="1"/>
  </r>
  <r>
    <x v="24"/>
    <d v="2024-08-30T00:00:00"/>
    <d v="2025-05-14T00:00:00"/>
    <n v="0"/>
    <n v="0"/>
    <n v="0"/>
    <n v="0"/>
    <n v="2000"/>
    <x v="1"/>
  </r>
  <r>
    <x v="4"/>
    <d v="2024-08-30T00:00:00"/>
    <d v="2025-01-03T00:00:00"/>
    <n v="0"/>
    <n v="0"/>
    <n v="0"/>
    <n v="0"/>
    <n v="2000"/>
    <x v="1"/>
  </r>
  <r>
    <x v="25"/>
    <d v="2024-08-30T00:00:00"/>
    <d v="2024-09-01T00:00:00"/>
    <n v="0"/>
    <n v="0"/>
    <n v="0"/>
    <n v="0"/>
    <n v="2000"/>
    <x v="1"/>
  </r>
  <r>
    <x v="5"/>
    <m/>
    <m/>
    <n v="0"/>
    <n v="0"/>
    <n v="133.84"/>
    <n v="0"/>
    <n v="58200.160000000003"/>
    <x v="15"/>
  </r>
  <r>
    <x v="32"/>
    <m/>
    <m/>
    <m/>
    <m/>
    <m/>
    <m/>
    <m/>
    <x v="0"/>
  </r>
  <r>
    <x v="14"/>
    <d v="2024-09-30T00:00:00"/>
    <d v="2025-05-14T00:00:00"/>
    <n v="0"/>
    <n v="0"/>
    <n v="0"/>
    <n v="0"/>
    <n v="2000"/>
    <x v="1"/>
  </r>
  <r>
    <x v="15"/>
    <d v="2024-09-30T00:00:00"/>
    <d v="2025-05-14T00:00:00"/>
    <n v="0"/>
    <n v="0"/>
    <n v="0"/>
    <n v="0"/>
    <n v="2000"/>
    <x v="1"/>
  </r>
  <r>
    <x v="27"/>
    <d v="2024-09-30T00:00:00"/>
    <d v="2025-05-14T00:00:00"/>
    <n v="0"/>
    <n v="0"/>
    <n v="133.84"/>
    <n v="0"/>
    <n v="3866.16"/>
    <x v="10"/>
  </r>
  <r>
    <x v="16"/>
    <d v="2024-09-30T00:00:00"/>
    <d v="2025-05-14T00:00:00"/>
    <n v="0"/>
    <n v="0"/>
    <n v="0"/>
    <n v="0"/>
    <n v="2000"/>
    <x v="1"/>
  </r>
  <r>
    <x v="7"/>
    <d v="2024-09-30T00:00:00"/>
    <d v="2025-02-05T00:00:00"/>
    <n v="0"/>
    <n v="0"/>
    <n v="0"/>
    <n v="0"/>
    <n v="3000"/>
    <x v="4"/>
  </r>
  <r>
    <x v="17"/>
    <d v="2024-09-30T00:00:00"/>
    <d v="2025-05-14T00:00:00"/>
    <n v="0"/>
    <n v="0"/>
    <n v="0"/>
    <n v="0"/>
    <n v="2000"/>
    <x v="1"/>
  </r>
  <r>
    <x v="33"/>
    <d v="2024-09-05T00:00:00"/>
    <d v="2025-05-14T00:00:00"/>
    <n v="0"/>
    <n v="0"/>
    <n v="0"/>
    <n v="0"/>
    <n v="2000"/>
    <x v="1"/>
  </r>
  <r>
    <x v="33"/>
    <d v="2024-09-05T00:00:00"/>
    <d v="2025-05-14T00:00:00"/>
    <n v="0"/>
    <n v="0"/>
    <n v="0"/>
    <n v="0"/>
    <n v="1334"/>
    <x v="14"/>
  </r>
  <r>
    <x v="33"/>
    <d v="2024-09-30T00:00:00"/>
    <d v="2025-05-14T00:00:00"/>
    <n v="0"/>
    <n v="0"/>
    <n v="0"/>
    <n v="0"/>
    <n v="2000"/>
    <x v="1"/>
  </r>
  <r>
    <x v="8"/>
    <d v="2024-09-30T00:00:00"/>
    <d v="2025-02-14T00:00:00"/>
    <n v="0"/>
    <n v="0"/>
    <n v="0"/>
    <n v="0"/>
    <n v="5000"/>
    <x v="5"/>
  </r>
  <r>
    <x v="2"/>
    <d v="2024-09-30T00:00:00"/>
    <d v="2025-01-03T00:00:00"/>
    <n v="0"/>
    <n v="0"/>
    <n v="0"/>
    <n v="0"/>
    <n v="2000"/>
    <x v="1"/>
  </r>
  <r>
    <x v="18"/>
    <d v="2024-09-30T00:00:00"/>
    <d v="2025-05-14T00:00:00"/>
    <n v="0"/>
    <n v="0"/>
    <n v="0"/>
    <n v="0"/>
    <n v="2000"/>
    <x v="1"/>
  </r>
  <r>
    <x v="31"/>
    <d v="2024-09-30T00:00:00"/>
    <d v="2025-05-14T00:00:00"/>
    <n v="0"/>
    <n v="0"/>
    <n v="0"/>
    <n v="0"/>
    <n v="2000"/>
    <x v="1"/>
  </r>
  <r>
    <x v="28"/>
    <d v="2024-09-30T00:00:00"/>
    <d v="2025-05-14T00:00:00"/>
    <n v="0"/>
    <n v="0"/>
    <n v="0"/>
    <n v="0"/>
    <n v="2000"/>
    <x v="1"/>
  </r>
  <r>
    <x v="19"/>
    <d v="2024-09-30T00:00:00"/>
    <d v="2025-05-14T00:00:00"/>
    <n v="0"/>
    <n v="0"/>
    <n v="0"/>
    <n v="0"/>
    <n v="2000"/>
    <x v="1"/>
  </r>
  <r>
    <x v="10"/>
    <d v="2024-09-30T00:00:00"/>
    <d v="2025-02-14T00:00:00"/>
    <n v="0"/>
    <n v="0"/>
    <n v="0"/>
    <n v="0"/>
    <n v="5000"/>
    <x v="5"/>
  </r>
  <r>
    <x v="20"/>
    <d v="2024-09-30T00:00:00"/>
    <d v="2025-05-14T00:00:00"/>
    <n v="0"/>
    <n v="0"/>
    <n v="0"/>
    <n v="0"/>
    <n v="2000"/>
    <x v="1"/>
  </r>
  <r>
    <x v="21"/>
    <d v="2024-09-30T00:00:00"/>
    <d v="2025-05-14T00:00:00"/>
    <n v="0"/>
    <n v="0"/>
    <n v="0"/>
    <n v="0"/>
    <n v="2000"/>
    <x v="1"/>
  </r>
  <r>
    <x v="22"/>
    <d v="2024-09-30T00:00:00"/>
    <d v="2025-05-14T00:00:00"/>
    <n v="0"/>
    <n v="0"/>
    <n v="0"/>
    <n v="0"/>
    <n v="2000"/>
    <x v="1"/>
  </r>
  <r>
    <x v="3"/>
    <d v="2024-09-30T00:00:00"/>
    <d v="2025-05-14T00:00:00"/>
    <n v="0"/>
    <n v="0"/>
    <n v="0"/>
    <n v="0"/>
    <n v="8000"/>
    <x v="2"/>
  </r>
  <r>
    <x v="23"/>
    <d v="2024-09-30T00:00:00"/>
    <d v="2025-05-14T00:00:00"/>
    <n v="0"/>
    <n v="0"/>
    <n v="0"/>
    <n v="0"/>
    <n v="2000"/>
    <x v="1"/>
  </r>
  <r>
    <x v="24"/>
    <d v="2024-09-30T00:00:00"/>
    <d v="2025-05-14T00:00:00"/>
    <n v="0"/>
    <n v="0"/>
    <n v="0"/>
    <n v="0"/>
    <n v="2000"/>
    <x v="1"/>
  </r>
  <r>
    <x v="4"/>
    <d v="2024-09-30T00:00:00"/>
    <d v="2025-01-03T00:00:00"/>
    <n v="0"/>
    <n v="0"/>
    <n v="0"/>
    <n v="0"/>
    <n v="2000"/>
    <x v="1"/>
  </r>
  <r>
    <x v="5"/>
    <m/>
    <m/>
    <n v="0"/>
    <n v="0"/>
    <n v="133.84"/>
    <n v="0"/>
    <n v="60200.160000000003"/>
    <x v="16"/>
  </r>
  <r>
    <x v="34"/>
    <m/>
    <m/>
    <m/>
    <m/>
    <m/>
    <m/>
    <m/>
    <x v="0"/>
  </r>
  <r>
    <x v="14"/>
    <d v="2024-10-30T00:00:00"/>
    <d v="2025-05-14T00:00:00"/>
    <n v="0"/>
    <n v="0"/>
    <n v="0"/>
    <n v="0"/>
    <n v="2000"/>
    <x v="1"/>
  </r>
  <r>
    <x v="15"/>
    <d v="2024-10-30T00:00:00"/>
    <d v="2025-05-14T00:00:00"/>
    <n v="0"/>
    <n v="0"/>
    <n v="0"/>
    <n v="0"/>
    <n v="2000"/>
    <x v="1"/>
  </r>
  <r>
    <x v="27"/>
    <d v="2024-10-30T00:00:00"/>
    <d v="2025-05-14T00:00:00"/>
    <n v="0"/>
    <n v="0"/>
    <n v="133.84"/>
    <n v="0"/>
    <n v="3866.16"/>
    <x v="10"/>
  </r>
  <r>
    <x v="16"/>
    <d v="2024-10-30T00:00:00"/>
    <d v="2025-05-14T00:00:00"/>
    <n v="0"/>
    <n v="0"/>
    <n v="0"/>
    <n v="0"/>
    <n v="2000"/>
    <x v="1"/>
  </r>
  <r>
    <x v="7"/>
    <d v="2024-10-30T00:00:00"/>
    <d v="2025-02-05T00:00:00"/>
    <n v="0"/>
    <n v="0"/>
    <n v="0"/>
    <n v="0"/>
    <n v="3000"/>
    <x v="4"/>
  </r>
  <r>
    <x v="17"/>
    <d v="2024-10-30T00:00:00"/>
    <d v="2025-05-14T00:00:00"/>
    <n v="0"/>
    <n v="0"/>
    <n v="0"/>
    <n v="0"/>
    <n v="2000"/>
    <x v="1"/>
  </r>
  <r>
    <x v="33"/>
    <d v="2024-10-30T00:00:00"/>
    <d v="2025-05-14T00:00:00"/>
    <n v="0"/>
    <n v="0"/>
    <n v="0"/>
    <n v="0"/>
    <n v="2000"/>
    <x v="1"/>
  </r>
  <r>
    <x v="8"/>
    <d v="2024-10-30T00:00:00"/>
    <d v="2025-02-14T00:00:00"/>
    <n v="0"/>
    <n v="0"/>
    <n v="0"/>
    <n v="0"/>
    <n v="5000"/>
    <x v="5"/>
  </r>
  <r>
    <x v="2"/>
    <d v="2024-10-30T00:00:00"/>
    <d v="2025-01-03T00:00:00"/>
    <n v="0"/>
    <n v="0"/>
    <n v="0"/>
    <n v="0"/>
    <n v="2000"/>
    <x v="1"/>
  </r>
  <r>
    <x v="18"/>
    <d v="2024-10-14T00:00:00"/>
    <d v="2025-05-14T00:00:00"/>
    <n v="0"/>
    <n v="0"/>
    <n v="0"/>
    <n v="0"/>
    <n v="2000"/>
    <x v="1"/>
  </r>
  <r>
    <x v="18"/>
    <d v="2024-10-30T00:00:00"/>
    <d v="2025-05-14T00:00:00"/>
    <n v="0"/>
    <n v="0"/>
    <n v="0"/>
    <n v="0"/>
    <n v="2000"/>
    <x v="1"/>
  </r>
  <r>
    <x v="18"/>
    <d v="2024-10-30T00:00:00"/>
    <d v="2025-05-14T00:00:00"/>
    <n v="0"/>
    <n v="0"/>
    <n v="0"/>
    <n v="0"/>
    <n v="2000"/>
    <x v="1"/>
  </r>
  <r>
    <x v="31"/>
    <d v="2024-10-30T00:00:00"/>
    <d v="2025-05-14T00:00:00"/>
    <n v="0"/>
    <n v="0"/>
    <n v="0"/>
    <n v="0"/>
    <n v="2000"/>
    <x v="1"/>
  </r>
  <r>
    <x v="28"/>
    <d v="2024-10-30T00:00:00"/>
    <d v="2025-05-14T00:00:00"/>
    <n v="0"/>
    <n v="0"/>
    <n v="0"/>
    <n v="0"/>
    <n v="2000"/>
    <x v="1"/>
  </r>
  <r>
    <x v="19"/>
    <d v="2024-10-30T00:00:00"/>
    <d v="2025-05-14T00:00:00"/>
    <n v="0"/>
    <n v="0"/>
    <n v="0"/>
    <n v="0"/>
    <n v="2000"/>
    <x v="1"/>
  </r>
  <r>
    <x v="10"/>
    <d v="2024-10-30T00:00:00"/>
    <d v="2025-02-14T00:00:00"/>
    <n v="0"/>
    <n v="0"/>
    <n v="0"/>
    <n v="0"/>
    <n v="5000"/>
    <x v="5"/>
  </r>
  <r>
    <x v="20"/>
    <d v="2024-10-30T00:00:00"/>
    <d v="2025-05-14T00:00:00"/>
    <n v="0"/>
    <n v="0"/>
    <n v="0"/>
    <n v="0"/>
    <n v="2000"/>
    <x v="1"/>
  </r>
  <r>
    <x v="21"/>
    <d v="2024-10-14T00:00:00"/>
    <d v="2025-05-14T00:00:00"/>
    <n v="0"/>
    <n v="0"/>
    <n v="0"/>
    <n v="0"/>
    <n v="2000"/>
    <x v="1"/>
  </r>
  <r>
    <x v="21"/>
    <d v="2024-10-30T00:00:00"/>
    <d v="2025-05-14T00:00:00"/>
    <n v="0"/>
    <n v="0"/>
    <n v="0"/>
    <n v="0"/>
    <n v="2000"/>
    <x v="1"/>
  </r>
  <r>
    <x v="21"/>
    <d v="2024-10-30T00:00:00"/>
    <d v="2025-05-14T00:00:00"/>
    <n v="0"/>
    <n v="0"/>
    <n v="0"/>
    <n v="0"/>
    <n v="2000"/>
    <x v="1"/>
  </r>
  <r>
    <x v="22"/>
    <d v="2024-10-30T00:00:00"/>
    <d v="2025-05-14T00:00:00"/>
    <n v="0"/>
    <n v="0"/>
    <n v="0"/>
    <n v="0"/>
    <n v="2000"/>
    <x v="1"/>
  </r>
  <r>
    <x v="3"/>
    <d v="2024-10-30T00:00:00"/>
    <d v="2025-05-14T00:00:00"/>
    <n v="0"/>
    <n v="0"/>
    <n v="0"/>
    <n v="0"/>
    <n v="8000"/>
    <x v="2"/>
  </r>
  <r>
    <x v="23"/>
    <d v="2024-10-30T00:00:00"/>
    <d v="2025-05-14T00:00:00"/>
    <n v="0"/>
    <n v="0"/>
    <n v="0"/>
    <n v="0"/>
    <n v="2000"/>
    <x v="1"/>
  </r>
  <r>
    <x v="24"/>
    <d v="2024-10-30T00:00:00"/>
    <d v="2025-05-14T00:00:00"/>
    <n v="0"/>
    <n v="0"/>
    <n v="0"/>
    <n v="0"/>
    <n v="2000"/>
    <x v="1"/>
  </r>
  <r>
    <x v="4"/>
    <d v="2024-10-30T00:00:00"/>
    <d v="2025-01-03T00:00:00"/>
    <n v="0"/>
    <n v="0"/>
    <n v="0"/>
    <n v="0"/>
    <n v="2000"/>
    <x v="1"/>
  </r>
  <r>
    <x v="5"/>
    <m/>
    <m/>
    <n v="0"/>
    <n v="0"/>
    <n v="133.84"/>
    <n v="0"/>
    <n v="64866.16"/>
    <x v="11"/>
  </r>
  <r>
    <x v="35"/>
    <m/>
    <m/>
    <m/>
    <m/>
    <m/>
    <m/>
    <m/>
    <x v="0"/>
  </r>
  <r>
    <x v="14"/>
    <d v="2024-11-29T00:00:00"/>
    <d v="2025-05-14T00:00:00"/>
    <n v="0"/>
    <n v="0"/>
    <n v="0"/>
    <n v="0"/>
    <n v="2000"/>
    <x v="1"/>
  </r>
  <r>
    <x v="14"/>
    <d v="2024-11-29T00:00:00"/>
    <d v="2026-05-06T00:00:00"/>
    <n v="0"/>
    <n v="0"/>
    <n v="0"/>
    <n v="0"/>
    <n v="2000"/>
    <x v="1"/>
  </r>
  <r>
    <x v="15"/>
    <d v="2024-11-29T00:00:00"/>
    <d v="2025-05-14T00:00:00"/>
    <n v="0"/>
    <n v="0"/>
    <n v="0"/>
    <n v="0"/>
    <n v="2000"/>
    <x v="1"/>
  </r>
  <r>
    <x v="16"/>
    <d v="2024-11-29T00:00:00"/>
    <d v="2025-05-14T00:00:00"/>
    <n v="0"/>
    <n v="0"/>
    <n v="0"/>
    <n v="0"/>
    <n v="2000"/>
    <x v="1"/>
  </r>
  <r>
    <x v="7"/>
    <d v="2024-11-29T00:00:00"/>
    <d v="2025-02-05T00:00:00"/>
    <n v="0"/>
    <n v="0"/>
    <n v="0"/>
    <n v="0"/>
    <n v="3000"/>
    <x v="4"/>
  </r>
  <r>
    <x v="17"/>
    <d v="2024-11-29T00:00:00"/>
    <d v="2025-05-14T00:00:00"/>
    <n v="0"/>
    <n v="0"/>
    <n v="0"/>
    <n v="0"/>
    <n v="2000"/>
    <x v="1"/>
  </r>
  <r>
    <x v="33"/>
    <d v="2024-11-29T00:00:00"/>
    <d v="2025-05-14T00:00:00"/>
    <n v="0"/>
    <n v="0"/>
    <n v="0"/>
    <n v="0"/>
    <n v="2000"/>
    <x v="1"/>
  </r>
  <r>
    <x v="8"/>
    <d v="2024-11-29T00:00:00"/>
    <d v="2025-02-14T00:00:00"/>
    <n v="0"/>
    <n v="0"/>
    <n v="0"/>
    <n v="0"/>
    <n v="5000"/>
    <x v="5"/>
  </r>
  <r>
    <x v="2"/>
    <d v="2024-11-29T00:00:00"/>
    <d v="2025-01-03T00:00:00"/>
    <n v="0"/>
    <n v="0"/>
    <n v="0"/>
    <n v="0"/>
    <n v="2000"/>
    <x v="1"/>
  </r>
  <r>
    <x v="18"/>
    <d v="2024-11-29T00:00:00"/>
    <d v="2025-05-14T00:00:00"/>
    <n v="0"/>
    <n v="0"/>
    <n v="0"/>
    <n v="0"/>
    <n v="2000"/>
    <x v="1"/>
  </r>
  <r>
    <x v="18"/>
    <d v="2024-11-29T00:00:00"/>
    <d v="2025-05-14T00:00:00"/>
    <n v="0"/>
    <n v="0"/>
    <n v="0"/>
    <n v="0"/>
    <n v="2000"/>
    <x v="1"/>
  </r>
  <r>
    <x v="31"/>
    <d v="2024-11-29T00:00:00"/>
    <d v="2025-05-14T00:00:00"/>
    <n v="0"/>
    <n v="0"/>
    <n v="0"/>
    <n v="0"/>
    <n v="2000"/>
    <x v="1"/>
  </r>
  <r>
    <x v="28"/>
    <d v="2024-11-29T00:00:00"/>
    <d v="2025-05-14T00:00:00"/>
    <n v="0"/>
    <n v="0"/>
    <n v="0"/>
    <n v="0"/>
    <n v="2000"/>
    <x v="1"/>
  </r>
  <r>
    <x v="19"/>
    <d v="2024-11-29T00:00:00"/>
    <d v="2025-05-14T00:00:00"/>
    <n v="0"/>
    <n v="0"/>
    <n v="0"/>
    <n v="0"/>
    <n v="2000"/>
    <x v="1"/>
  </r>
  <r>
    <x v="10"/>
    <d v="2024-11-29T00:00:00"/>
    <d v="2025-02-14T00:00:00"/>
    <n v="0"/>
    <n v="0"/>
    <n v="0"/>
    <n v="0"/>
    <n v="5000"/>
    <x v="5"/>
  </r>
  <r>
    <x v="20"/>
    <d v="2024-11-29T00:00:00"/>
    <d v="2025-05-14T00:00:00"/>
    <n v="0"/>
    <n v="0"/>
    <n v="0"/>
    <n v="0"/>
    <n v="2000"/>
    <x v="1"/>
  </r>
  <r>
    <x v="21"/>
    <d v="2024-11-29T00:00:00"/>
    <d v="2025-05-14T00:00:00"/>
    <n v="0"/>
    <n v="0"/>
    <n v="0"/>
    <n v="0"/>
    <n v="2000"/>
    <x v="1"/>
  </r>
  <r>
    <x v="21"/>
    <d v="2024-11-29T00:00:00"/>
    <d v="2025-05-14T00:00:00"/>
    <n v="0"/>
    <n v="0"/>
    <n v="0"/>
    <n v="0"/>
    <n v="2000"/>
    <x v="1"/>
  </r>
  <r>
    <x v="22"/>
    <d v="2024-11-29T00:00:00"/>
    <d v="2025-05-14T00:00:00"/>
    <n v="0"/>
    <n v="0"/>
    <n v="0"/>
    <n v="0"/>
    <n v="2000"/>
    <x v="1"/>
  </r>
  <r>
    <x v="3"/>
    <d v="2024-11-29T00:00:00"/>
    <d v="2025-05-14T00:00:00"/>
    <n v="0"/>
    <n v="0"/>
    <n v="0"/>
    <n v="0"/>
    <n v="8000"/>
    <x v="2"/>
  </r>
  <r>
    <x v="23"/>
    <d v="2024-11-29T00:00:00"/>
    <d v="2025-05-14T00:00:00"/>
    <n v="0"/>
    <n v="0"/>
    <n v="0"/>
    <n v="0"/>
    <n v="2000"/>
    <x v="1"/>
  </r>
  <r>
    <x v="24"/>
    <d v="2024-11-29T00:00:00"/>
    <d v="2025-05-14T00:00:00"/>
    <n v="0"/>
    <n v="0"/>
    <n v="0"/>
    <n v="0"/>
    <n v="2000"/>
    <x v="1"/>
  </r>
  <r>
    <x v="4"/>
    <d v="2024-11-29T00:00:00"/>
    <d v="2025-01-03T00:00:00"/>
    <n v="0"/>
    <n v="0"/>
    <n v="0"/>
    <n v="0"/>
    <n v="2000"/>
    <x v="1"/>
  </r>
  <r>
    <x v="5"/>
    <m/>
    <m/>
    <n v="0"/>
    <n v="0"/>
    <n v="0"/>
    <n v="0"/>
    <n v="59000"/>
    <x v="17"/>
  </r>
  <r>
    <x v="36"/>
    <m/>
    <m/>
    <m/>
    <m/>
    <m/>
    <m/>
    <m/>
    <x v="0"/>
  </r>
  <r>
    <x v="14"/>
    <d v="2024-12-30T00:00:00"/>
    <d v="2025-05-14T00:00:00"/>
    <n v="0"/>
    <n v="0"/>
    <n v="0"/>
    <n v="0"/>
    <n v="2000"/>
    <x v="1"/>
  </r>
  <r>
    <x v="14"/>
    <d v="2024-12-30T00:00:00"/>
    <d v="2026-05-06T00:00:00"/>
    <n v="0"/>
    <n v="0"/>
    <n v="0"/>
    <n v="0"/>
    <n v="2000"/>
    <x v="1"/>
  </r>
  <r>
    <x v="15"/>
    <d v="2024-12-30T00:00:00"/>
    <d v="2025-05-14T00:00:00"/>
    <n v="0"/>
    <n v="0"/>
    <n v="0"/>
    <n v="0"/>
    <n v="2000"/>
    <x v="1"/>
  </r>
  <r>
    <x v="16"/>
    <d v="2024-12-30T00:00:00"/>
    <d v="2025-05-14T00:00:00"/>
    <n v="0"/>
    <n v="0"/>
    <n v="0"/>
    <n v="0"/>
    <n v="2000"/>
    <x v="1"/>
  </r>
  <r>
    <x v="7"/>
    <d v="2024-12-30T00:00:00"/>
    <d v="2025-02-05T00:00:00"/>
    <n v="0"/>
    <n v="0"/>
    <n v="0"/>
    <n v="0"/>
    <n v="3000"/>
    <x v="4"/>
  </r>
  <r>
    <x v="17"/>
    <d v="2024-12-30T00:00:00"/>
    <d v="2025-05-14T00:00:00"/>
    <n v="0"/>
    <n v="0"/>
    <n v="0"/>
    <n v="0"/>
    <n v="2000"/>
    <x v="1"/>
  </r>
  <r>
    <x v="33"/>
    <d v="2024-12-30T00:00:00"/>
    <d v="2025-05-14T00:00:00"/>
    <n v="0"/>
    <n v="0"/>
    <n v="0"/>
    <n v="0"/>
    <n v="2000"/>
    <x v="1"/>
  </r>
  <r>
    <x v="8"/>
    <d v="2024-12-30T00:00:00"/>
    <d v="2025-02-14T00:00:00"/>
    <n v="0"/>
    <n v="0"/>
    <n v="0"/>
    <n v="0"/>
    <n v="5000"/>
    <x v="5"/>
  </r>
  <r>
    <x v="2"/>
    <d v="2024-12-30T00:00:00"/>
    <d v="2025-01-03T00:00:00"/>
    <n v="0"/>
    <n v="0"/>
    <n v="0"/>
    <n v="0"/>
    <n v="2000"/>
    <x v="1"/>
  </r>
  <r>
    <x v="18"/>
    <d v="2024-12-30T00:00:00"/>
    <d v="2025-05-14T00:00:00"/>
    <n v="0"/>
    <n v="0"/>
    <n v="0"/>
    <n v="0"/>
    <n v="2000"/>
    <x v="1"/>
  </r>
  <r>
    <x v="18"/>
    <d v="2024-12-30T00:00:00"/>
    <d v="2025-05-14T00:00:00"/>
    <n v="0"/>
    <n v="0"/>
    <n v="0"/>
    <n v="0"/>
    <n v="2000"/>
    <x v="1"/>
  </r>
  <r>
    <x v="31"/>
    <d v="2024-12-30T00:00:00"/>
    <d v="2025-05-14T00:00:00"/>
    <n v="0"/>
    <n v="0"/>
    <n v="0"/>
    <n v="0"/>
    <n v="2000"/>
    <x v="1"/>
  </r>
  <r>
    <x v="28"/>
    <d v="2024-12-30T00:00:00"/>
    <d v="2025-05-14T00:00:00"/>
    <n v="0"/>
    <n v="0"/>
    <n v="0"/>
    <n v="0"/>
    <n v="2000"/>
    <x v="1"/>
  </r>
  <r>
    <x v="19"/>
    <d v="2024-12-30T00:00:00"/>
    <d v="2025-05-14T00:00:00"/>
    <n v="0"/>
    <n v="0"/>
    <n v="0"/>
    <n v="0"/>
    <n v="2000"/>
    <x v="1"/>
  </r>
  <r>
    <x v="19"/>
    <d v="2024-12-30T00:00:00"/>
    <d v="2025-05-14T00:00:00"/>
    <n v="0"/>
    <n v="0"/>
    <n v="0"/>
    <n v="0"/>
    <n v="2000"/>
    <x v="1"/>
  </r>
  <r>
    <x v="10"/>
    <d v="2024-12-30T00:00:00"/>
    <d v="2025-02-14T00:00:00"/>
    <n v="0"/>
    <n v="0"/>
    <n v="0"/>
    <n v="0"/>
    <n v="5000"/>
    <x v="5"/>
  </r>
  <r>
    <x v="20"/>
    <d v="2024-12-30T00:00:00"/>
    <d v="2025-05-14T00:00:00"/>
    <n v="0"/>
    <n v="0"/>
    <n v="0"/>
    <n v="0"/>
    <n v="2000"/>
    <x v="1"/>
  </r>
  <r>
    <x v="21"/>
    <d v="2024-12-30T00:00:00"/>
    <d v="2025-05-14T00:00:00"/>
    <n v="0"/>
    <n v="0"/>
    <n v="0"/>
    <n v="0"/>
    <n v="2000"/>
    <x v="1"/>
  </r>
  <r>
    <x v="21"/>
    <d v="2024-12-30T00:00:00"/>
    <d v="2025-05-14T00:00:00"/>
    <n v="0"/>
    <n v="0"/>
    <n v="0"/>
    <n v="0"/>
    <n v="2000"/>
    <x v="1"/>
  </r>
  <r>
    <x v="22"/>
    <d v="2024-12-30T00:00:00"/>
    <d v="2025-05-14T00:00:00"/>
    <n v="0"/>
    <n v="0"/>
    <n v="0"/>
    <n v="0"/>
    <n v="2000"/>
    <x v="1"/>
  </r>
  <r>
    <x v="3"/>
    <d v="2024-12-30T00:00:00"/>
    <d v="2025-05-14T00:00:00"/>
    <n v="0"/>
    <n v="0"/>
    <n v="0"/>
    <n v="0"/>
    <n v="8000"/>
    <x v="2"/>
  </r>
  <r>
    <x v="24"/>
    <d v="2024-12-30T00:00:00"/>
    <d v="2025-05-14T00:00:00"/>
    <n v="0"/>
    <n v="0"/>
    <n v="0"/>
    <n v="0"/>
    <n v="2000"/>
    <x v="1"/>
  </r>
  <r>
    <x v="4"/>
    <d v="2024-12-30T00:00:00"/>
    <d v="2025-01-03T00:00:00"/>
    <n v="0"/>
    <n v="0"/>
    <n v="0"/>
    <n v="0"/>
    <n v="2000"/>
    <x v="1"/>
  </r>
  <r>
    <x v="5"/>
    <m/>
    <m/>
    <n v="0"/>
    <n v="0"/>
    <n v="0"/>
    <n v="0"/>
    <n v="59000"/>
    <x v="17"/>
  </r>
  <r>
    <x v="37"/>
    <m/>
    <m/>
    <n v="0"/>
    <n v="0"/>
    <n v="6668.52"/>
    <n v="0"/>
    <n v="562139.48"/>
    <x v="18"/>
  </r>
</pivotCacheRecords>
</file>

<file path=xl/pivotCache/pivotCacheRecords16.xml><?xml version="1.0" encoding="utf-8"?>
<pivotCacheRecords xmlns="http://schemas.openxmlformats.org/spreadsheetml/2006/main" xmlns:r="http://schemas.openxmlformats.org/officeDocument/2006/relationships" count="303">
  <r>
    <x v="0"/>
    <m/>
    <s v="Contrato"/>
    <m/>
    <m/>
    <m/>
    <m/>
    <m/>
    <x v="0"/>
  </r>
  <r>
    <x v="1"/>
    <m/>
    <m/>
    <m/>
    <m/>
    <m/>
    <m/>
    <m/>
    <x v="0"/>
  </r>
  <r>
    <x v="2"/>
    <d v="2024-01-05T00:00:00"/>
    <d v="2026-11-30T00:00:00"/>
    <n v="0"/>
    <n v="0"/>
    <n v="399.84"/>
    <n v="0"/>
    <n v="4800.16"/>
    <x v="1"/>
  </r>
  <r>
    <x v="3"/>
    <d v="2024-01-12T00:00:00"/>
    <d v="2024-02-13T00:00:00"/>
    <n v="0"/>
    <n v="0"/>
    <n v="0"/>
    <n v="0"/>
    <n v="1600"/>
    <x v="2"/>
  </r>
  <r>
    <x v="4"/>
    <d v="2024-01-05T00:00:00"/>
    <d v="2024-06-30T00:00:00"/>
    <n v="0"/>
    <n v="0"/>
    <n v="27"/>
    <n v="0"/>
    <n v="2973"/>
    <x v="3"/>
  </r>
  <r>
    <x v="5"/>
    <d v="2024-01-05T00:00:00"/>
    <d v="2023-12-31T00:00:00"/>
    <n v="0"/>
    <n v="0"/>
    <n v="0"/>
    <n v="0"/>
    <n v="2000"/>
    <x v="4"/>
  </r>
  <r>
    <x v="6"/>
    <d v="2024-01-05T00:00:00"/>
    <d v="2024-08-01T00:00:00"/>
    <n v="0"/>
    <n v="0"/>
    <n v="0"/>
    <n v="0"/>
    <n v="1600"/>
    <x v="2"/>
  </r>
  <r>
    <x v="7"/>
    <d v="2024-01-05T00:00:00"/>
    <d v="2024-03-31T00:00:00"/>
    <n v="0"/>
    <n v="0"/>
    <n v="0"/>
    <n v="0"/>
    <n v="2000"/>
    <x v="4"/>
  </r>
  <r>
    <x v="8"/>
    <d v="2024-01-05T00:00:00"/>
    <d v="2024-01-31T00:00:00"/>
    <n v="0"/>
    <n v="0"/>
    <n v="0"/>
    <n v="0"/>
    <n v="2000"/>
    <x v="4"/>
  </r>
  <r>
    <x v="9"/>
    <d v="2024-01-05T00:00:00"/>
    <d v="2024-10-31T00:00:00"/>
    <n v="0"/>
    <n v="0"/>
    <n v="0"/>
    <n v="0"/>
    <n v="2200"/>
    <x v="5"/>
  </r>
  <r>
    <x v="10"/>
    <d v="2024-01-05T00:00:00"/>
    <d v="2024-03-31T00:00:00"/>
    <n v="0"/>
    <n v="0"/>
    <n v="0"/>
    <n v="0"/>
    <n v="2000"/>
    <x v="4"/>
  </r>
  <r>
    <x v="11"/>
    <d v="2024-01-05T00:00:00"/>
    <d v="2024-06-30T00:00:00"/>
    <n v="0"/>
    <n v="0"/>
    <n v="75.400000000000006"/>
    <n v="0"/>
    <n v="3424.6"/>
    <x v="6"/>
  </r>
  <r>
    <x v="12"/>
    <d v="2024-01-05T00:00:00"/>
    <d v="2024-08-01T00:00:00"/>
    <n v="0"/>
    <n v="0"/>
    <n v="0"/>
    <n v="0"/>
    <n v="2200"/>
    <x v="5"/>
  </r>
  <r>
    <x v="13"/>
    <d v="2024-01-05T00:00:00"/>
    <d v="2026-10-31T00:00:00"/>
    <n v="0"/>
    <n v="0"/>
    <n v="1059.8399999999999"/>
    <n v="0"/>
    <n v="6540.16"/>
    <x v="7"/>
  </r>
  <r>
    <x v="14"/>
    <d v="2024-01-05T00:00:00"/>
    <d v="2025-11-28T00:00:00"/>
    <n v="0"/>
    <n v="0"/>
    <n v="399.84"/>
    <n v="0"/>
    <n v="4800.16"/>
    <x v="1"/>
  </r>
  <r>
    <x v="15"/>
    <d v="2024-01-05T00:00:00"/>
    <d v="2024-06-30T00:00:00"/>
    <n v="0"/>
    <n v="0"/>
    <n v="0"/>
    <n v="0"/>
    <n v="1600"/>
    <x v="2"/>
  </r>
  <r>
    <x v="16"/>
    <d v="2024-01-05T00:00:00"/>
    <d v="2024-11-29T00:00:00"/>
    <n v="0"/>
    <n v="0"/>
    <n v="0"/>
    <n v="0"/>
    <n v="2200"/>
    <x v="5"/>
  </r>
  <r>
    <x v="17"/>
    <d v="2024-01-05T00:00:00"/>
    <d v="2024-02-29T00:00:00"/>
    <n v="0"/>
    <n v="0"/>
    <n v="27"/>
    <n v="0"/>
    <n v="2973"/>
    <x v="3"/>
  </r>
  <r>
    <x v="18"/>
    <d v="2024-01-05T00:00:00"/>
    <d v="2024-07-11T00:00:00"/>
    <n v="0"/>
    <n v="0"/>
    <n v="0"/>
    <n v="0"/>
    <n v="1600"/>
    <x v="2"/>
  </r>
  <r>
    <x v="19"/>
    <d v="2024-01-05T00:00:00"/>
    <d v="2024-01-31T00:00:00"/>
    <n v="0"/>
    <n v="0"/>
    <n v="0"/>
    <n v="0"/>
    <n v="1600"/>
    <x v="2"/>
  </r>
  <r>
    <x v="20"/>
    <d v="2024-01-05T00:00:00"/>
    <d v="2024-02-06T00:00:00"/>
    <n v="0"/>
    <n v="0"/>
    <n v="0"/>
    <n v="0"/>
    <n v="1600"/>
    <x v="2"/>
  </r>
  <r>
    <x v="21"/>
    <d v="2024-01-05T00:00:00"/>
    <d v="2024-03-31T00:00:00"/>
    <n v="0"/>
    <n v="0"/>
    <n v="0"/>
    <n v="0"/>
    <n v="2000"/>
    <x v="4"/>
  </r>
  <r>
    <x v="22"/>
    <d v="2024-01-05T00:00:00"/>
    <d v="2024-01-15T00:00:00"/>
    <n v="0"/>
    <n v="0"/>
    <n v="0"/>
    <n v="0"/>
    <n v="2000"/>
    <x v="4"/>
  </r>
  <r>
    <x v="23"/>
    <d v="2024-01-05T00:00:00"/>
    <d v="2024-07-31T00:00:00"/>
    <n v="0"/>
    <n v="0"/>
    <n v="0"/>
    <n v="0"/>
    <n v="2000"/>
    <x v="4"/>
  </r>
  <r>
    <x v="24"/>
    <d v="2024-01-05T00:00:00"/>
    <d v="2024-03-31T00:00:00"/>
    <n v="0"/>
    <n v="0"/>
    <n v="0"/>
    <n v="0"/>
    <n v="600"/>
    <x v="8"/>
  </r>
  <r>
    <x v="25"/>
    <d v="2024-01-05T00:00:00"/>
    <d v="2024-08-01T00:00:00"/>
    <n v="0"/>
    <n v="0"/>
    <n v="0"/>
    <n v="0"/>
    <n v="2200"/>
    <x v="5"/>
  </r>
  <r>
    <x v="26"/>
    <d v="2024-01-05T00:00:00"/>
    <d v="2024-07-31T00:00:00"/>
    <n v="0"/>
    <n v="0"/>
    <n v="0"/>
    <n v="0"/>
    <n v="2000"/>
    <x v="4"/>
  </r>
  <r>
    <x v="27"/>
    <m/>
    <m/>
    <n v="0"/>
    <n v="0"/>
    <n v="1988.92"/>
    <n v="0"/>
    <n v="60511.08"/>
    <x v="9"/>
  </r>
  <r>
    <x v="28"/>
    <m/>
    <m/>
    <m/>
    <m/>
    <m/>
    <m/>
    <m/>
    <x v="0"/>
  </r>
  <r>
    <x v="2"/>
    <d v="2024-02-05T00:00:00"/>
    <d v="2026-11-30T00:00:00"/>
    <n v="0"/>
    <n v="0"/>
    <n v="399.84"/>
    <n v="0"/>
    <n v="4800.16"/>
    <x v="1"/>
  </r>
  <r>
    <x v="3"/>
    <d v="2024-02-09T00:00:00"/>
    <d v="2024-02-13T00:00:00"/>
    <n v="0"/>
    <n v="0"/>
    <n v="0"/>
    <n v="0"/>
    <n v="1600"/>
    <x v="2"/>
  </r>
  <r>
    <x v="4"/>
    <d v="2024-02-05T00:00:00"/>
    <d v="2024-06-30T00:00:00"/>
    <n v="0"/>
    <n v="0"/>
    <n v="27"/>
    <n v="0"/>
    <n v="2973"/>
    <x v="3"/>
  </r>
  <r>
    <x v="5"/>
    <d v="2024-02-05T00:00:00"/>
    <d v="2024-12-31T00:00:00"/>
    <n v="0"/>
    <n v="0"/>
    <n v="0"/>
    <n v="0"/>
    <n v="2000"/>
    <x v="4"/>
  </r>
  <r>
    <x v="6"/>
    <d v="2024-02-05T00:00:00"/>
    <d v="2024-08-01T00:00:00"/>
    <n v="0"/>
    <n v="0"/>
    <n v="0"/>
    <n v="0"/>
    <n v="1600"/>
    <x v="2"/>
  </r>
  <r>
    <x v="7"/>
    <d v="2024-02-05T00:00:00"/>
    <d v="2024-03-31T00:00:00"/>
    <n v="0"/>
    <n v="0"/>
    <n v="0"/>
    <n v="0"/>
    <n v="2000"/>
    <x v="4"/>
  </r>
  <r>
    <x v="8"/>
    <d v="2024-02-05T00:00:00"/>
    <d v="2024-01-31T00:00:00"/>
    <n v="0"/>
    <n v="0"/>
    <n v="0"/>
    <n v="0"/>
    <n v="2000"/>
    <x v="4"/>
  </r>
  <r>
    <x v="9"/>
    <d v="2024-02-05T00:00:00"/>
    <d v="2024-10-31T00:00:00"/>
    <n v="0"/>
    <n v="0"/>
    <n v="0"/>
    <n v="0"/>
    <n v="2200"/>
    <x v="5"/>
  </r>
  <r>
    <x v="10"/>
    <d v="2024-02-05T00:00:00"/>
    <d v="2024-03-31T00:00:00"/>
    <n v="0"/>
    <n v="0"/>
    <n v="0"/>
    <n v="0"/>
    <n v="2000"/>
    <x v="4"/>
  </r>
  <r>
    <x v="11"/>
    <d v="2024-02-05T00:00:00"/>
    <d v="2024-06-30T00:00:00"/>
    <n v="0"/>
    <n v="0"/>
    <n v="75.400000000000006"/>
    <n v="0"/>
    <n v="3424.6"/>
    <x v="6"/>
  </r>
  <r>
    <x v="12"/>
    <d v="2024-02-05T00:00:00"/>
    <d v="2024-08-01T00:00:00"/>
    <n v="0"/>
    <n v="0"/>
    <n v="0"/>
    <n v="0"/>
    <n v="2200"/>
    <x v="5"/>
  </r>
  <r>
    <x v="13"/>
    <d v="2024-02-05T00:00:00"/>
    <d v="2026-10-31T00:00:00"/>
    <n v="0"/>
    <n v="0"/>
    <n v="1059.8399999999999"/>
    <n v="0"/>
    <n v="6540.16"/>
    <x v="7"/>
  </r>
  <r>
    <x v="14"/>
    <d v="2024-02-05T00:00:00"/>
    <d v="2025-11-28T00:00:00"/>
    <n v="0"/>
    <n v="0"/>
    <n v="399.84"/>
    <n v="0"/>
    <n v="4800.16"/>
    <x v="1"/>
  </r>
  <r>
    <x v="15"/>
    <d v="2024-02-05T00:00:00"/>
    <d v="2024-06-30T00:00:00"/>
    <n v="0"/>
    <n v="0"/>
    <n v="0"/>
    <n v="0"/>
    <n v="1600"/>
    <x v="2"/>
  </r>
  <r>
    <x v="16"/>
    <d v="2024-02-05T00:00:00"/>
    <d v="2024-11-29T00:00:00"/>
    <n v="0"/>
    <n v="0"/>
    <n v="0"/>
    <n v="0"/>
    <n v="2200"/>
    <x v="5"/>
  </r>
  <r>
    <x v="17"/>
    <d v="2024-02-05T00:00:00"/>
    <d v="2024-02-29T00:00:00"/>
    <n v="0"/>
    <n v="0"/>
    <n v="27"/>
    <n v="0"/>
    <n v="2973"/>
    <x v="3"/>
  </r>
  <r>
    <x v="18"/>
    <d v="2024-02-05T00:00:00"/>
    <d v="2024-07-11T00:00:00"/>
    <n v="0"/>
    <n v="0"/>
    <n v="0"/>
    <n v="0"/>
    <n v="1600"/>
    <x v="2"/>
  </r>
  <r>
    <x v="19"/>
    <d v="2024-02-05T00:00:00"/>
    <d v="2024-01-31T00:00:00"/>
    <n v="0"/>
    <n v="0"/>
    <n v="0"/>
    <n v="0"/>
    <n v="1600"/>
    <x v="2"/>
  </r>
  <r>
    <x v="20"/>
    <d v="2024-02-05T00:00:00"/>
    <d v="2024-02-06T00:00:00"/>
    <n v="0"/>
    <n v="0"/>
    <n v="0"/>
    <n v="0"/>
    <n v="1600"/>
    <x v="2"/>
  </r>
  <r>
    <x v="21"/>
    <d v="2024-02-05T00:00:00"/>
    <d v="2024-03-31T00:00:00"/>
    <n v="0"/>
    <n v="0"/>
    <n v="0"/>
    <n v="0"/>
    <n v="2000"/>
    <x v="4"/>
  </r>
  <r>
    <x v="23"/>
    <d v="2024-02-05T00:00:00"/>
    <d v="2024-07-31T00:00:00"/>
    <n v="0"/>
    <n v="0"/>
    <n v="0"/>
    <n v="0"/>
    <n v="2000"/>
    <x v="4"/>
  </r>
  <r>
    <x v="24"/>
    <d v="2024-02-05T00:00:00"/>
    <d v="2024-03-31T00:00:00"/>
    <n v="0"/>
    <n v="0"/>
    <n v="0"/>
    <n v="0"/>
    <n v="600"/>
    <x v="8"/>
  </r>
  <r>
    <x v="25"/>
    <d v="2024-02-05T00:00:00"/>
    <d v="2024-08-01T00:00:00"/>
    <n v="0"/>
    <n v="0"/>
    <n v="0"/>
    <n v="0"/>
    <n v="2200"/>
    <x v="5"/>
  </r>
  <r>
    <x v="26"/>
    <d v="2024-02-05T00:00:00"/>
    <d v="2024-07-31T00:00:00"/>
    <n v="0"/>
    <n v="0"/>
    <n v="0"/>
    <n v="0"/>
    <n v="2000"/>
    <x v="4"/>
  </r>
  <r>
    <x v="27"/>
    <m/>
    <m/>
    <n v="0"/>
    <n v="0"/>
    <n v="1988.92"/>
    <n v="0"/>
    <n v="58511.08"/>
    <x v="10"/>
  </r>
  <r>
    <x v="29"/>
    <m/>
    <m/>
    <m/>
    <m/>
    <m/>
    <m/>
    <m/>
    <x v="0"/>
  </r>
  <r>
    <x v="2"/>
    <d v="2024-03-05T00:00:00"/>
    <d v="2026-11-30T00:00:00"/>
    <n v="0"/>
    <n v="0"/>
    <n v="380.26"/>
    <n v="0"/>
    <n v="4819.74"/>
    <x v="1"/>
  </r>
  <r>
    <x v="3"/>
    <d v="2024-03-14T00:00:00"/>
    <d v="2024-02-13T00:00:00"/>
    <n v="0"/>
    <n v="0"/>
    <n v="0"/>
    <n v="0"/>
    <n v="1600"/>
    <x v="2"/>
  </r>
  <r>
    <x v="4"/>
    <d v="2024-03-05T00:00:00"/>
    <d v="2024-06-30T00:00:00"/>
    <n v="0"/>
    <n v="0"/>
    <n v="13.2"/>
    <n v="0"/>
    <n v="2986.8"/>
    <x v="3"/>
  </r>
  <r>
    <x v="5"/>
    <d v="2024-03-05T00:00:00"/>
    <d v="2024-12-31T00:00:00"/>
    <n v="0"/>
    <n v="0"/>
    <n v="0"/>
    <n v="0"/>
    <n v="2000"/>
    <x v="4"/>
  </r>
  <r>
    <x v="6"/>
    <d v="2024-03-05T00:00:00"/>
    <d v="2024-08-01T00:00:00"/>
    <n v="0"/>
    <n v="0"/>
    <n v="0"/>
    <n v="0"/>
    <n v="1600"/>
    <x v="2"/>
  </r>
  <r>
    <x v="7"/>
    <d v="2024-03-05T00:00:00"/>
    <d v="2024-03-31T00:00:00"/>
    <n v="0"/>
    <n v="0"/>
    <n v="0"/>
    <n v="0"/>
    <n v="2000"/>
    <x v="4"/>
  </r>
  <r>
    <x v="8"/>
    <d v="2024-03-05T00:00:00"/>
    <d v="2024-08-01T00:00:00"/>
    <n v="0"/>
    <n v="0"/>
    <n v="0"/>
    <n v="0"/>
    <n v="2000"/>
    <x v="4"/>
  </r>
  <r>
    <x v="9"/>
    <d v="2024-03-05T00:00:00"/>
    <d v="2024-10-31T00:00:00"/>
    <n v="0"/>
    <n v="0"/>
    <n v="0"/>
    <n v="0"/>
    <n v="2200"/>
    <x v="5"/>
  </r>
  <r>
    <x v="10"/>
    <d v="2024-03-05T00:00:00"/>
    <d v="2024-03-31T00:00:00"/>
    <n v="0"/>
    <n v="0"/>
    <n v="0"/>
    <n v="0"/>
    <n v="2000"/>
    <x v="4"/>
  </r>
  <r>
    <x v="30"/>
    <d v="2024-03-14T00:00:00"/>
    <d v="2025-01-31T00:00:00"/>
    <n v="0"/>
    <n v="0"/>
    <n v="0"/>
    <n v="0"/>
    <n v="2000"/>
    <x v="4"/>
  </r>
  <r>
    <x v="31"/>
    <d v="2024-03-05T00:00:00"/>
    <d v="2024-05-31T00:00:00"/>
    <n v="0"/>
    <n v="0"/>
    <n v="13.2"/>
    <n v="0"/>
    <n v="2986.8"/>
    <x v="3"/>
  </r>
  <r>
    <x v="11"/>
    <d v="2024-03-05T00:00:00"/>
    <d v="2024-06-30T00:00:00"/>
    <n v="0"/>
    <n v="0"/>
    <n v="58.84"/>
    <n v="0"/>
    <n v="3441.16"/>
    <x v="6"/>
  </r>
  <r>
    <x v="12"/>
    <d v="2024-03-05T00:00:00"/>
    <d v="2024-08-01T00:00:00"/>
    <n v="0"/>
    <n v="0"/>
    <n v="0"/>
    <n v="0"/>
    <n v="2200"/>
    <x v="5"/>
  </r>
  <r>
    <x v="13"/>
    <d v="2024-03-05T00:00:00"/>
    <d v="2026-10-31T00:00:00"/>
    <n v="0"/>
    <n v="0"/>
    <n v="1038.68"/>
    <n v="0"/>
    <n v="6561.32"/>
    <x v="7"/>
  </r>
  <r>
    <x v="14"/>
    <d v="2024-03-05T00:00:00"/>
    <d v="2025-11-28T00:00:00"/>
    <n v="0"/>
    <n v="0"/>
    <n v="380.26"/>
    <n v="0"/>
    <n v="4819.74"/>
    <x v="1"/>
  </r>
  <r>
    <x v="15"/>
    <d v="2024-03-05T00:00:00"/>
    <d v="2024-06-30T00:00:00"/>
    <n v="0"/>
    <n v="0"/>
    <n v="0"/>
    <n v="0"/>
    <n v="1600"/>
    <x v="2"/>
  </r>
  <r>
    <x v="16"/>
    <d v="2024-03-05T00:00:00"/>
    <d v="2024-11-29T00:00:00"/>
    <n v="0"/>
    <n v="0"/>
    <n v="0"/>
    <n v="0"/>
    <n v="2200"/>
    <x v="5"/>
  </r>
  <r>
    <x v="17"/>
    <d v="2024-03-05T00:00:00"/>
    <d v="2024-02-29T00:00:00"/>
    <n v="0"/>
    <n v="0"/>
    <n v="13.2"/>
    <n v="0"/>
    <n v="2986.8"/>
    <x v="3"/>
  </r>
  <r>
    <x v="18"/>
    <d v="2024-03-05T00:00:00"/>
    <d v="2024-07-11T00:00:00"/>
    <n v="0"/>
    <n v="0"/>
    <n v="0"/>
    <n v="0"/>
    <n v="1600"/>
    <x v="2"/>
  </r>
  <r>
    <x v="21"/>
    <d v="2024-03-05T00:00:00"/>
    <d v="2024-03-31T00:00:00"/>
    <n v="0"/>
    <n v="0"/>
    <n v="0"/>
    <n v="0"/>
    <n v="2000"/>
    <x v="4"/>
  </r>
  <r>
    <x v="23"/>
    <d v="2024-03-05T00:00:00"/>
    <d v="2024-07-31T00:00:00"/>
    <n v="0"/>
    <n v="0"/>
    <n v="0"/>
    <n v="0"/>
    <n v="2000"/>
    <x v="4"/>
  </r>
  <r>
    <x v="24"/>
    <d v="2024-03-05T00:00:00"/>
    <d v="2024-03-31T00:00:00"/>
    <n v="0"/>
    <n v="0"/>
    <n v="0"/>
    <n v="0"/>
    <n v="600"/>
    <x v="8"/>
  </r>
  <r>
    <x v="25"/>
    <d v="2024-03-05T00:00:00"/>
    <d v="2024-08-01T00:00:00"/>
    <n v="0"/>
    <n v="0"/>
    <n v="0"/>
    <n v="0"/>
    <n v="2200"/>
    <x v="5"/>
  </r>
  <r>
    <x v="26"/>
    <d v="2024-03-05T00:00:00"/>
    <d v="2024-07-31T00:00:00"/>
    <n v="0"/>
    <n v="0"/>
    <n v="0"/>
    <n v="0"/>
    <n v="2000"/>
    <x v="4"/>
  </r>
  <r>
    <x v="27"/>
    <m/>
    <m/>
    <n v="0"/>
    <n v="0"/>
    <n v="1897.64"/>
    <n v="0"/>
    <n v="60402.36"/>
    <x v="11"/>
  </r>
  <r>
    <x v="32"/>
    <m/>
    <m/>
    <m/>
    <m/>
    <m/>
    <m/>
    <m/>
    <x v="0"/>
  </r>
  <r>
    <x v="2"/>
    <d v="2024-04-05T00:00:00"/>
    <d v="2026-11-30T00:00:00"/>
    <n v="0"/>
    <n v="0"/>
    <n v="380.26"/>
    <n v="0"/>
    <n v="4819.74"/>
    <x v="1"/>
  </r>
  <r>
    <x v="4"/>
    <d v="2024-04-05T00:00:00"/>
    <d v="2024-06-30T00:00:00"/>
    <n v="0"/>
    <n v="0"/>
    <n v="13.2"/>
    <n v="0"/>
    <n v="2986.8"/>
    <x v="3"/>
  </r>
  <r>
    <x v="5"/>
    <d v="2024-04-05T00:00:00"/>
    <d v="2024-12-31T00:00:00"/>
    <n v="0"/>
    <n v="0"/>
    <n v="0"/>
    <n v="0"/>
    <n v="2000"/>
    <x v="4"/>
  </r>
  <r>
    <x v="6"/>
    <d v="2024-04-05T00:00:00"/>
    <d v="2024-08-01T00:00:00"/>
    <n v="0"/>
    <n v="0"/>
    <n v="0"/>
    <n v="0"/>
    <n v="1600"/>
    <x v="2"/>
  </r>
  <r>
    <x v="7"/>
    <d v="2024-04-05T00:00:00"/>
    <d v="2024-03-31T00:00:00"/>
    <n v="0"/>
    <n v="0"/>
    <n v="0"/>
    <n v="0"/>
    <n v="2000"/>
    <x v="4"/>
  </r>
  <r>
    <x v="8"/>
    <d v="2024-04-05T00:00:00"/>
    <d v="2024-08-01T00:00:00"/>
    <n v="0"/>
    <n v="0"/>
    <n v="0"/>
    <n v="0"/>
    <n v="2000"/>
    <x v="4"/>
  </r>
  <r>
    <x v="9"/>
    <d v="2024-04-05T00:00:00"/>
    <d v="2024-10-31T00:00:00"/>
    <n v="0"/>
    <n v="0"/>
    <n v="0"/>
    <n v="0"/>
    <n v="2200"/>
    <x v="5"/>
  </r>
  <r>
    <x v="10"/>
    <d v="2024-04-05T00:00:00"/>
    <d v="2024-03-31T00:00:00"/>
    <n v="0"/>
    <n v="0"/>
    <n v="0"/>
    <n v="0"/>
    <n v="2000"/>
    <x v="4"/>
  </r>
  <r>
    <x v="30"/>
    <d v="2024-04-05T00:00:00"/>
    <d v="2025-01-31T00:00:00"/>
    <n v="0"/>
    <n v="0"/>
    <n v="0"/>
    <n v="0"/>
    <n v="2000"/>
    <x v="4"/>
  </r>
  <r>
    <x v="31"/>
    <d v="2024-04-05T00:00:00"/>
    <d v="2024-05-31T00:00:00"/>
    <n v="0"/>
    <n v="0"/>
    <n v="13.2"/>
    <n v="0"/>
    <n v="2986.8"/>
    <x v="3"/>
  </r>
  <r>
    <x v="11"/>
    <d v="2024-04-05T00:00:00"/>
    <d v="2024-06-30T00:00:00"/>
    <n v="0"/>
    <n v="0"/>
    <n v="58.84"/>
    <n v="0"/>
    <n v="3441.16"/>
    <x v="6"/>
  </r>
  <r>
    <x v="12"/>
    <d v="2024-04-05T00:00:00"/>
    <d v="2024-08-01T00:00:00"/>
    <n v="0"/>
    <n v="0"/>
    <n v="0"/>
    <n v="0"/>
    <n v="2200"/>
    <x v="5"/>
  </r>
  <r>
    <x v="13"/>
    <d v="2024-04-05T00:00:00"/>
    <d v="2026-10-31T00:00:00"/>
    <n v="0"/>
    <n v="0"/>
    <n v="1038.68"/>
    <n v="0"/>
    <n v="6561.32"/>
    <x v="7"/>
  </r>
  <r>
    <x v="14"/>
    <d v="2024-04-05T00:00:00"/>
    <d v="2025-11-28T00:00:00"/>
    <n v="0"/>
    <n v="0"/>
    <n v="380.26"/>
    <n v="0"/>
    <n v="4819.74"/>
    <x v="1"/>
  </r>
  <r>
    <x v="15"/>
    <d v="2024-04-05T00:00:00"/>
    <d v="2024-06-30T00:00:00"/>
    <n v="0"/>
    <n v="0"/>
    <n v="0"/>
    <n v="0"/>
    <n v="1600"/>
    <x v="2"/>
  </r>
  <r>
    <x v="16"/>
    <d v="2024-04-05T00:00:00"/>
    <d v="2024-11-29T00:00:00"/>
    <n v="0"/>
    <n v="0"/>
    <n v="0"/>
    <n v="0"/>
    <n v="2200"/>
    <x v="5"/>
  </r>
  <r>
    <x v="17"/>
    <d v="2024-04-12T00:00:00"/>
    <d v="2025-02-28T00:00:00"/>
    <n v="0"/>
    <n v="0"/>
    <n v="13.2"/>
    <n v="0"/>
    <n v="2986.8"/>
    <x v="3"/>
  </r>
  <r>
    <x v="18"/>
    <d v="2024-04-05T00:00:00"/>
    <d v="2024-07-11T00:00:00"/>
    <n v="0"/>
    <n v="0"/>
    <n v="0"/>
    <n v="0"/>
    <n v="1600"/>
    <x v="2"/>
  </r>
  <r>
    <x v="21"/>
    <d v="2024-04-05T00:00:00"/>
    <d v="2024-03-31T00:00:00"/>
    <n v="0"/>
    <n v="0"/>
    <n v="0"/>
    <n v="0"/>
    <n v="2000"/>
    <x v="4"/>
  </r>
  <r>
    <x v="23"/>
    <d v="2024-04-05T00:00:00"/>
    <d v="2024-07-31T00:00:00"/>
    <n v="0"/>
    <n v="0"/>
    <n v="0"/>
    <n v="0"/>
    <n v="2000"/>
    <x v="4"/>
  </r>
  <r>
    <x v="24"/>
    <d v="2024-04-05T00:00:00"/>
    <d v="2024-03-31T00:00:00"/>
    <n v="0"/>
    <n v="0"/>
    <n v="0"/>
    <n v="0"/>
    <n v="600"/>
    <x v="8"/>
  </r>
  <r>
    <x v="25"/>
    <d v="2024-04-05T00:00:00"/>
    <d v="2024-08-01T00:00:00"/>
    <n v="0"/>
    <n v="0"/>
    <n v="0"/>
    <n v="0"/>
    <n v="2200"/>
    <x v="5"/>
  </r>
  <r>
    <x v="26"/>
    <d v="2024-04-05T00:00:00"/>
    <d v="2024-07-31T00:00:00"/>
    <n v="0"/>
    <n v="0"/>
    <n v="0"/>
    <n v="0"/>
    <n v="2000"/>
    <x v="4"/>
  </r>
  <r>
    <x v="27"/>
    <m/>
    <m/>
    <n v="0"/>
    <n v="0"/>
    <n v="1897.64"/>
    <n v="0"/>
    <n v="58802.36"/>
    <x v="12"/>
  </r>
  <r>
    <x v="33"/>
    <m/>
    <m/>
    <m/>
    <m/>
    <m/>
    <m/>
    <m/>
    <x v="0"/>
  </r>
  <r>
    <x v="2"/>
    <d v="2024-05-03T00:00:00"/>
    <d v="2026-11-30T00:00:00"/>
    <n v="0"/>
    <n v="0"/>
    <n v="380.26"/>
    <n v="0"/>
    <n v="4819.74"/>
    <x v="1"/>
  </r>
  <r>
    <x v="4"/>
    <d v="2024-05-03T00:00:00"/>
    <d v="2024-06-30T00:00:00"/>
    <n v="0"/>
    <n v="0"/>
    <n v="13.2"/>
    <n v="0"/>
    <n v="2986.8"/>
    <x v="3"/>
  </r>
  <r>
    <x v="5"/>
    <d v="2024-05-03T00:00:00"/>
    <d v="2024-12-31T00:00:00"/>
    <n v="0"/>
    <n v="0"/>
    <n v="0"/>
    <n v="0"/>
    <n v="2000"/>
    <x v="4"/>
  </r>
  <r>
    <x v="6"/>
    <d v="2024-05-03T00:00:00"/>
    <d v="2024-08-01T00:00:00"/>
    <n v="0"/>
    <n v="0"/>
    <n v="0"/>
    <n v="0"/>
    <n v="1600"/>
    <x v="2"/>
  </r>
  <r>
    <x v="7"/>
    <d v="2024-05-03T00:00:00"/>
    <d v="2025-03-31T00:00:00"/>
    <n v="0"/>
    <n v="0"/>
    <n v="0"/>
    <n v="0"/>
    <n v="2000"/>
    <x v="4"/>
  </r>
  <r>
    <x v="8"/>
    <d v="2024-05-03T00:00:00"/>
    <d v="2024-08-01T00:00:00"/>
    <n v="0"/>
    <n v="0"/>
    <n v="0"/>
    <n v="0"/>
    <n v="2000"/>
    <x v="4"/>
  </r>
  <r>
    <x v="9"/>
    <d v="2024-05-03T00:00:00"/>
    <d v="2024-10-31T00:00:00"/>
    <n v="0"/>
    <n v="0"/>
    <n v="0"/>
    <n v="0"/>
    <n v="2200"/>
    <x v="5"/>
  </r>
  <r>
    <x v="10"/>
    <d v="2024-05-03T00:00:00"/>
    <d v="2024-08-01T00:00:00"/>
    <n v="0"/>
    <n v="0"/>
    <n v="0"/>
    <n v="0"/>
    <n v="2000"/>
    <x v="4"/>
  </r>
  <r>
    <x v="30"/>
    <d v="2024-05-03T00:00:00"/>
    <d v="2025-01-31T00:00:00"/>
    <n v="0"/>
    <n v="0"/>
    <n v="0"/>
    <n v="0"/>
    <n v="2000"/>
    <x v="4"/>
  </r>
  <r>
    <x v="31"/>
    <d v="2024-05-03T00:00:00"/>
    <d v="2024-05-31T00:00:00"/>
    <n v="0"/>
    <n v="0"/>
    <n v="13.2"/>
    <n v="0"/>
    <n v="2986.8"/>
    <x v="3"/>
  </r>
  <r>
    <x v="11"/>
    <d v="2024-05-03T00:00:00"/>
    <d v="2024-06-30T00:00:00"/>
    <n v="0"/>
    <n v="0"/>
    <n v="58.84"/>
    <n v="0"/>
    <n v="3441.16"/>
    <x v="6"/>
  </r>
  <r>
    <x v="12"/>
    <d v="2024-05-03T00:00:00"/>
    <d v="2024-08-01T00:00:00"/>
    <n v="0"/>
    <n v="0"/>
    <n v="0"/>
    <n v="0"/>
    <n v="2200"/>
    <x v="5"/>
  </r>
  <r>
    <x v="13"/>
    <d v="2024-05-03T00:00:00"/>
    <d v="2026-10-31T00:00:00"/>
    <n v="0"/>
    <n v="0"/>
    <n v="1038.68"/>
    <n v="0"/>
    <n v="6561.32"/>
    <x v="7"/>
  </r>
  <r>
    <x v="14"/>
    <d v="2024-05-03T00:00:00"/>
    <d v="2025-11-28T00:00:00"/>
    <n v="0"/>
    <n v="0"/>
    <n v="380.26"/>
    <n v="0"/>
    <n v="4819.74"/>
    <x v="1"/>
  </r>
  <r>
    <x v="15"/>
    <d v="2024-05-03T00:00:00"/>
    <d v="2024-06-30T00:00:00"/>
    <n v="0"/>
    <n v="0"/>
    <n v="0"/>
    <n v="0"/>
    <n v="1600"/>
    <x v="2"/>
  </r>
  <r>
    <x v="16"/>
    <d v="2024-05-03T00:00:00"/>
    <d v="2024-11-29T00:00:00"/>
    <n v="0"/>
    <n v="0"/>
    <n v="0"/>
    <n v="0"/>
    <n v="2200"/>
    <x v="5"/>
  </r>
  <r>
    <x v="17"/>
    <d v="2024-05-03T00:00:00"/>
    <d v="2025-02-28T00:00:00"/>
    <n v="0"/>
    <n v="0"/>
    <n v="13.2"/>
    <n v="0"/>
    <n v="2986.8"/>
    <x v="3"/>
  </r>
  <r>
    <x v="18"/>
    <d v="2024-05-03T00:00:00"/>
    <d v="2024-07-11T00:00:00"/>
    <n v="0"/>
    <n v="0"/>
    <n v="0"/>
    <n v="0"/>
    <n v="1600"/>
    <x v="2"/>
  </r>
  <r>
    <x v="21"/>
    <d v="2024-05-03T00:00:00"/>
    <d v="2025-03-31T00:00:00"/>
    <n v="0"/>
    <n v="0"/>
    <n v="0"/>
    <n v="0"/>
    <n v="2000"/>
    <x v="4"/>
  </r>
  <r>
    <x v="23"/>
    <d v="2024-05-03T00:00:00"/>
    <d v="2024-07-31T00:00:00"/>
    <n v="0"/>
    <n v="0"/>
    <n v="0"/>
    <n v="0"/>
    <n v="2000"/>
    <x v="4"/>
  </r>
  <r>
    <x v="24"/>
    <d v="2024-05-03T00:00:00"/>
    <d v="2025-03-31T00:00:00"/>
    <n v="0"/>
    <n v="0"/>
    <n v="0"/>
    <n v="0"/>
    <n v="600"/>
    <x v="8"/>
  </r>
  <r>
    <x v="25"/>
    <d v="2024-05-03T00:00:00"/>
    <d v="2024-08-01T00:00:00"/>
    <n v="0"/>
    <n v="0"/>
    <n v="0"/>
    <n v="0"/>
    <n v="2200"/>
    <x v="5"/>
  </r>
  <r>
    <x v="26"/>
    <d v="2024-05-03T00:00:00"/>
    <d v="2024-07-31T00:00:00"/>
    <n v="0"/>
    <n v="0"/>
    <n v="0"/>
    <n v="0"/>
    <n v="2000"/>
    <x v="4"/>
  </r>
  <r>
    <x v="27"/>
    <m/>
    <m/>
    <n v="0"/>
    <n v="0"/>
    <n v="1897.64"/>
    <n v="0"/>
    <n v="58802.36"/>
    <x v="12"/>
  </r>
  <r>
    <x v="34"/>
    <m/>
    <m/>
    <m/>
    <m/>
    <m/>
    <m/>
    <m/>
    <x v="0"/>
  </r>
  <r>
    <x v="2"/>
    <d v="2024-06-05T00:00:00"/>
    <d v="2026-11-30T00:00:00"/>
    <n v="0"/>
    <n v="0"/>
    <n v="380.26"/>
    <n v="0"/>
    <n v="4819.74"/>
    <x v="1"/>
  </r>
  <r>
    <x v="4"/>
    <d v="2024-06-05T00:00:00"/>
    <d v="2024-06-30T00:00:00"/>
    <n v="0"/>
    <n v="0"/>
    <n v="13.2"/>
    <n v="0"/>
    <n v="2986.8"/>
    <x v="3"/>
  </r>
  <r>
    <x v="5"/>
    <d v="2024-06-05T00:00:00"/>
    <d v="2024-12-31T00:00:00"/>
    <n v="0"/>
    <n v="0"/>
    <n v="0"/>
    <n v="0"/>
    <n v="2000"/>
    <x v="4"/>
  </r>
  <r>
    <x v="6"/>
    <d v="2024-06-05T00:00:00"/>
    <d v="2024-08-01T00:00:00"/>
    <n v="0"/>
    <n v="0"/>
    <n v="0"/>
    <n v="0"/>
    <n v="1600"/>
    <x v="2"/>
  </r>
  <r>
    <x v="7"/>
    <d v="2024-06-05T00:00:00"/>
    <d v="2025-03-31T00:00:00"/>
    <n v="0"/>
    <n v="0"/>
    <n v="0"/>
    <n v="0"/>
    <n v="2000"/>
    <x v="4"/>
  </r>
  <r>
    <x v="8"/>
    <d v="2024-06-05T00:00:00"/>
    <d v="2024-08-01T00:00:00"/>
    <n v="0"/>
    <n v="0"/>
    <n v="0"/>
    <n v="0"/>
    <n v="2000"/>
    <x v="4"/>
  </r>
  <r>
    <x v="9"/>
    <d v="2024-06-05T00:00:00"/>
    <d v="2024-10-31T00:00:00"/>
    <n v="0"/>
    <n v="0"/>
    <n v="0"/>
    <n v="0"/>
    <n v="2200"/>
    <x v="5"/>
  </r>
  <r>
    <x v="10"/>
    <d v="2024-06-05T00:00:00"/>
    <d v="2024-08-01T00:00:00"/>
    <n v="0"/>
    <n v="0"/>
    <n v="0"/>
    <n v="0"/>
    <n v="2000"/>
    <x v="4"/>
  </r>
  <r>
    <x v="30"/>
    <d v="2024-06-05T00:00:00"/>
    <d v="2025-01-31T00:00:00"/>
    <n v="0"/>
    <n v="0"/>
    <n v="0"/>
    <n v="0"/>
    <n v="2000"/>
    <x v="4"/>
  </r>
  <r>
    <x v="31"/>
    <d v="2024-06-05T00:00:00"/>
    <d v="2024-05-31T00:00:00"/>
    <n v="0"/>
    <n v="0"/>
    <n v="13.2"/>
    <n v="0"/>
    <n v="2986.8"/>
    <x v="3"/>
  </r>
  <r>
    <x v="11"/>
    <d v="2024-06-05T00:00:00"/>
    <d v="2024-06-30T00:00:00"/>
    <n v="0"/>
    <n v="0"/>
    <n v="58.84"/>
    <n v="0"/>
    <n v="3441.16"/>
    <x v="6"/>
  </r>
  <r>
    <x v="12"/>
    <d v="2024-06-05T00:00:00"/>
    <d v="2024-08-01T00:00:00"/>
    <n v="0"/>
    <n v="0"/>
    <n v="0"/>
    <n v="0"/>
    <n v="2200"/>
    <x v="5"/>
  </r>
  <r>
    <x v="13"/>
    <d v="2024-06-05T00:00:00"/>
    <d v="2026-10-31T00:00:00"/>
    <n v="0"/>
    <n v="0"/>
    <n v="1038.68"/>
    <n v="0"/>
    <n v="6561.32"/>
    <x v="7"/>
  </r>
  <r>
    <x v="14"/>
    <d v="2024-06-05T00:00:00"/>
    <d v="2025-11-28T00:00:00"/>
    <n v="0"/>
    <n v="0"/>
    <n v="380.26"/>
    <n v="0"/>
    <n v="4819.74"/>
    <x v="1"/>
  </r>
  <r>
    <x v="15"/>
    <d v="2024-06-05T00:00:00"/>
    <d v="2024-06-30T00:00:00"/>
    <n v="0"/>
    <n v="0"/>
    <n v="0"/>
    <n v="0"/>
    <n v="1600"/>
    <x v="2"/>
  </r>
  <r>
    <x v="16"/>
    <d v="2024-06-05T00:00:00"/>
    <d v="2024-11-29T00:00:00"/>
    <n v="0"/>
    <n v="0"/>
    <n v="0"/>
    <n v="0"/>
    <n v="2200"/>
    <x v="5"/>
  </r>
  <r>
    <x v="17"/>
    <d v="2024-06-05T00:00:00"/>
    <d v="2025-02-28T00:00:00"/>
    <n v="0"/>
    <n v="0"/>
    <n v="13.2"/>
    <n v="0"/>
    <n v="2986.8"/>
    <x v="3"/>
  </r>
  <r>
    <x v="18"/>
    <d v="2024-06-05T00:00:00"/>
    <d v="2024-07-11T00:00:00"/>
    <n v="0"/>
    <n v="0"/>
    <n v="0"/>
    <n v="0"/>
    <n v="1600"/>
    <x v="2"/>
  </r>
  <r>
    <x v="21"/>
    <d v="2024-06-05T00:00:00"/>
    <d v="2025-03-31T00:00:00"/>
    <n v="0"/>
    <n v="0"/>
    <n v="0"/>
    <n v="0"/>
    <n v="2000"/>
    <x v="4"/>
  </r>
  <r>
    <x v="23"/>
    <d v="2024-06-05T00:00:00"/>
    <d v="2024-07-31T00:00:00"/>
    <n v="0"/>
    <n v="0"/>
    <n v="0"/>
    <n v="0"/>
    <n v="2000"/>
    <x v="4"/>
  </r>
  <r>
    <x v="24"/>
    <d v="2024-06-05T00:00:00"/>
    <d v="2025-03-31T00:00:00"/>
    <n v="0"/>
    <n v="0"/>
    <n v="0"/>
    <n v="0"/>
    <n v="600"/>
    <x v="8"/>
  </r>
  <r>
    <x v="25"/>
    <d v="2024-06-05T00:00:00"/>
    <d v="2024-08-01T00:00:00"/>
    <n v="0"/>
    <n v="0"/>
    <n v="0"/>
    <n v="0"/>
    <n v="2200"/>
    <x v="5"/>
  </r>
  <r>
    <x v="26"/>
    <d v="2024-06-05T00:00:00"/>
    <d v="2024-07-31T00:00:00"/>
    <n v="0"/>
    <n v="0"/>
    <n v="0"/>
    <n v="0"/>
    <n v="2000"/>
    <x v="4"/>
  </r>
  <r>
    <x v="27"/>
    <m/>
    <m/>
    <n v="0"/>
    <n v="0"/>
    <n v="1897.64"/>
    <n v="0"/>
    <n v="58802.36"/>
    <x v="12"/>
  </r>
  <r>
    <x v="35"/>
    <m/>
    <m/>
    <m/>
    <m/>
    <m/>
    <m/>
    <m/>
    <x v="0"/>
  </r>
  <r>
    <x v="2"/>
    <d v="2024-07-05T00:00:00"/>
    <d v="2026-11-30T00:00:00"/>
    <n v="0"/>
    <n v="0"/>
    <n v="380.26"/>
    <n v="0"/>
    <n v="4819.74"/>
    <x v="1"/>
  </r>
  <r>
    <x v="4"/>
    <d v="2024-07-05T00:00:00"/>
    <d v="2024-06-30T00:00:00"/>
    <n v="0"/>
    <n v="0"/>
    <n v="13.2"/>
    <n v="0"/>
    <n v="2986.8"/>
    <x v="3"/>
  </r>
  <r>
    <x v="5"/>
    <d v="2024-07-05T00:00:00"/>
    <d v="2024-12-31T00:00:00"/>
    <n v="0"/>
    <n v="0"/>
    <n v="0"/>
    <n v="0"/>
    <n v="2000"/>
    <x v="4"/>
  </r>
  <r>
    <x v="6"/>
    <d v="2024-07-05T00:00:00"/>
    <d v="2024-08-01T00:00:00"/>
    <n v="0"/>
    <n v="0"/>
    <n v="0"/>
    <n v="0"/>
    <n v="1600"/>
    <x v="2"/>
  </r>
  <r>
    <x v="7"/>
    <d v="2024-07-05T00:00:00"/>
    <d v="2025-03-31T00:00:00"/>
    <n v="0"/>
    <n v="0"/>
    <n v="0"/>
    <n v="0"/>
    <n v="2000"/>
    <x v="4"/>
  </r>
  <r>
    <x v="8"/>
    <d v="2024-07-05T00:00:00"/>
    <d v="2024-08-01T00:00:00"/>
    <n v="0"/>
    <n v="0"/>
    <n v="0"/>
    <n v="0"/>
    <n v="2000"/>
    <x v="4"/>
  </r>
  <r>
    <x v="9"/>
    <d v="2024-07-05T00:00:00"/>
    <d v="2024-10-31T00:00:00"/>
    <n v="0"/>
    <n v="0"/>
    <n v="0"/>
    <n v="0"/>
    <n v="2200"/>
    <x v="5"/>
  </r>
  <r>
    <x v="10"/>
    <d v="2024-07-05T00:00:00"/>
    <d v="2024-08-01T00:00:00"/>
    <n v="0"/>
    <n v="0"/>
    <n v="0"/>
    <n v="0"/>
    <n v="2000"/>
    <x v="4"/>
  </r>
  <r>
    <x v="30"/>
    <d v="2024-07-05T00:00:00"/>
    <d v="2025-01-31T00:00:00"/>
    <n v="0"/>
    <n v="0"/>
    <n v="0"/>
    <n v="0"/>
    <n v="2000"/>
    <x v="4"/>
  </r>
  <r>
    <x v="31"/>
    <d v="2024-07-05T00:00:00"/>
    <d v="2024-11-29T00:00:00"/>
    <n v="0"/>
    <n v="0"/>
    <n v="13.2"/>
    <n v="0"/>
    <n v="2986.8"/>
    <x v="3"/>
  </r>
  <r>
    <x v="11"/>
    <d v="2024-07-05T00:00:00"/>
    <d v="2024-06-30T00:00:00"/>
    <n v="0"/>
    <n v="0"/>
    <n v="58.84"/>
    <n v="0"/>
    <n v="3441.16"/>
    <x v="6"/>
  </r>
  <r>
    <x v="12"/>
    <d v="2024-07-05T00:00:00"/>
    <d v="2024-08-01T00:00:00"/>
    <n v="0"/>
    <n v="0"/>
    <n v="0"/>
    <n v="0"/>
    <n v="2200"/>
    <x v="5"/>
  </r>
  <r>
    <x v="13"/>
    <d v="2024-07-05T00:00:00"/>
    <d v="2026-10-31T00:00:00"/>
    <n v="0"/>
    <n v="0"/>
    <n v="1038.68"/>
    <n v="0"/>
    <n v="6561.32"/>
    <x v="7"/>
  </r>
  <r>
    <x v="14"/>
    <d v="2024-07-05T00:00:00"/>
    <d v="2025-11-28T00:00:00"/>
    <n v="0"/>
    <n v="0"/>
    <n v="380.26"/>
    <n v="0"/>
    <n v="4819.74"/>
    <x v="1"/>
  </r>
  <r>
    <x v="15"/>
    <d v="2024-07-05T00:00:00"/>
    <d v="2024-06-30T00:00:00"/>
    <n v="0"/>
    <n v="0"/>
    <n v="0"/>
    <n v="0"/>
    <n v="1600"/>
    <x v="2"/>
  </r>
  <r>
    <x v="16"/>
    <d v="2024-07-05T00:00:00"/>
    <d v="2024-11-29T00:00:00"/>
    <n v="0"/>
    <n v="0"/>
    <n v="0"/>
    <n v="0"/>
    <n v="2200"/>
    <x v="5"/>
  </r>
  <r>
    <x v="17"/>
    <d v="2024-07-05T00:00:00"/>
    <d v="2025-02-28T00:00:00"/>
    <n v="0"/>
    <n v="0"/>
    <n v="13.2"/>
    <n v="0"/>
    <n v="2986.8"/>
    <x v="3"/>
  </r>
  <r>
    <x v="18"/>
    <d v="2024-07-05T00:00:00"/>
    <d v="2024-07-11T00:00:00"/>
    <n v="0"/>
    <n v="0"/>
    <n v="0"/>
    <n v="0"/>
    <n v="1600"/>
    <x v="2"/>
  </r>
  <r>
    <x v="21"/>
    <d v="2024-07-05T00:00:00"/>
    <d v="2025-03-31T00:00:00"/>
    <n v="0"/>
    <n v="0"/>
    <n v="0"/>
    <n v="0"/>
    <n v="2000"/>
    <x v="4"/>
  </r>
  <r>
    <x v="23"/>
    <d v="2024-07-05T00:00:00"/>
    <d v="2024-07-31T00:00:00"/>
    <n v="0"/>
    <n v="0"/>
    <n v="0"/>
    <n v="0"/>
    <n v="2000"/>
    <x v="4"/>
  </r>
  <r>
    <x v="24"/>
    <d v="2024-07-05T00:00:00"/>
    <d v="2025-03-31T00:00:00"/>
    <n v="0"/>
    <n v="0"/>
    <n v="0"/>
    <n v="0"/>
    <n v="600"/>
    <x v="8"/>
  </r>
  <r>
    <x v="25"/>
    <d v="2024-07-05T00:00:00"/>
    <d v="2024-08-01T00:00:00"/>
    <n v="0"/>
    <n v="0"/>
    <n v="0"/>
    <n v="0"/>
    <n v="2200"/>
    <x v="5"/>
  </r>
  <r>
    <x v="26"/>
    <d v="2024-07-05T00:00:00"/>
    <d v="2024-07-31T00:00:00"/>
    <n v="0"/>
    <n v="0"/>
    <n v="0"/>
    <n v="0"/>
    <n v="2000"/>
    <x v="4"/>
  </r>
  <r>
    <x v="27"/>
    <m/>
    <m/>
    <n v="0"/>
    <n v="0"/>
    <n v="1897.64"/>
    <n v="0"/>
    <n v="58802.36"/>
    <x v="12"/>
  </r>
  <r>
    <x v="36"/>
    <m/>
    <m/>
    <m/>
    <m/>
    <m/>
    <m/>
    <m/>
    <x v="0"/>
  </r>
  <r>
    <x v="2"/>
    <d v="2024-08-05T00:00:00"/>
    <d v="2026-11-30T00:00:00"/>
    <n v="0"/>
    <n v="0"/>
    <n v="380.26"/>
    <n v="0"/>
    <n v="4819.74"/>
    <x v="1"/>
  </r>
  <r>
    <x v="5"/>
    <d v="2024-08-05T00:00:00"/>
    <d v="2024-12-31T00:00:00"/>
    <n v="0"/>
    <n v="0"/>
    <n v="0"/>
    <n v="0"/>
    <n v="2000"/>
    <x v="4"/>
  </r>
  <r>
    <x v="6"/>
    <d v="2024-08-05T00:00:00"/>
    <d v="2025-06-30T00:00:00"/>
    <n v="0"/>
    <n v="0"/>
    <n v="73.84"/>
    <n v="0"/>
    <n v="1926.16"/>
    <x v="4"/>
  </r>
  <r>
    <x v="6"/>
    <d v="2024-08-05T00:00:00"/>
    <d v="2024-08-01T00:00:00"/>
    <n v="0"/>
    <n v="0"/>
    <n v="0"/>
    <n v="0"/>
    <n v="1600"/>
    <x v="2"/>
  </r>
  <r>
    <x v="7"/>
    <d v="2024-08-05T00:00:00"/>
    <d v="2025-03-31T00:00:00"/>
    <n v="0"/>
    <n v="0"/>
    <n v="0"/>
    <n v="0"/>
    <n v="2000"/>
    <x v="4"/>
  </r>
  <r>
    <x v="8"/>
    <d v="2024-08-05T00:00:00"/>
    <d v="2025-06-30T00:00:00"/>
    <n v="0"/>
    <n v="0"/>
    <n v="335.26"/>
    <n v="0"/>
    <n v="2664.74"/>
    <x v="3"/>
  </r>
  <r>
    <x v="8"/>
    <d v="2024-08-05T00:00:00"/>
    <d v="2024-08-01T00:00:00"/>
    <n v="0"/>
    <n v="0"/>
    <n v="0"/>
    <n v="0"/>
    <n v="2000"/>
    <x v="4"/>
  </r>
  <r>
    <x v="9"/>
    <d v="2024-08-05T00:00:00"/>
    <d v="2024-10-31T00:00:00"/>
    <n v="0"/>
    <n v="0"/>
    <n v="0"/>
    <n v="0"/>
    <n v="2200"/>
    <x v="5"/>
  </r>
  <r>
    <x v="10"/>
    <d v="2024-08-05T00:00:00"/>
    <d v="2025-06-30T00:00:00"/>
    <n v="0"/>
    <n v="0"/>
    <n v="335.26"/>
    <n v="0"/>
    <n v="2664.74"/>
    <x v="3"/>
  </r>
  <r>
    <x v="10"/>
    <d v="2024-08-05T00:00:00"/>
    <d v="2024-08-01T00:00:00"/>
    <n v="0"/>
    <n v="0"/>
    <n v="0"/>
    <n v="0"/>
    <n v="2000"/>
    <x v="4"/>
  </r>
  <r>
    <x v="30"/>
    <d v="2024-08-05T00:00:00"/>
    <d v="2025-01-31T00:00:00"/>
    <n v="0"/>
    <n v="0"/>
    <n v="0"/>
    <n v="0"/>
    <n v="2000"/>
    <x v="4"/>
  </r>
  <r>
    <x v="31"/>
    <d v="2024-08-05T00:00:00"/>
    <d v="2024-11-29T00:00:00"/>
    <n v="0"/>
    <n v="0"/>
    <n v="13.2"/>
    <n v="0"/>
    <n v="2986.8"/>
    <x v="3"/>
  </r>
  <r>
    <x v="12"/>
    <d v="2024-08-05T00:00:00"/>
    <d v="2025-06-30T00:00:00"/>
    <n v="0"/>
    <n v="0"/>
    <n v="380.26"/>
    <n v="0"/>
    <n v="2619.7399999999998"/>
    <x v="3"/>
  </r>
  <r>
    <x v="12"/>
    <d v="2024-08-05T00:00:00"/>
    <d v="2024-08-01T00:00:00"/>
    <n v="0"/>
    <n v="0"/>
    <n v="0"/>
    <n v="0"/>
    <n v="2200"/>
    <x v="5"/>
  </r>
  <r>
    <x v="13"/>
    <d v="2024-08-05T00:00:00"/>
    <d v="2026-10-31T00:00:00"/>
    <n v="0"/>
    <n v="0"/>
    <n v="1038.68"/>
    <n v="0"/>
    <n v="6561.32"/>
    <x v="7"/>
  </r>
  <r>
    <x v="37"/>
    <d v="2024-08-30T00:00:00"/>
    <d v="2025-04-30T00:00:00"/>
    <n v="0"/>
    <n v="0"/>
    <n v="0"/>
    <n v="0"/>
    <n v="2000"/>
    <x v="4"/>
  </r>
  <r>
    <x v="37"/>
    <d v="2024-08-30T00:00:00"/>
    <d v="2025-04-30T00:00:00"/>
    <n v="0"/>
    <n v="0"/>
    <n v="133.84"/>
    <n v="0"/>
    <n v="1866.16"/>
    <x v="4"/>
  </r>
  <r>
    <x v="37"/>
    <d v="2024-08-30T00:00:00"/>
    <d v="2025-04-30T00:00:00"/>
    <n v="0"/>
    <n v="0"/>
    <n v="464.84"/>
    <n v="0"/>
    <n v="1535.16"/>
    <x v="4"/>
  </r>
  <r>
    <x v="14"/>
    <d v="2024-08-05T00:00:00"/>
    <d v="2025-11-28T00:00:00"/>
    <n v="0"/>
    <n v="0"/>
    <n v="380.26"/>
    <n v="0"/>
    <n v="4819.74"/>
    <x v="1"/>
  </r>
  <r>
    <x v="15"/>
    <d v="2024-08-05T00:00:00"/>
    <d v="2025-06-30T00:00:00"/>
    <n v="0"/>
    <n v="0"/>
    <n v="0"/>
    <n v="0"/>
    <n v="1600"/>
    <x v="2"/>
  </r>
  <r>
    <x v="16"/>
    <d v="2024-08-05T00:00:00"/>
    <d v="2024-11-29T00:00:00"/>
    <n v="0"/>
    <n v="0"/>
    <n v="0"/>
    <n v="0"/>
    <n v="2200"/>
    <x v="5"/>
  </r>
  <r>
    <x v="17"/>
    <d v="2024-08-05T00:00:00"/>
    <d v="2025-02-28T00:00:00"/>
    <n v="0"/>
    <n v="0"/>
    <n v="13.2"/>
    <n v="0"/>
    <n v="2986.8"/>
    <x v="3"/>
  </r>
  <r>
    <x v="21"/>
    <d v="2024-08-05T00:00:00"/>
    <d v="2025-03-31T00:00:00"/>
    <n v="0"/>
    <n v="0"/>
    <n v="0"/>
    <n v="0"/>
    <n v="2000"/>
    <x v="4"/>
  </r>
  <r>
    <x v="23"/>
    <d v="2024-08-05T00:00:00"/>
    <d v="2024-07-31T00:00:00"/>
    <n v="0"/>
    <n v="0"/>
    <n v="0"/>
    <n v="0"/>
    <n v="2000"/>
    <x v="4"/>
  </r>
  <r>
    <x v="24"/>
    <d v="2024-08-05T00:00:00"/>
    <d v="2025-03-31T00:00:00"/>
    <n v="0"/>
    <n v="0"/>
    <n v="0"/>
    <n v="0"/>
    <n v="600"/>
    <x v="8"/>
  </r>
  <r>
    <x v="25"/>
    <d v="2024-08-05T00:00:00"/>
    <d v="2025-06-30T00:00:00"/>
    <n v="0"/>
    <n v="0"/>
    <n v="380.26"/>
    <n v="0"/>
    <n v="2619.7399999999998"/>
    <x v="3"/>
  </r>
  <r>
    <x v="25"/>
    <d v="2024-08-05T00:00:00"/>
    <d v="2024-08-01T00:00:00"/>
    <n v="0"/>
    <n v="0"/>
    <n v="0"/>
    <n v="0"/>
    <n v="2200"/>
    <x v="5"/>
  </r>
  <r>
    <x v="26"/>
    <d v="2024-08-05T00:00:00"/>
    <d v="2024-07-31T00:00:00"/>
    <n v="0"/>
    <n v="0"/>
    <n v="0"/>
    <n v="0"/>
    <n v="2000"/>
    <x v="4"/>
  </r>
  <r>
    <x v="27"/>
    <m/>
    <m/>
    <n v="0"/>
    <n v="0"/>
    <n v="3929.16"/>
    <n v="0"/>
    <n v="68670.84"/>
    <x v="13"/>
  </r>
  <r>
    <x v="38"/>
    <m/>
    <m/>
    <m/>
    <m/>
    <m/>
    <m/>
    <m/>
    <x v="0"/>
  </r>
  <r>
    <x v="2"/>
    <d v="2024-09-05T00:00:00"/>
    <d v="2026-11-30T00:00:00"/>
    <n v="0"/>
    <n v="0"/>
    <n v="380.26"/>
    <n v="0"/>
    <n v="4819.74"/>
    <x v="1"/>
  </r>
  <r>
    <x v="5"/>
    <d v="2024-09-05T00:00:00"/>
    <d v="2024-12-31T00:00:00"/>
    <n v="0"/>
    <n v="0"/>
    <n v="0"/>
    <n v="0"/>
    <n v="2000"/>
    <x v="4"/>
  </r>
  <r>
    <x v="6"/>
    <d v="2024-09-05T00:00:00"/>
    <d v="2025-06-30T00:00:00"/>
    <n v="0"/>
    <n v="0"/>
    <n v="0"/>
    <n v="0"/>
    <n v="2000"/>
    <x v="4"/>
  </r>
  <r>
    <x v="7"/>
    <d v="2024-09-05T00:00:00"/>
    <d v="2025-03-31T00:00:00"/>
    <n v="0"/>
    <n v="0"/>
    <n v="0"/>
    <n v="0"/>
    <n v="2000"/>
    <x v="4"/>
  </r>
  <r>
    <x v="8"/>
    <d v="2024-09-05T00:00:00"/>
    <d v="2025-06-30T00:00:00"/>
    <n v="0"/>
    <n v="0"/>
    <n v="13.2"/>
    <n v="0"/>
    <n v="2986.8"/>
    <x v="3"/>
  </r>
  <r>
    <x v="9"/>
    <d v="2024-09-05T00:00:00"/>
    <d v="2024-10-31T00:00:00"/>
    <n v="0"/>
    <n v="0"/>
    <n v="0"/>
    <n v="0"/>
    <n v="2200"/>
    <x v="5"/>
  </r>
  <r>
    <x v="10"/>
    <d v="2024-09-05T00:00:00"/>
    <d v="2025-06-30T00:00:00"/>
    <n v="0"/>
    <n v="0"/>
    <n v="13.2"/>
    <n v="0"/>
    <n v="2986.8"/>
    <x v="3"/>
  </r>
  <r>
    <x v="30"/>
    <d v="2024-09-05T00:00:00"/>
    <d v="2025-01-31T00:00:00"/>
    <n v="0"/>
    <n v="0"/>
    <n v="0"/>
    <n v="0"/>
    <n v="2000"/>
    <x v="4"/>
  </r>
  <r>
    <x v="31"/>
    <d v="2024-09-05T00:00:00"/>
    <d v="2024-11-29T00:00:00"/>
    <n v="0"/>
    <n v="0"/>
    <n v="13.2"/>
    <n v="0"/>
    <n v="2986.8"/>
    <x v="3"/>
  </r>
  <r>
    <x v="12"/>
    <d v="2024-09-05T00:00:00"/>
    <d v="2025-06-30T00:00:00"/>
    <n v="0"/>
    <n v="0"/>
    <n v="13.2"/>
    <n v="0"/>
    <n v="2986.8"/>
    <x v="3"/>
  </r>
  <r>
    <x v="13"/>
    <d v="2024-09-05T00:00:00"/>
    <d v="2026-10-31T00:00:00"/>
    <n v="0"/>
    <n v="0"/>
    <n v="1038.68"/>
    <n v="0"/>
    <n v="6561.32"/>
    <x v="7"/>
  </r>
  <r>
    <x v="37"/>
    <d v="2024-09-05T00:00:00"/>
    <d v="2025-04-30T00:00:00"/>
    <n v="0"/>
    <n v="0"/>
    <n v="0"/>
    <n v="0"/>
    <n v="2000"/>
    <x v="4"/>
  </r>
  <r>
    <x v="14"/>
    <d v="2024-09-05T00:00:00"/>
    <d v="2025-11-28T00:00:00"/>
    <n v="0"/>
    <n v="0"/>
    <n v="380.26"/>
    <n v="0"/>
    <n v="4819.74"/>
    <x v="1"/>
  </r>
  <r>
    <x v="15"/>
    <d v="2024-09-05T00:00:00"/>
    <d v="2025-06-30T00:00:00"/>
    <n v="0"/>
    <n v="0"/>
    <n v="0"/>
    <n v="0"/>
    <n v="1600"/>
    <x v="2"/>
  </r>
  <r>
    <x v="16"/>
    <d v="2024-09-05T00:00:00"/>
    <d v="2024-11-29T00:00:00"/>
    <n v="0"/>
    <n v="0"/>
    <n v="0"/>
    <n v="0"/>
    <n v="2200"/>
    <x v="5"/>
  </r>
  <r>
    <x v="17"/>
    <d v="2024-09-05T00:00:00"/>
    <d v="2025-02-28T00:00:00"/>
    <n v="0"/>
    <n v="0"/>
    <n v="13.2"/>
    <n v="0"/>
    <n v="2986.8"/>
    <x v="3"/>
  </r>
  <r>
    <x v="21"/>
    <d v="2024-09-05T00:00:00"/>
    <d v="2025-03-31T00:00:00"/>
    <n v="0"/>
    <n v="0"/>
    <n v="0"/>
    <n v="0"/>
    <n v="2000"/>
    <x v="4"/>
  </r>
  <r>
    <x v="23"/>
    <d v="2024-09-05T00:00:00"/>
    <d v="2025-07-31T00:00:00"/>
    <n v="0"/>
    <n v="0"/>
    <n v="0"/>
    <n v="0"/>
    <n v="2000"/>
    <x v="4"/>
  </r>
  <r>
    <x v="24"/>
    <d v="2024-09-05T00:00:00"/>
    <d v="2025-03-31T00:00:00"/>
    <n v="0"/>
    <n v="0"/>
    <n v="0"/>
    <n v="0"/>
    <n v="600"/>
    <x v="8"/>
  </r>
  <r>
    <x v="25"/>
    <d v="2024-09-05T00:00:00"/>
    <d v="2025-06-30T00:00:00"/>
    <n v="0"/>
    <n v="0"/>
    <n v="13.2"/>
    <n v="0"/>
    <n v="2986.8"/>
    <x v="3"/>
  </r>
  <r>
    <x v="26"/>
    <d v="2024-09-13T00:00:00"/>
    <d v="2025-07-31T00:00:00"/>
    <n v="0"/>
    <n v="0"/>
    <n v="0"/>
    <n v="0"/>
    <n v="2000"/>
    <x v="4"/>
  </r>
  <r>
    <x v="27"/>
    <m/>
    <m/>
    <n v="0"/>
    <n v="0"/>
    <n v="1878.4"/>
    <n v="0"/>
    <n v="56721.599999999999"/>
    <x v="14"/>
  </r>
  <r>
    <x v="39"/>
    <m/>
    <m/>
    <m/>
    <m/>
    <m/>
    <m/>
    <m/>
    <x v="0"/>
  </r>
  <r>
    <x v="2"/>
    <d v="2024-10-04T00:00:00"/>
    <d v="2026-11-30T00:00:00"/>
    <n v="0"/>
    <n v="0"/>
    <n v="380.26"/>
    <n v="0"/>
    <n v="4819.74"/>
    <x v="1"/>
  </r>
  <r>
    <x v="5"/>
    <d v="2024-10-04T00:00:00"/>
    <d v="2024-12-31T00:00:00"/>
    <n v="0"/>
    <n v="0"/>
    <n v="0"/>
    <n v="0"/>
    <n v="2000"/>
    <x v="4"/>
  </r>
  <r>
    <x v="6"/>
    <d v="2024-10-04T00:00:00"/>
    <d v="2025-06-30T00:00:00"/>
    <n v="0"/>
    <n v="0"/>
    <n v="0"/>
    <n v="0"/>
    <n v="2000"/>
    <x v="4"/>
  </r>
  <r>
    <x v="7"/>
    <d v="2024-10-04T00:00:00"/>
    <d v="2025-03-31T00:00:00"/>
    <n v="0"/>
    <n v="0"/>
    <n v="0"/>
    <n v="0"/>
    <n v="2000"/>
    <x v="4"/>
  </r>
  <r>
    <x v="8"/>
    <d v="2024-10-04T00:00:00"/>
    <d v="2025-06-30T00:00:00"/>
    <n v="0"/>
    <n v="0"/>
    <n v="13.2"/>
    <n v="0"/>
    <n v="2986.8"/>
    <x v="3"/>
  </r>
  <r>
    <x v="9"/>
    <d v="2024-10-04T00:00:00"/>
    <d v="2024-10-31T00:00:00"/>
    <n v="0"/>
    <n v="0"/>
    <n v="0"/>
    <n v="0"/>
    <n v="2200"/>
    <x v="5"/>
  </r>
  <r>
    <x v="10"/>
    <d v="2024-10-04T00:00:00"/>
    <d v="2025-06-30T00:00:00"/>
    <n v="0"/>
    <n v="0"/>
    <n v="13.2"/>
    <n v="0"/>
    <n v="2986.8"/>
    <x v="3"/>
  </r>
  <r>
    <x v="30"/>
    <d v="2024-10-04T00:00:00"/>
    <d v="2025-01-31T00:00:00"/>
    <n v="0"/>
    <n v="0"/>
    <n v="0"/>
    <n v="0"/>
    <n v="2000"/>
    <x v="4"/>
  </r>
  <r>
    <x v="31"/>
    <d v="2024-10-04T00:00:00"/>
    <d v="2024-11-29T00:00:00"/>
    <n v="0"/>
    <n v="0"/>
    <n v="13.2"/>
    <n v="0"/>
    <n v="2986.8"/>
    <x v="3"/>
  </r>
  <r>
    <x v="12"/>
    <d v="2024-10-04T00:00:00"/>
    <d v="2025-06-30T00:00:00"/>
    <n v="0"/>
    <n v="0"/>
    <n v="13.2"/>
    <n v="0"/>
    <n v="2986.8"/>
    <x v="3"/>
  </r>
  <r>
    <x v="13"/>
    <d v="2024-10-04T00:00:00"/>
    <d v="2026-10-31T00:00:00"/>
    <n v="0"/>
    <n v="0"/>
    <n v="1038.68"/>
    <n v="0"/>
    <n v="6561.32"/>
    <x v="7"/>
  </r>
  <r>
    <x v="37"/>
    <d v="2024-10-04T00:00:00"/>
    <d v="2025-04-30T00:00:00"/>
    <n v="0"/>
    <n v="0"/>
    <n v="0"/>
    <n v="0"/>
    <n v="2000"/>
    <x v="4"/>
  </r>
  <r>
    <x v="14"/>
    <d v="2024-10-04T00:00:00"/>
    <d v="2025-11-28T00:00:00"/>
    <n v="0"/>
    <n v="0"/>
    <n v="380.26"/>
    <n v="0"/>
    <n v="4819.74"/>
    <x v="1"/>
  </r>
  <r>
    <x v="15"/>
    <d v="2024-10-04T00:00:00"/>
    <d v="2025-06-30T00:00:00"/>
    <n v="0"/>
    <n v="0"/>
    <n v="0"/>
    <n v="0"/>
    <n v="1600"/>
    <x v="2"/>
  </r>
  <r>
    <x v="16"/>
    <d v="2024-10-04T00:00:00"/>
    <d v="2024-11-29T00:00:00"/>
    <n v="0"/>
    <n v="0"/>
    <n v="0"/>
    <n v="0"/>
    <n v="2200"/>
    <x v="5"/>
  </r>
  <r>
    <x v="17"/>
    <d v="2024-10-04T00:00:00"/>
    <d v="2025-02-28T00:00:00"/>
    <n v="0"/>
    <n v="0"/>
    <n v="13.2"/>
    <n v="0"/>
    <n v="2986.8"/>
    <x v="3"/>
  </r>
  <r>
    <x v="21"/>
    <d v="2024-10-04T00:00:00"/>
    <d v="2025-03-31T00:00:00"/>
    <n v="0"/>
    <n v="0"/>
    <n v="0"/>
    <n v="0"/>
    <n v="2000"/>
    <x v="4"/>
  </r>
  <r>
    <x v="23"/>
    <d v="2024-10-04T00:00:00"/>
    <d v="2025-07-31T00:00:00"/>
    <n v="0"/>
    <n v="0"/>
    <n v="0"/>
    <n v="0"/>
    <n v="2000"/>
    <x v="4"/>
  </r>
  <r>
    <x v="24"/>
    <d v="2024-10-04T00:00:00"/>
    <d v="2025-03-31T00:00:00"/>
    <n v="0"/>
    <n v="0"/>
    <n v="0"/>
    <n v="0"/>
    <n v="600"/>
    <x v="8"/>
  </r>
  <r>
    <x v="25"/>
    <d v="2024-10-04T00:00:00"/>
    <d v="2025-06-30T00:00:00"/>
    <n v="0"/>
    <n v="0"/>
    <n v="13.2"/>
    <n v="0"/>
    <n v="2986.8"/>
    <x v="3"/>
  </r>
  <r>
    <x v="26"/>
    <d v="2024-10-04T00:00:00"/>
    <d v="2025-07-31T00:00:00"/>
    <n v="0"/>
    <n v="0"/>
    <n v="0"/>
    <n v="0"/>
    <n v="2000"/>
    <x v="4"/>
  </r>
  <r>
    <x v="27"/>
    <m/>
    <m/>
    <n v="0"/>
    <n v="0"/>
    <n v="1878.4"/>
    <n v="0"/>
    <n v="56721.599999999999"/>
    <x v="14"/>
  </r>
  <r>
    <x v="40"/>
    <m/>
    <m/>
    <m/>
    <m/>
    <m/>
    <m/>
    <m/>
    <x v="0"/>
  </r>
  <r>
    <x v="2"/>
    <d v="2024-11-05T00:00:00"/>
    <d v="2026-11-30T00:00:00"/>
    <n v="0"/>
    <n v="0"/>
    <n v="380.15"/>
    <n v="0"/>
    <n v="4819.8500000000004"/>
    <x v="1"/>
  </r>
  <r>
    <x v="5"/>
    <d v="2024-11-05T00:00:00"/>
    <d v="2024-12-31T00:00:00"/>
    <n v="0"/>
    <n v="0"/>
    <n v="0"/>
    <n v="0"/>
    <n v="2000"/>
    <x v="4"/>
  </r>
  <r>
    <x v="6"/>
    <d v="2024-11-05T00:00:00"/>
    <d v="2025-06-30T00:00:00"/>
    <n v="0"/>
    <n v="0"/>
    <n v="0"/>
    <n v="0"/>
    <n v="2000"/>
    <x v="4"/>
  </r>
  <r>
    <x v="7"/>
    <d v="2024-11-05T00:00:00"/>
    <d v="2025-03-31T00:00:00"/>
    <n v="0"/>
    <n v="0"/>
    <n v="0"/>
    <n v="0"/>
    <n v="2000"/>
    <x v="4"/>
  </r>
  <r>
    <x v="8"/>
    <d v="2024-11-05T00:00:00"/>
    <d v="2025-06-30T00:00:00"/>
    <n v="0"/>
    <n v="0"/>
    <n v="13.2"/>
    <n v="0"/>
    <n v="2986.8"/>
    <x v="3"/>
  </r>
  <r>
    <x v="9"/>
    <d v="2024-11-05T00:00:00"/>
    <d v="2024-10-31T00:00:00"/>
    <n v="0"/>
    <n v="0"/>
    <n v="0"/>
    <n v="0"/>
    <n v="2200"/>
    <x v="5"/>
  </r>
  <r>
    <x v="10"/>
    <d v="2024-11-05T00:00:00"/>
    <d v="2025-06-30T00:00:00"/>
    <n v="0"/>
    <n v="0"/>
    <n v="13.2"/>
    <n v="0"/>
    <n v="2986.8"/>
    <x v="3"/>
  </r>
  <r>
    <x v="30"/>
    <d v="2024-11-05T00:00:00"/>
    <d v="2025-01-31T00:00:00"/>
    <n v="0"/>
    <n v="0"/>
    <n v="0"/>
    <n v="0"/>
    <n v="2000"/>
    <x v="4"/>
  </r>
  <r>
    <x v="31"/>
    <d v="2024-11-05T00:00:00"/>
    <d v="2024-11-29T00:00:00"/>
    <n v="0"/>
    <n v="0"/>
    <n v="13.2"/>
    <n v="0"/>
    <n v="2986.8"/>
    <x v="3"/>
  </r>
  <r>
    <x v="12"/>
    <d v="2024-11-05T00:00:00"/>
    <d v="2025-06-30T00:00:00"/>
    <n v="0"/>
    <n v="0"/>
    <n v="13.2"/>
    <n v="0"/>
    <n v="2986.8"/>
    <x v="3"/>
  </r>
  <r>
    <x v="13"/>
    <d v="2024-11-05T00:00:00"/>
    <d v="2026-10-31T00:00:00"/>
    <n v="0"/>
    <n v="0"/>
    <n v="1038.68"/>
    <n v="0"/>
    <n v="6561.32"/>
    <x v="7"/>
  </r>
  <r>
    <x v="37"/>
    <d v="2024-11-05T00:00:00"/>
    <d v="2025-04-30T00:00:00"/>
    <n v="0"/>
    <n v="0"/>
    <n v="0"/>
    <n v="0"/>
    <n v="2000"/>
    <x v="4"/>
  </r>
  <r>
    <x v="14"/>
    <d v="2024-11-05T00:00:00"/>
    <d v="2025-11-28T00:00:00"/>
    <n v="0"/>
    <n v="0"/>
    <n v="380.15"/>
    <n v="0"/>
    <n v="4819.8500000000004"/>
    <x v="1"/>
  </r>
  <r>
    <x v="15"/>
    <d v="2024-11-05T00:00:00"/>
    <d v="2025-06-30T00:00:00"/>
    <n v="0"/>
    <n v="0"/>
    <n v="0"/>
    <n v="0"/>
    <n v="1600"/>
    <x v="2"/>
  </r>
  <r>
    <x v="16"/>
    <d v="2024-11-05T00:00:00"/>
    <d v="2024-11-29T00:00:00"/>
    <n v="0"/>
    <n v="0"/>
    <n v="0"/>
    <n v="0"/>
    <n v="2200"/>
    <x v="5"/>
  </r>
  <r>
    <x v="17"/>
    <d v="2024-11-05T00:00:00"/>
    <d v="2025-02-28T00:00:00"/>
    <n v="0"/>
    <n v="0"/>
    <n v="13.2"/>
    <n v="0"/>
    <n v="2986.8"/>
    <x v="3"/>
  </r>
  <r>
    <x v="21"/>
    <d v="2024-11-05T00:00:00"/>
    <d v="2025-03-31T00:00:00"/>
    <n v="0"/>
    <n v="0"/>
    <n v="0"/>
    <n v="0"/>
    <n v="2000"/>
    <x v="4"/>
  </r>
  <r>
    <x v="23"/>
    <d v="2024-11-05T00:00:00"/>
    <d v="2025-07-31T00:00:00"/>
    <n v="0"/>
    <n v="0"/>
    <n v="0"/>
    <n v="0"/>
    <n v="2000"/>
    <x v="4"/>
  </r>
  <r>
    <x v="24"/>
    <d v="2024-11-05T00:00:00"/>
    <d v="2025-03-31T00:00:00"/>
    <n v="0"/>
    <n v="0"/>
    <n v="0"/>
    <n v="0"/>
    <n v="600"/>
    <x v="8"/>
  </r>
  <r>
    <x v="25"/>
    <d v="2024-11-05T00:00:00"/>
    <d v="2025-06-30T00:00:00"/>
    <n v="0"/>
    <n v="0"/>
    <n v="13.2"/>
    <n v="0"/>
    <n v="2986.8"/>
    <x v="3"/>
  </r>
  <r>
    <x v="26"/>
    <d v="2024-11-05T00:00:00"/>
    <d v="2025-07-31T00:00:00"/>
    <n v="0"/>
    <n v="0"/>
    <n v="0"/>
    <n v="0"/>
    <n v="2000"/>
    <x v="4"/>
  </r>
  <r>
    <x v="27"/>
    <m/>
    <m/>
    <n v="0"/>
    <n v="0"/>
    <n v="1878.18"/>
    <n v="0"/>
    <n v="56721.82"/>
    <x v="14"/>
  </r>
  <r>
    <x v="41"/>
    <m/>
    <m/>
    <m/>
    <m/>
    <m/>
    <m/>
    <m/>
    <x v="0"/>
  </r>
  <r>
    <x v="2"/>
    <d v="2024-12-05T00:00:00"/>
    <d v="2026-11-30T00:00:00"/>
    <n v="0"/>
    <n v="0"/>
    <n v="380.15"/>
    <n v="0"/>
    <n v="4819.8500000000004"/>
    <x v="1"/>
  </r>
  <r>
    <x v="5"/>
    <d v="2024-12-05T00:00:00"/>
    <d v="2024-12-31T00:00:00"/>
    <n v="0"/>
    <n v="0"/>
    <n v="0"/>
    <n v="0"/>
    <n v="2000"/>
    <x v="4"/>
  </r>
  <r>
    <x v="6"/>
    <d v="2024-12-05T00:00:00"/>
    <d v="2025-06-30T00:00:00"/>
    <n v="0"/>
    <n v="0"/>
    <n v="0"/>
    <n v="0"/>
    <n v="2000"/>
    <x v="4"/>
  </r>
  <r>
    <x v="7"/>
    <d v="2024-12-05T00:00:00"/>
    <d v="2025-03-31T00:00:00"/>
    <n v="0"/>
    <n v="0"/>
    <n v="0"/>
    <n v="0"/>
    <n v="2000"/>
    <x v="4"/>
  </r>
  <r>
    <x v="8"/>
    <d v="2024-12-05T00:00:00"/>
    <d v="2025-06-30T00:00:00"/>
    <n v="0"/>
    <n v="0"/>
    <n v="13.2"/>
    <n v="0"/>
    <n v="2986.8"/>
    <x v="3"/>
  </r>
  <r>
    <x v="9"/>
    <d v="2024-12-05T00:00:00"/>
    <d v="2025-10-31T00:00:00"/>
    <n v="0"/>
    <n v="0"/>
    <n v="0"/>
    <n v="0"/>
    <n v="2200"/>
    <x v="5"/>
  </r>
  <r>
    <x v="10"/>
    <d v="2024-12-05T00:00:00"/>
    <d v="2025-06-30T00:00:00"/>
    <n v="0"/>
    <n v="0"/>
    <n v="13.2"/>
    <n v="0"/>
    <n v="2986.8"/>
    <x v="3"/>
  </r>
  <r>
    <x v="30"/>
    <d v="2024-12-05T00:00:00"/>
    <d v="2025-01-31T00:00:00"/>
    <n v="0"/>
    <n v="0"/>
    <n v="0"/>
    <n v="0"/>
    <n v="2000"/>
    <x v="4"/>
  </r>
  <r>
    <x v="31"/>
    <d v="2024-12-05T00:00:00"/>
    <d v="2024-11-29T00:00:00"/>
    <n v="0"/>
    <n v="0"/>
    <n v="13.2"/>
    <n v="0"/>
    <n v="2986.8"/>
    <x v="3"/>
  </r>
  <r>
    <x v="12"/>
    <d v="2024-12-05T00:00:00"/>
    <d v="2025-06-30T00:00:00"/>
    <n v="0"/>
    <n v="0"/>
    <n v="13.2"/>
    <n v="0"/>
    <n v="2986.8"/>
    <x v="3"/>
  </r>
  <r>
    <x v="13"/>
    <d v="2024-12-05T00:00:00"/>
    <d v="2026-10-31T00:00:00"/>
    <n v="0"/>
    <n v="0"/>
    <n v="1038.68"/>
    <n v="0"/>
    <n v="6561.32"/>
    <x v="7"/>
  </r>
  <r>
    <x v="37"/>
    <d v="2024-12-05T00:00:00"/>
    <d v="2025-04-30T00:00:00"/>
    <n v="0"/>
    <n v="0"/>
    <n v="0"/>
    <n v="0"/>
    <n v="2000"/>
    <x v="4"/>
  </r>
  <r>
    <x v="14"/>
    <d v="2024-12-05T00:00:00"/>
    <d v="2025-11-28T00:00:00"/>
    <n v="0"/>
    <n v="0"/>
    <n v="380.15"/>
    <n v="0"/>
    <n v="4819.8500000000004"/>
    <x v="1"/>
  </r>
  <r>
    <x v="15"/>
    <d v="2024-12-05T00:00:00"/>
    <d v="2025-06-30T00:00:00"/>
    <n v="0"/>
    <n v="0"/>
    <n v="0"/>
    <n v="0"/>
    <n v="1600"/>
    <x v="2"/>
  </r>
  <r>
    <x v="16"/>
    <d v="2024-12-05T00:00:00"/>
    <d v="2024-11-29T00:00:00"/>
    <n v="0"/>
    <n v="0"/>
    <n v="0"/>
    <n v="0"/>
    <n v="2200"/>
    <x v="5"/>
  </r>
  <r>
    <x v="17"/>
    <d v="2024-12-05T00:00:00"/>
    <d v="2025-02-28T00:00:00"/>
    <n v="0"/>
    <n v="0"/>
    <n v="13.2"/>
    <n v="0"/>
    <n v="2986.8"/>
    <x v="3"/>
  </r>
  <r>
    <x v="21"/>
    <d v="2024-12-05T00:00:00"/>
    <d v="2025-03-31T00:00:00"/>
    <n v="0"/>
    <n v="0"/>
    <n v="0"/>
    <n v="0"/>
    <n v="2000"/>
    <x v="4"/>
  </r>
  <r>
    <x v="23"/>
    <d v="2024-12-05T00:00:00"/>
    <d v="2025-07-31T00:00:00"/>
    <n v="0"/>
    <n v="0"/>
    <n v="0"/>
    <n v="0"/>
    <n v="2000"/>
    <x v="4"/>
  </r>
  <r>
    <x v="24"/>
    <d v="2024-12-05T00:00:00"/>
    <d v="2025-03-31T00:00:00"/>
    <n v="0"/>
    <n v="0"/>
    <n v="0"/>
    <n v="0"/>
    <n v="600"/>
    <x v="8"/>
  </r>
  <r>
    <x v="25"/>
    <d v="2024-12-05T00:00:00"/>
    <d v="2025-06-30T00:00:00"/>
    <n v="0"/>
    <n v="0"/>
    <n v="13.2"/>
    <n v="0"/>
    <n v="2986.8"/>
    <x v="3"/>
  </r>
  <r>
    <x v="26"/>
    <d v="2024-12-05T00:00:00"/>
    <d v="2025-07-31T00:00:00"/>
    <n v="0"/>
    <n v="0"/>
    <n v="0"/>
    <n v="0"/>
    <n v="2000"/>
    <x v="4"/>
  </r>
  <r>
    <x v="27"/>
    <m/>
    <m/>
    <n v="0"/>
    <n v="0"/>
    <n v="1878.18"/>
    <n v="0"/>
    <n v="56721.82"/>
    <x v="14"/>
  </r>
  <r>
    <x v="42"/>
    <m/>
    <m/>
    <n v="0"/>
    <n v="0"/>
    <n v="24908.36"/>
    <n v="0"/>
    <n v="710191.64"/>
    <x v="15"/>
  </r>
</pivotCacheRecords>
</file>

<file path=xl/pivotCache/pivotCacheRecords17.xml><?xml version="1.0" encoding="utf-8"?>
<pivotCacheRecords xmlns="http://schemas.openxmlformats.org/spreadsheetml/2006/main" xmlns:r="http://schemas.openxmlformats.org/officeDocument/2006/relationships" count="549">
  <r>
    <x v="0"/>
    <m/>
    <s v="Contrato"/>
    <m/>
    <m/>
    <m/>
    <m/>
    <m/>
    <x v="0"/>
  </r>
  <r>
    <x v="1"/>
    <m/>
    <m/>
    <m/>
    <m/>
    <m/>
    <m/>
    <m/>
    <x v="0"/>
  </r>
  <r>
    <x v="2"/>
    <d v="2024-04-19T00:00:00"/>
    <d v="2024-12-20T00:00:00"/>
    <n v="0"/>
    <n v="0"/>
    <n v="0"/>
    <n v="0"/>
    <n v="1000"/>
    <x v="1"/>
  </r>
  <r>
    <x v="2"/>
    <d v="2024-04-30T00:00:00"/>
    <d v="2024-12-20T00:00:00"/>
    <n v="0"/>
    <n v="0"/>
    <n v="0"/>
    <n v="0"/>
    <n v="1000"/>
    <x v="1"/>
  </r>
  <r>
    <x v="3"/>
    <d v="2024-04-05T00:00:00"/>
    <d v="2024-08-30T00:00:00"/>
    <n v="0"/>
    <n v="0"/>
    <n v="0"/>
    <n v="0"/>
    <n v="1200"/>
    <x v="2"/>
  </r>
  <r>
    <x v="3"/>
    <d v="2024-04-30T00:00:00"/>
    <d v="2024-08-30T00:00:00"/>
    <n v="0"/>
    <n v="0"/>
    <n v="0"/>
    <n v="0"/>
    <n v="2400"/>
    <x v="3"/>
  </r>
  <r>
    <x v="4"/>
    <d v="2024-04-05T00:00:00"/>
    <d v="2024-12-20T00:00:00"/>
    <n v="0"/>
    <n v="0"/>
    <n v="0"/>
    <n v="0"/>
    <n v="1500"/>
    <x v="4"/>
  </r>
  <r>
    <x v="4"/>
    <d v="2024-04-30T00:00:00"/>
    <d v="2024-12-20T00:00:00"/>
    <n v="0"/>
    <n v="0"/>
    <n v="0"/>
    <n v="0"/>
    <n v="1500"/>
    <x v="4"/>
  </r>
  <r>
    <x v="5"/>
    <d v="2024-04-05T00:00:00"/>
    <d v="2024-12-20T00:00:00"/>
    <n v="0"/>
    <n v="0"/>
    <n v="0"/>
    <n v="0"/>
    <n v="2000"/>
    <x v="5"/>
  </r>
  <r>
    <x v="5"/>
    <d v="2024-04-30T00:00:00"/>
    <d v="2024-12-20T00:00:00"/>
    <n v="0"/>
    <n v="0"/>
    <n v="0"/>
    <n v="0"/>
    <n v="2000"/>
    <x v="5"/>
  </r>
  <r>
    <x v="6"/>
    <d v="2024-04-12T00:00:00"/>
    <d v="2024-12-27T00:00:00"/>
    <n v="0"/>
    <n v="0"/>
    <n v="0"/>
    <n v="0"/>
    <n v="2000"/>
    <x v="5"/>
  </r>
  <r>
    <x v="6"/>
    <d v="2024-04-12T00:00:00"/>
    <d v="2024-12-27T00:00:00"/>
    <n v="0"/>
    <n v="0"/>
    <n v="0"/>
    <n v="0"/>
    <n v="2000"/>
    <x v="5"/>
  </r>
  <r>
    <x v="6"/>
    <d v="2024-04-12T00:00:00"/>
    <d v="2024-12-27T00:00:00"/>
    <n v="0"/>
    <n v="0"/>
    <n v="0"/>
    <n v="0"/>
    <n v="2000"/>
    <x v="5"/>
  </r>
  <r>
    <x v="6"/>
    <d v="2024-04-30T00:00:00"/>
    <d v="2024-12-27T00:00:00"/>
    <n v="0"/>
    <n v="0"/>
    <n v="0"/>
    <n v="0"/>
    <n v="2000"/>
    <x v="5"/>
  </r>
  <r>
    <x v="7"/>
    <d v="2024-04-12T00:00:00"/>
    <d v="2024-12-20T00:00:00"/>
    <n v="0"/>
    <n v="0"/>
    <n v="0"/>
    <n v="0"/>
    <n v="1000"/>
    <x v="1"/>
  </r>
  <r>
    <x v="7"/>
    <d v="2024-04-30T00:00:00"/>
    <d v="2024-12-20T00:00:00"/>
    <n v="0"/>
    <n v="0"/>
    <n v="0"/>
    <n v="0"/>
    <n v="1000"/>
    <x v="1"/>
  </r>
  <r>
    <x v="8"/>
    <d v="2024-04-12T00:00:00"/>
    <d v="2024-12-20T00:00:00"/>
    <n v="0"/>
    <n v="0"/>
    <n v="0"/>
    <n v="0"/>
    <n v="4000"/>
    <x v="6"/>
  </r>
  <r>
    <x v="8"/>
    <d v="2024-04-30T00:00:00"/>
    <d v="2024-12-20T00:00:00"/>
    <n v="0"/>
    <n v="0"/>
    <n v="0"/>
    <n v="0"/>
    <n v="4000"/>
    <x v="6"/>
  </r>
  <r>
    <x v="9"/>
    <m/>
    <m/>
    <n v="0"/>
    <n v="0"/>
    <n v="0"/>
    <n v="0"/>
    <n v="30600"/>
    <x v="7"/>
  </r>
  <r>
    <x v="10"/>
    <m/>
    <m/>
    <m/>
    <m/>
    <m/>
    <m/>
    <m/>
    <x v="0"/>
  </r>
  <r>
    <x v="2"/>
    <d v="2024-05-29T00:00:00"/>
    <d v="2024-12-20T00:00:00"/>
    <n v="0"/>
    <n v="0"/>
    <n v="0"/>
    <n v="0"/>
    <n v="1000"/>
    <x v="1"/>
  </r>
  <r>
    <x v="11"/>
    <d v="2024-05-14T00:00:00"/>
    <d v="2024-04-30T00:00:00"/>
    <n v="0"/>
    <n v="0"/>
    <n v="0"/>
    <n v="0"/>
    <n v="1086.3800000000001"/>
    <x v="8"/>
  </r>
  <r>
    <x v="11"/>
    <d v="2024-05-14T00:00:00"/>
    <d v="2024-04-30T00:00:00"/>
    <n v="0"/>
    <n v="0"/>
    <n v="0"/>
    <n v="0"/>
    <n v="1086.3800000000001"/>
    <x v="8"/>
  </r>
  <r>
    <x v="11"/>
    <d v="2024-05-14T00:00:00"/>
    <d v="2024-04-30T00:00:00"/>
    <n v="0"/>
    <n v="0"/>
    <n v="32.64"/>
    <n v="0"/>
    <n v="1053.74"/>
    <x v="8"/>
  </r>
  <r>
    <x v="11"/>
    <d v="2024-05-14T00:00:00"/>
    <d v="2024-04-30T00:00:00"/>
    <n v="0"/>
    <n v="0"/>
    <n v="155.36000000000001"/>
    <n v="0"/>
    <n v="931"/>
    <x v="9"/>
  </r>
  <r>
    <x v="3"/>
    <d v="2024-05-29T00:00:00"/>
    <d v="2024-08-30T00:00:00"/>
    <n v="0"/>
    <n v="0"/>
    <n v="0"/>
    <n v="0"/>
    <n v="2400"/>
    <x v="3"/>
  </r>
  <r>
    <x v="4"/>
    <d v="2024-05-29T00:00:00"/>
    <d v="2024-12-20T00:00:00"/>
    <n v="0"/>
    <n v="0"/>
    <n v="0"/>
    <n v="0"/>
    <n v="1500"/>
    <x v="4"/>
  </r>
  <r>
    <x v="12"/>
    <d v="2024-05-29T00:00:00"/>
    <d v="2024-12-29T00:00:00"/>
    <n v="0"/>
    <n v="0"/>
    <n v="0"/>
    <n v="0"/>
    <n v="3000"/>
    <x v="10"/>
  </r>
  <r>
    <x v="5"/>
    <d v="2024-05-29T00:00:00"/>
    <d v="2024-12-20T00:00:00"/>
    <n v="0"/>
    <n v="0"/>
    <n v="0"/>
    <n v="0"/>
    <n v="2000"/>
    <x v="5"/>
  </r>
  <r>
    <x v="6"/>
    <d v="2024-05-29T00:00:00"/>
    <d v="2024-12-27T00:00:00"/>
    <n v="0"/>
    <n v="0"/>
    <n v="0"/>
    <n v="0"/>
    <n v="2000"/>
    <x v="5"/>
  </r>
  <r>
    <x v="7"/>
    <d v="2024-05-29T00:00:00"/>
    <d v="2024-12-20T00:00:00"/>
    <n v="0"/>
    <n v="0"/>
    <n v="0"/>
    <n v="0"/>
    <n v="1000"/>
    <x v="1"/>
  </r>
  <r>
    <x v="13"/>
    <d v="2024-05-14T00:00:00"/>
    <d v="2024-04-30T00:00:00"/>
    <n v="0"/>
    <n v="0"/>
    <n v="0"/>
    <n v="0"/>
    <n v="415.12"/>
    <x v="11"/>
  </r>
  <r>
    <x v="13"/>
    <d v="2024-05-14T00:00:00"/>
    <d v="2024-04-30T00:00:00"/>
    <n v="0"/>
    <n v="0"/>
    <n v="0"/>
    <n v="0"/>
    <n v="415.12"/>
    <x v="11"/>
  </r>
  <r>
    <x v="13"/>
    <d v="2024-05-14T00:00:00"/>
    <d v="2024-04-30T00:00:00"/>
    <n v="0"/>
    <n v="0"/>
    <n v="0"/>
    <n v="0"/>
    <n v="415.12"/>
    <x v="11"/>
  </r>
  <r>
    <x v="13"/>
    <d v="2024-05-14T00:00:00"/>
    <d v="2024-04-30T00:00:00"/>
    <n v="0"/>
    <n v="0"/>
    <n v="0"/>
    <n v="0"/>
    <n v="415.14"/>
    <x v="12"/>
  </r>
  <r>
    <x v="8"/>
    <d v="2024-05-29T00:00:00"/>
    <d v="2024-12-20T00:00:00"/>
    <n v="0"/>
    <n v="0"/>
    <n v="0"/>
    <n v="0"/>
    <n v="4000"/>
    <x v="6"/>
  </r>
  <r>
    <x v="9"/>
    <m/>
    <m/>
    <n v="0"/>
    <n v="0"/>
    <n v="188"/>
    <n v="0"/>
    <n v="22718"/>
    <x v="13"/>
  </r>
  <r>
    <x v="14"/>
    <m/>
    <m/>
    <m/>
    <m/>
    <m/>
    <m/>
    <m/>
    <x v="0"/>
  </r>
  <r>
    <x v="2"/>
    <d v="2024-06-28T00:00:00"/>
    <d v="2024-12-20T00:00:00"/>
    <n v="0"/>
    <n v="0"/>
    <n v="0"/>
    <n v="0"/>
    <n v="1000"/>
    <x v="1"/>
  </r>
  <r>
    <x v="3"/>
    <d v="2024-06-28T00:00:00"/>
    <d v="2024-08-30T00:00:00"/>
    <n v="0"/>
    <n v="0"/>
    <n v="0"/>
    <n v="0"/>
    <n v="2400"/>
    <x v="3"/>
  </r>
  <r>
    <x v="15"/>
    <d v="2024-06-28T00:00:00"/>
    <d v="2024-06-30T00:00:00"/>
    <n v="0"/>
    <n v="0"/>
    <n v="0"/>
    <n v="0"/>
    <n v="2130"/>
    <x v="14"/>
  </r>
  <r>
    <x v="4"/>
    <d v="2024-06-28T00:00:00"/>
    <d v="2024-12-20T00:00:00"/>
    <n v="0"/>
    <n v="0"/>
    <n v="0"/>
    <n v="0"/>
    <n v="1500"/>
    <x v="4"/>
  </r>
  <r>
    <x v="12"/>
    <d v="2024-06-28T00:00:00"/>
    <d v="2024-12-29T00:00:00"/>
    <n v="0"/>
    <n v="0"/>
    <n v="0"/>
    <n v="0"/>
    <n v="3000"/>
    <x v="10"/>
  </r>
  <r>
    <x v="16"/>
    <d v="2024-06-05T00:00:00"/>
    <d v="2024-12-29T00:00:00"/>
    <n v="0"/>
    <n v="0"/>
    <n v="0"/>
    <n v="0"/>
    <n v="8000"/>
    <x v="15"/>
  </r>
  <r>
    <x v="16"/>
    <d v="2024-06-05T00:00:00"/>
    <d v="2024-12-29T00:00:00"/>
    <n v="0"/>
    <n v="0"/>
    <n v="0"/>
    <n v="0"/>
    <n v="8000"/>
    <x v="15"/>
  </r>
  <r>
    <x v="16"/>
    <d v="2024-06-28T00:00:00"/>
    <d v="2024-12-29T00:00:00"/>
    <n v="0"/>
    <n v="0"/>
    <n v="0"/>
    <n v="0"/>
    <n v="8000"/>
    <x v="15"/>
  </r>
  <r>
    <x v="5"/>
    <d v="2024-06-28T00:00:00"/>
    <d v="2024-12-20T00:00:00"/>
    <n v="0"/>
    <n v="0"/>
    <n v="0"/>
    <n v="0"/>
    <n v="2000"/>
    <x v="5"/>
  </r>
  <r>
    <x v="17"/>
    <d v="2024-06-14T00:00:00"/>
    <d v="2024-12-29T00:00:00"/>
    <n v="0"/>
    <n v="0"/>
    <n v="0"/>
    <n v="0"/>
    <n v="8000"/>
    <x v="15"/>
  </r>
  <r>
    <x v="17"/>
    <d v="2024-06-14T00:00:00"/>
    <d v="2024-12-29T00:00:00"/>
    <n v="0"/>
    <n v="0"/>
    <n v="0"/>
    <n v="0"/>
    <n v="8000"/>
    <x v="15"/>
  </r>
  <r>
    <x v="17"/>
    <d v="2024-06-28T00:00:00"/>
    <d v="2024-12-29T00:00:00"/>
    <n v="0"/>
    <n v="0"/>
    <n v="0"/>
    <n v="0"/>
    <n v="8000"/>
    <x v="15"/>
  </r>
  <r>
    <x v="18"/>
    <d v="2024-06-28T00:00:00"/>
    <d v="2024-12-20T00:00:00"/>
    <n v="0"/>
    <n v="0"/>
    <n v="0"/>
    <n v="0"/>
    <n v="1000"/>
    <x v="1"/>
  </r>
  <r>
    <x v="18"/>
    <d v="2024-06-28T00:00:00"/>
    <d v="2024-12-20T00:00:00"/>
    <n v="0"/>
    <n v="0"/>
    <n v="0"/>
    <n v="0"/>
    <n v="1000"/>
    <x v="1"/>
  </r>
  <r>
    <x v="6"/>
    <d v="2024-06-28T00:00:00"/>
    <d v="2024-12-27T00:00:00"/>
    <n v="0"/>
    <n v="0"/>
    <n v="0"/>
    <n v="0"/>
    <n v="2000"/>
    <x v="5"/>
  </r>
  <r>
    <x v="7"/>
    <d v="2024-06-28T00:00:00"/>
    <d v="2024-12-20T00:00:00"/>
    <n v="0"/>
    <n v="0"/>
    <n v="0"/>
    <n v="0"/>
    <n v="1000"/>
    <x v="1"/>
  </r>
  <r>
    <x v="8"/>
    <d v="2024-06-28T00:00:00"/>
    <d v="2024-12-20T00:00:00"/>
    <n v="0"/>
    <n v="0"/>
    <n v="0"/>
    <n v="0"/>
    <n v="4000"/>
    <x v="6"/>
  </r>
  <r>
    <x v="19"/>
    <d v="2024-06-28T00:00:00"/>
    <d v="2024-06-30T00:00:00"/>
    <n v="0"/>
    <n v="0"/>
    <n v="0"/>
    <n v="0"/>
    <n v="2130"/>
    <x v="14"/>
  </r>
  <r>
    <x v="9"/>
    <m/>
    <m/>
    <n v="0"/>
    <n v="0"/>
    <n v="0"/>
    <n v="0"/>
    <n v="71160"/>
    <x v="16"/>
  </r>
  <r>
    <x v="20"/>
    <m/>
    <m/>
    <m/>
    <m/>
    <m/>
    <m/>
    <m/>
    <x v="0"/>
  </r>
  <r>
    <x v="21"/>
    <d v="2024-07-12T00:00:00"/>
    <d v="2024-04-30T00:00:00"/>
    <n v="0"/>
    <n v="0"/>
    <n v="0"/>
    <n v="0"/>
    <n v="381.38"/>
    <x v="17"/>
  </r>
  <r>
    <x v="21"/>
    <d v="2024-07-12T00:00:00"/>
    <d v="2024-04-30T00:00:00"/>
    <n v="0"/>
    <n v="0"/>
    <n v="0"/>
    <n v="0"/>
    <n v="381.38"/>
    <x v="17"/>
  </r>
  <r>
    <x v="21"/>
    <d v="2024-07-12T00:00:00"/>
    <d v="2024-04-30T00:00:00"/>
    <n v="0"/>
    <n v="0"/>
    <n v="0"/>
    <n v="0"/>
    <n v="381.38"/>
    <x v="17"/>
  </r>
  <r>
    <x v="21"/>
    <d v="2024-07-12T00:00:00"/>
    <d v="2024-04-30T00:00:00"/>
    <n v="0"/>
    <n v="0"/>
    <n v="0"/>
    <n v="0"/>
    <n v="381.36"/>
    <x v="18"/>
  </r>
  <r>
    <x v="22"/>
    <d v="2024-07-05T00:00:00"/>
    <d v="2024-12-29T00:00:00"/>
    <n v="0"/>
    <n v="0"/>
    <n v="0"/>
    <n v="0"/>
    <n v="8000"/>
    <x v="15"/>
  </r>
  <r>
    <x v="22"/>
    <d v="2024-07-30T00:00:00"/>
    <d v="2024-12-29T00:00:00"/>
    <n v="0"/>
    <n v="0"/>
    <n v="0"/>
    <n v="0"/>
    <n v="8000"/>
    <x v="15"/>
  </r>
  <r>
    <x v="23"/>
    <d v="2024-07-30T00:00:00"/>
    <d v="2024-04-30T00:00:00"/>
    <n v="0"/>
    <n v="0"/>
    <n v="413.28"/>
    <n v="0"/>
    <n v="1216.8399999999999"/>
    <x v="19"/>
  </r>
  <r>
    <x v="23"/>
    <d v="2024-07-30T00:00:00"/>
    <d v="2024-04-30T00:00:00"/>
    <n v="0"/>
    <n v="0"/>
    <n v="448.28"/>
    <n v="0"/>
    <n v="1181.8399999999999"/>
    <x v="19"/>
  </r>
  <r>
    <x v="23"/>
    <d v="2024-07-30T00:00:00"/>
    <d v="2024-04-30T00:00:00"/>
    <n v="0"/>
    <n v="0"/>
    <n v="448.28"/>
    <n v="0"/>
    <n v="1181.8399999999999"/>
    <x v="19"/>
  </r>
  <r>
    <x v="23"/>
    <d v="2024-07-30T00:00:00"/>
    <d v="2024-04-30T00:00:00"/>
    <n v="0"/>
    <n v="0"/>
    <n v="448.29"/>
    <n v="0"/>
    <n v="1181.8499999999999"/>
    <x v="20"/>
  </r>
  <r>
    <x v="24"/>
    <d v="2024-07-19T00:00:00"/>
    <d v="2024-04-30T00:00:00"/>
    <n v="0"/>
    <n v="0"/>
    <n v="0"/>
    <n v="0"/>
    <n v="155.25"/>
    <x v="21"/>
  </r>
  <r>
    <x v="24"/>
    <d v="2024-07-19T00:00:00"/>
    <d v="2024-04-30T00:00:00"/>
    <n v="0"/>
    <n v="0"/>
    <n v="0"/>
    <n v="0"/>
    <n v="155.25"/>
    <x v="21"/>
  </r>
  <r>
    <x v="24"/>
    <d v="2024-07-19T00:00:00"/>
    <d v="2024-04-30T00:00:00"/>
    <n v="0"/>
    <n v="0"/>
    <n v="0"/>
    <n v="0"/>
    <n v="155.25"/>
    <x v="21"/>
  </r>
  <r>
    <x v="24"/>
    <d v="2024-07-19T00:00:00"/>
    <d v="2024-04-30T00:00:00"/>
    <n v="0"/>
    <n v="0"/>
    <n v="0"/>
    <n v="0"/>
    <n v="155.25"/>
    <x v="21"/>
  </r>
  <r>
    <x v="25"/>
    <d v="2024-07-30T00:00:00"/>
    <d v="2024-04-30T00:00:00"/>
    <n v="0"/>
    <n v="0"/>
    <n v="0"/>
    <n v="0"/>
    <n v="543.38"/>
    <x v="22"/>
  </r>
  <r>
    <x v="25"/>
    <d v="2024-07-30T00:00:00"/>
    <d v="2024-04-30T00:00:00"/>
    <n v="0"/>
    <n v="0"/>
    <n v="0"/>
    <n v="0"/>
    <n v="543.38"/>
    <x v="22"/>
  </r>
  <r>
    <x v="25"/>
    <d v="2024-07-30T00:00:00"/>
    <d v="2024-04-30T00:00:00"/>
    <n v="0"/>
    <n v="0"/>
    <n v="0"/>
    <n v="0"/>
    <n v="543.38"/>
    <x v="22"/>
  </r>
  <r>
    <x v="25"/>
    <d v="2024-07-30T00:00:00"/>
    <d v="2024-04-30T00:00:00"/>
    <n v="0"/>
    <n v="0"/>
    <n v="17.03"/>
    <n v="0"/>
    <n v="526.33000000000004"/>
    <x v="23"/>
  </r>
  <r>
    <x v="2"/>
    <d v="2024-07-30T00:00:00"/>
    <d v="2024-12-20T00:00:00"/>
    <n v="0"/>
    <n v="0"/>
    <n v="0"/>
    <n v="0"/>
    <n v="1000"/>
    <x v="1"/>
  </r>
  <r>
    <x v="26"/>
    <d v="2024-07-30T00:00:00"/>
    <d v="2024-04-30T00:00:00"/>
    <n v="0"/>
    <n v="0"/>
    <n v="0"/>
    <n v="0"/>
    <n v="232.88"/>
    <x v="24"/>
  </r>
  <r>
    <x v="26"/>
    <d v="2024-07-30T00:00:00"/>
    <d v="2024-04-30T00:00:00"/>
    <n v="0"/>
    <n v="0"/>
    <n v="0"/>
    <n v="0"/>
    <n v="232.88"/>
    <x v="24"/>
  </r>
  <r>
    <x v="26"/>
    <d v="2024-07-30T00:00:00"/>
    <d v="2024-04-30T00:00:00"/>
    <n v="0"/>
    <n v="0"/>
    <n v="0"/>
    <n v="0"/>
    <n v="232.88"/>
    <x v="24"/>
  </r>
  <r>
    <x v="26"/>
    <d v="2024-07-30T00:00:00"/>
    <d v="2024-04-30T00:00:00"/>
    <n v="0"/>
    <n v="0"/>
    <n v="0"/>
    <n v="0"/>
    <n v="232.86"/>
    <x v="25"/>
  </r>
  <r>
    <x v="27"/>
    <d v="2024-07-30T00:00:00"/>
    <d v="2024-04-30T00:00:00"/>
    <n v="0"/>
    <n v="0"/>
    <n v="0"/>
    <n v="0"/>
    <n v="327.38"/>
    <x v="26"/>
  </r>
  <r>
    <x v="27"/>
    <d v="2024-07-30T00:00:00"/>
    <d v="2024-04-30T00:00:00"/>
    <n v="0"/>
    <n v="0"/>
    <n v="0"/>
    <n v="0"/>
    <n v="327.38"/>
    <x v="26"/>
  </r>
  <r>
    <x v="27"/>
    <d v="2024-07-30T00:00:00"/>
    <d v="2024-04-30T00:00:00"/>
    <n v="0"/>
    <n v="0"/>
    <n v="0"/>
    <n v="0"/>
    <n v="327.38"/>
    <x v="26"/>
  </r>
  <r>
    <x v="27"/>
    <d v="2024-07-30T00:00:00"/>
    <d v="2024-04-30T00:00:00"/>
    <n v="0"/>
    <n v="0"/>
    <n v="34.24"/>
    <n v="0"/>
    <n v="293.12"/>
    <x v="27"/>
  </r>
  <r>
    <x v="28"/>
    <d v="2024-07-19T00:00:00"/>
    <d v="2024-04-30T00:00:00"/>
    <n v="0"/>
    <n v="0"/>
    <n v="896.57"/>
    <n v="0"/>
    <n v="2363.6799999999998"/>
    <x v="28"/>
  </r>
  <r>
    <x v="28"/>
    <d v="2024-07-19T00:00:00"/>
    <d v="2024-04-30T00:00:00"/>
    <n v="0"/>
    <n v="0"/>
    <n v="896.57"/>
    <n v="0"/>
    <n v="2363.6799999999998"/>
    <x v="28"/>
  </r>
  <r>
    <x v="28"/>
    <d v="2024-07-19T00:00:00"/>
    <d v="2024-04-30T00:00:00"/>
    <n v="0"/>
    <n v="0"/>
    <n v="896.57"/>
    <n v="0"/>
    <n v="2363.6799999999998"/>
    <x v="28"/>
  </r>
  <r>
    <x v="28"/>
    <d v="2024-07-19T00:00:00"/>
    <d v="2024-04-30T00:00:00"/>
    <n v="0"/>
    <n v="0"/>
    <n v="896.57"/>
    <n v="0"/>
    <n v="2363.6799999999998"/>
    <x v="28"/>
  </r>
  <r>
    <x v="29"/>
    <d v="2024-07-30T00:00:00"/>
    <d v="2024-04-30T00:00:00"/>
    <n v="0"/>
    <n v="0"/>
    <n v="0"/>
    <n v="0"/>
    <n v="705.38"/>
    <x v="29"/>
  </r>
  <r>
    <x v="29"/>
    <d v="2024-07-30T00:00:00"/>
    <d v="2024-04-30T00:00:00"/>
    <n v="0"/>
    <n v="0"/>
    <n v="0"/>
    <n v="0"/>
    <n v="705.38"/>
    <x v="29"/>
  </r>
  <r>
    <x v="29"/>
    <d v="2024-07-30T00:00:00"/>
    <d v="2024-04-30T00:00:00"/>
    <n v="0"/>
    <n v="0"/>
    <n v="30.95"/>
    <n v="0"/>
    <n v="674.43"/>
    <x v="29"/>
  </r>
  <r>
    <x v="29"/>
    <d v="2024-07-30T00:00:00"/>
    <d v="2024-04-30T00:00:00"/>
    <n v="0"/>
    <n v="0"/>
    <n v="94.19"/>
    <n v="0"/>
    <n v="611.16999999999996"/>
    <x v="30"/>
  </r>
  <r>
    <x v="30"/>
    <d v="2024-07-30T00:00:00"/>
    <d v="2024-04-30T00:00:00"/>
    <n v="0"/>
    <n v="0"/>
    <n v="0"/>
    <n v="0"/>
    <n v="445.5"/>
    <x v="31"/>
  </r>
  <r>
    <x v="30"/>
    <d v="2024-07-30T00:00:00"/>
    <d v="2024-04-30T00:00:00"/>
    <n v="0"/>
    <n v="0"/>
    <n v="0"/>
    <n v="0"/>
    <n v="445.5"/>
    <x v="31"/>
  </r>
  <r>
    <x v="30"/>
    <d v="2024-07-30T00:00:00"/>
    <d v="2024-04-30T00:00:00"/>
    <n v="0"/>
    <n v="0"/>
    <n v="0"/>
    <n v="0"/>
    <n v="445.5"/>
    <x v="31"/>
  </r>
  <r>
    <x v="30"/>
    <d v="2024-07-30T00:00:00"/>
    <d v="2024-04-30T00:00:00"/>
    <n v="0"/>
    <n v="0"/>
    <n v="0"/>
    <n v="0"/>
    <n v="445.5"/>
    <x v="31"/>
  </r>
  <r>
    <x v="3"/>
    <d v="2024-07-30T00:00:00"/>
    <d v="2024-08-30T00:00:00"/>
    <n v="0"/>
    <n v="0"/>
    <n v="0"/>
    <n v="0"/>
    <n v="2400"/>
    <x v="3"/>
  </r>
  <r>
    <x v="31"/>
    <d v="2024-07-05T00:00:00"/>
    <d v="2024-07-19T00:00:00"/>
    <n v="0"/>
    <n v="0"/>
    <n v="0"/>
    <n v="0"/>
    <n v="1100"/>
    <x v="32"/>
  </r>
  <r>
    <x v="31"/>
    <d v="2024-07-19T00:00:00"/>
    <d v="2024-07-19T00:00:00"/>
    <n v="0"/>
    <n v="0"/>
    <n v="0"/>
    <n v="0"/>
    <n v="1100"/>
    <x v="32"/>
  </r>
  <r>
    <x v="32"/>
    <d v="2024-07-30T00:00:00"/>
    <d v="2024-04-30T00:00:00"/>
    <n v="0"/>
    <n v="0"/>
    <n v="0"/>
    <n v="0"/>
    <n v="47.25"/>
    <x v="33"/>
  </r>
  <r>
    <x v="32"/>
    <d v="2024-07-30T00:00:00"/>
    <d v="2024-04-30T00:00:00"/>
    <n v="0"/>
    <n v="0"/>
    <n v="0"/>
    <n v="0"/>
    <n v="47.25"/>
    <x v="33"/>
  </r>
  <r>
    <x v="32"/>
    <d v="2024-07-30T00:00:00"/>
    <d v="2024-04-30T00:00:00"/>
    <n v="0"/>
    <n v="0"/>
    <n v="0"/>
    <n v="0"/>
    <n v="47.25"/>
    <x v="33"/>
  </r>
  <r>
    <x v="32"/>
    <d v="2024-07-30T00:00:00"/>
    <d v="2024-04-30T00:00:00"/>
    <n v="0"/>
    <n v="0"/>
    <n v="0"/>
    <n v="0"/>
    <n v="47.25"/>
    <x v="33"/>
  </r>
  <r>
    <x v="4"/>
    <d v="2024-07-30T00:00:00"/>
    <d v="2024-12-20T00:00:00"/>
    <n v="0"/>
    <n v="0"/>
    <n v="0"/>
    <n v="0"/>
    <n v="1500"/>
    <x v="4"/>
  </r>
  <r>
    <x v="33"/>
    <d v="2024-07-30T00:00:00"/>
    <d v="2024-04-30T00:00:00"/>
    <n v="0"/>
    <n v="0"/>
    <n v="0"/>
    <n v="0"/>
    <n v="97.88"/>
    <x v="34"/>
  </r>
  <r>
    <x v="33"/>
    <d v="2024-07-30T00:00:00"/>
    <d v="2024-04-30T00:00:00"/>
    <n v="0"/>
    <n v="0"/>
    <n v="13.59"/>
    <n v="0"/>
    <n v="84.29"/>
    <x v="34"/>
  </r>
  <r>
    <x v="33"/>
    <d v="2024-07-30T00:00:00"/>
    <d v="2024-04-30T00:00:00"/>
    <n v="0"/>
    <n v="0"/>
    <n v="7.35"/>
    <n v="0"/>
    <n v="90.53"/>
    <x v="34"/>
  </r>
  <r>
    <x v="33"/>
    <d v="2024-07-30T00:00:00"/>
    <d v="2024-04-30T00:00:00"/>
    <n v="0"/>
    <n v="0"/>
    <n v="7.34"/>
    <n v="0"/>
    <n v="90.52"/>
    <x v="35"/>
  </r>
  <r>
    <x v="12"/>
    <d v="2024-07-30T00:00:00"/>
    <d v="2024-12-29T00:00:00"/>
    <n v="0"/>
    <n v="0"/>
    <n v="0"/>
    <n v="0"/>
    <n v="3000"/>
    <x v="10"/>
  </r>
  <r>
    <x v="34"/>
    <d v="2024-07-12T00:00:00"/>
    <d v="2024-05-31T00:00:00"/>
    <n v="0"/>
    <n v="0"/>
    <n v="0"/>
    <n v="0"/>
    <n v="1536.3"/>
    <x v="36"/>
  </r>
  <r>
    <x v="34"/>
    <d v="2024-07-12T00:00:00"/>
    <d v="2024-05-31T00:00:00"/>
    <n v="0"/>
    <n v="0"/>
    <n v="34.4"/>
    <n v="0"/>
    <n v="1501.9"/>
    <x v="36"/>
  </r>
  <r>
    <x v="34"/>
    <d v="2024-07-12T00:00:00"/>
    <d v="2024-05-31T00:00:00"/>
    <n v="0"/>
    <n v="0"/>
    <n v="260.11"/>
    <n v="0"/>
    <n v="1276.19"/>
    <x v="36"/>
  </r>
  <r>
    <x v="34"/>
    <d v="2024-07-12T00:00:00"/>
    <d v="2024-05-31T00:00:00"/>
    <n v="0"/>
    <n v="0"/>
    <n v="401.85"/>
    <n v="0"/>
    <n v="1134.45"/>
    <x v="36"/>
  </r>
  <r>
    <x v="34"/>
    <d v="2024-07-12T00:00:00"/>
    <d v="2024-05-31T00:00:00"/>
    <n v="0"/>
    <n v="0"/>
    <n v="422.48"/>
    <n v="0"/>
    <n v="1113.82"/>
    <x v="36"/>
  </r>
  <r>
    <x v="35"/>
    <d v="2024-07-30T00:00:00"/>
    <d v="2024-04-30T00:00:00"/>
    <n v="0"/>
    <n v="0"/>
    <n v="584.72"/>
    <n v="0"/>
    <n v="1541.53"/>
    <x v="37"/>
  </r>
  <r>
    <x v="35"/>
    <d v="2024-07-30T00:00:00"/>
    <d v="2024-04-30T00:00:00"/>
    <n v="0"/>
    <n v="0"/>
    <n v="584.72"/>
    <n v="0"/>
    <n v="1541.53"/>
    <x v="37"/>
  </r>
  <r>
    <x v="35"/>
    <d v="2024-07-30T00:00:00"/>
    <d v="2024-04-30T00:00:00"/>
    <n v="0"/>
    <n v="0"/>
    <n v="584.72"/>
    <n v="0"/>
    <n v="1541.53"/>
    <x v="37"/>
  </r>
  <r>
    <x v="35"/>
    <d v="2024-07-30T00:00:00"/>
    <d v="2024-04-30T00:00:00"/>
    <n v="0"/>
    <n v="0"/>
    <n v="584.72"/>
    <n v="0"/>
    <n v="1541.53"/>
    <x v="37"/>
  </r>
  <r>
    <x v="16"/>
    <d v="2024-07-30T00:00:00"/>
    <d v="2024-12-29T00:00:00"/>
    <n v="0"/>
    <n v="0"/>
    <n v="0"/>
    <n v="0"/>
    <n v="8000"/>
    <x v="15"/>
  </r>
  <r>
    <x v="5"/>
    <d v="2024-07-30T00:00:00"/>
    <d v="2024-12-20T00:00:00"/>
    <n v="0"/>
    <n v="0"/>
    <n v="0"/>
    <n v="0"/>
    <n v="2000"/>
    <x v="5"/>
  </r>
  <r>
    <x v="36"/>
    <d v="2024-07-05T00:00:00"/>
    <d v="2024-12-28T00:00:00"/>
    <n v="0"/>
    <n v="0"/>
    <n v="0"/>
    <n v="0"/>
    <n v="1750"/>
    <x v="38"/>
  </r>
  <r>
    <x v="36"/>
    <d v="2024-07-30T00:00:00"/>
    <d v="2024-12-28T00:00:00"/>
    <n v="0"/>
    <n v="0"/>
    <n v="0"/>
    <n v="0"/>
    <n v="3500"/>
    <x v="39"/>
  </r>
  <r>
    <x v="37"/>
    <d v="2024-07-05T00:00:00"/>
    <d v="2024-10-30T00:00:00"/>
    <n v="0"/>
    <n v="0"/>
    <n v="0"/>
    <n v="0"/>
    <n v="5000"/>
    <x v="40"/>
  </r>
  <r>
    <x v="37"/>
    <d v="2024-07-30T00:00:00"/>
    <d v="2024-10-30T00:00:00"/>
    <n v="0"/>
    <n v="0"/>
    <n v="0"/>
    <n v="0"/>
    <n v="5000"/>
    <x v="40"/>
  </r>
  <r>
    <x v="38"/>
    <d v="2024-07-30T00:00:00"/>
    <d v="2024-04-30T00:00:00"/>
    <n v="0"/>
    <n v="0"/>
    <n v="246.88"/>
    <n v="0"/>
    <n v="650.87"/>
    <x v="41"/>
  </r>
  <r>
    <x v="38"/>
    <d v="2024-07-30T00:00:00"/>
    <d v="2024-04-30T00:00:00"/>
    <n v="0"/>
    <n v="0"/>
    <n v="246.88"/>
    <n v="0"/>
    <n v="650.87"/>
    <x v="41"/>
  </r>
  <r>
    <x v="38"/>
    <d v="2024-07-30T00:00:00"/>
    <d v="2024-04-30T00:00:00"/>
    <n v="0"/>
    <n v="0"/>
    <n v="246.88"/>
    <n v="0"/>
    <n v="650.87"/>
    <x v="41"/>
  </r>
  <r>
    <x v="38"/>
    <d v="2024-07-30T00:00:00"/>
    <d v="2024-04-30T00:00:00"/>
    <n v="0"/>
    <n v="0"/>
    <n v="246.89"/>
    <n v="0"/>
    <n v="650.86"/>
    <x v="41"/>
  </r>
  <r>
    <x v="39"/>
    <d v="2024-07-30T00:00:00"/>
    <d v="2024-04-30T00:00:00"/>
    <n v="0"/>
    <n v="0"/>
    <n v="0"/>
    <n v="0"/>
    <n v="475.88"/>
    <x v="42"/>
  </r>
  <r>
    <x v="39"/>
    <d v="2024-07-30T00:00:00"/>
    <d v="2024-04-30T00:00:00"/>
    <n v="0"/>
    <n v="0"/>
    <n v="0"/>
    <n v="0"/>
    <n v="475.88"/>
    <x v="42"/>
  </r>
  <r>
    <x v="39"/>
    <d v="2024-07-30T00:00:00"/>
    <d v="2024-04-30T00:00:00"/>
    <n v="0"/>
    <n v="0"/>
    <n v="0"/>
    <n v="0"/>
    <n v="475.88"/>
    <x v="42"/>
  </r>
  <r>
    <x v="39"/>
    <d v="2024-07-30T00:00:00"/>
    <d v="2024-04-30T00:00:00"/>
    <n v="0"/>
    <n v="0"/>
    <n v="0"/>
    <n v="0"/>
    <n v="475.86"/>
    <x v="43"/>
  </r>
  <r>
    <x v="17"/>
    <d v="2024-07-30T00:00:00"/>
    <d v="2024-12-29T00:00:00"/>
    <n v="0"/>
    <n v="0"/>
    <n v="0"/>
    <n v="0"/>
    <n v="8000"/>
    <x v="15"/>
  </r>
  <r>
    <x v="40"/>
    <d v="2024-07-30T00:00:00"/>
    <d v="2024-04-30T00:00:00"/>
    <n v="0"/>
    <n v="0"/>
    <n v="0"/>
    <n v="0"/>
    <n v="280.12"/>
    <x v="44"/>
  </r>
  <r>
    <x v="40"/>
    <d v="2024-07-30T00:00:00"/>
    <d v="2024-04-30T00:00:00"/>
    <n v="0"/>
    <n v="0"/>
    <n v="0"/>
    <n v="0"/>
    <n v="280.12"/>
    <x v="44"/>
  </r>
  <r>
    <x v="40"/>
    <d v="2024-07-30T00:00:00"/>
    <d v="2024-04-30T00:00:00"/>
    <n v="0"/>
    <n v="0"/>
    <n v="0"/>
    <n v="0"/>
    <n v="280.12"/>
    <x v="44"/>
  </r>
  <r>
    <x v="40"/>
    <d v="2024-07-30T00:00:00"/>
    <d v="2024-04-30T00:00:00"/>
    <n v="0"/>
    <n v="0"/>
    <n v="0"/>
    <n v="0"/>
    <n v="280.14"/>
    <x v="45"/>
  </r>
  <r>
    <x v="41"/>
    <d v="2024-07-19T00:00:00"/>
    <d v="2024-04-30T00:00:00"/>
    <n v="0"/>
    <n v="0"/>
    <n v="0"/>
    <n v="0"/>
    <n v="448.88"/>
    <x v="46"/>
  </r>
  <r>
    <x v="41"/>
    <d v="2024-07-19T00:00:00"/>
    <d v="2024-04-30T00:00:00"/>
    <n v="0"/>
    <n v="0"/>
    <n v="0"/>
    <n v="0"/>
    <n v="448.88"/>
    <x v="46"/>
  </r>
  <r>
    <x v="41"/>
    <d v="2024-07-19T00:00:00"/>
    <d v="2024-04-30T00:00:00"/>
    <n v="0"/>
    <n v="0"/>
    <n v="0"/>
    <n v="0"/>
    <n v="448.88"/>
    <x v="46"/>
  </r>
  <r>
    <x v="41"/>
    <d v="2024-07-19T00:00:00"/>
    <d v="2024-04-30T00:00:00"/>
    <n v="0"/>
    <n v="0"/>
    <n v="0"/>
    <n v="0"/>
    <n v="448.86"/>
    <x v="47"/>
  </r>
  <r>
    <x v="18"/>
    <d v="2024-07-30T00:00:00"/>
    <d v="2024-12-20T00:00:00"/>
    <n v="0"/>
    <n v="0"/>
    <n v="0"/>
    <n v="0"/>
    <n v="1000"/>
    <x v="1"/>
  </r>
  <r>
    <x v="6"/>
    <d v="2024-07-30T00:00:00"/>
    <d v="2024-12-27T00:00:00"/>
    <n v="0"/>
    <n v="0"/>
    <n v="0"/>
    <n v="0"/>
    <n v="2000"/>
    <x v="5"/>
  </r>
  <r>
    <x v="42"/>
    <d v="2024-07-05T00:00:00"/>
    <d v="2024-12-28T00:00:00"/>
    <n v="0"/>
    <n v="0"/>
    <n v="0"/>
    <n v="0"/>
    <n v="5000"/>
    <x v="40"/>
  </r>
  <r>
    <x v="42"/>
    <d v="2024-07-30T00:00:00"/>
    <d v="2024-12-28T00:00:00"/>
    <n v="0"/>
    <n v="0"/>
    <n v="0"/>
    <n v="0"/>
    <n v="5000"/>
    <x v="40"/>
  </r>
  <r>
    <x v="43"/>
    <d v="2024-07-12T00:00:00"/>
    <d v="2024-12-29T00:00:00"/>
    <n v="0"/>
    <n v="0"/>
    <n v="0"/>
    <n v="0"/>
    <n v="2250"/>
    <x v="48"/>
  </r>
  <r>
    <x v="43"/>
    <d v="2024-07-30T00:00:00"/>
    <d v="2024-12-29T00:00:00"/>
    <n v="0"/>
    <n v="0"/>
    <n v="0"/>
    <n v="0"/>
    <n v="4500"/>
    <x v="49"/>
  </r>
  <r>
    <x v="44"/>
    <d v="2024-07-30T00:00:00"/>
    <d v="2024-04-30T00:00:00"/>
    <n v="0"/>
    <n v="0"/>
    <n v="0"/>
    <n v="0"/>
    <n v="536.62"/>
    <x v="50"/>
  </r>
  <r>
    <x v="44"/>
    <d v="2024-07-30T00:00:00"/>
    <d v="2024-04-30T00:00:00"/>
    <n v="0"/>
    <n v="0"/>
    <n v="0"/>
    <n v="0"/>
    <n v="536.62"/>
    <x v="50"/>
  </r>
  <r>
    <x v="44"/>
    <d v="2024-07-30T00:00:00"/>
    <d v="2024-04-30T00:00:00"/>
    <n v="0"/>
    <n v="0"/>
    <n v="0"/>
    <n v="0"/>
    <n v="536.62"/>
    <x v="50"/>
  </r>
  <r>
    <x v="44"/>
    <d v="2024-07-30T00:00:00"/>
    <d v="2024-04-30T00:00:00"/>
    <n v="0"/>
    <n v="0"/>
    <n v="0"/>
    <n v="0"/>
    <n v="536.64"/>
    <x v="51"/>
  </r>
  <r>
    <x v="7"/>
    <d v="2024-07-30T00:00:00"/>
    <d v="2024-12-20T00:00:00"/>
    <n v="0"/>
    <n v="0"/>
    <n v="0"/>
    <n v="0"/>
    <n v="1000"/>
    <x v="1"/>
  </r>
  <r>
    <x v="8"/>
    <d v="2024-07-30T00:00:00"/>
    <d v="2024-12-20T00:00:00"/>
    <n v="0"/>
    <n v="0"/>
    <n v="0"/>
    <n v="0"/>
    <n v="4000"/>
    <x v="6"/>
  </r>
  <r>
    <x v="45"/>
    <d v="2024-07-30T00:00:00"/>
    <d v="2024-04-30T00:00:00"/>
    <n v="0"/>
    <n v="0"/>
    <n v="524.39"/>
    <n v="0"/>
    <n v="1382.49"/>
    <x v="52"/>
  </r>
  <r>
    <x v="45"/>
    <d v="2024-07-30T00:00:00"/>
    <d v="2024-04-30T00:00:00"/>
    <n v="0"/>
    <n v="0"/>
    <n v="524.39"/>
    <n v="0"/>
    <n v="1382.49"/>
    <x v="52"/>
  </r>
  <r>
    <x v="45"/>
    <d v="2024-07-30T00:00:00"/>
    <d v="2024-04-30T00:00:00"/>
    <n v="0"/>
    <n v="0"/>
    <n v="524.39"/>
    <n v="0"/>
    <n v="1382.49"/>
    <x v="52"/>
  </r>
  <r>
    <x v="45"/>
    <d v="2024-07-30T00:00:00"/>
    <d v="2024-04-30T00:00:00"/>
    <n v="0"/>
    <n v="0"/>
    <n v="524.39"/>
    <n v="0"/>
    <n v="1382.47"/>
    <x v="53"/>
  </r>
  <r>
    <x v="46"/>
    <d v="2024-07-12T00:00:00"/>
    <d v="2024-06-30T00:00:00"/>
    <n v="0"/>
    <n v="0"/>
    <n v="0"/>
    <n v="0"/>
    <n v="2130"/>
    <x v="14"/>
  </r>
  <r>
    <x v="9"/>
    <m/>
    <m/>
    <n v="0"/>
    <n v="0"/>
    <n v="12091.91"/>
    <n v="0"/>
    <n v="139815.59"/>
    <x v="54"/>
  </r>
  <r>
    <x v="47"/>
    <m/>
    <m/>
    <m/>
    <m/>
    <m/>
    <m/>
    <m/>
    <x v="0"/>
  </r>
  <r>
    <x v="22"/>
    <d v="2024-08-30T00:00:00"/>
    <d v="2024-12-29T00:00:00"/>
    <n v="0"/>
    <n v="0"/>
    <n v="0"/>
    <n v="0"/>
    <n v="8000"/>
    <x v="15"/>
  </r>
  <r>
    <x v="48"/>
    <d v="2024-08-30T00:00:00"/>
    <d v="2024-04-30T00:00:00"/>
    <n v="0"/>
    <n v="0"/>
    <n v="0"/>
    <n v="0"/>
    <n v="64.12"/>
    <x v="55"/>
  </r>
  <r>
    <x v="48"/>
    <d v="2024-08-30T00:00:00"/>
    <d v="2024-04-30T00:00:00"/>
    <n v="0"/>
    <n v="0"/>
    <n v="0"/>
    <n v="0"/>
    <n v="64.12"/>
    <x v="55"/>
  </r>
  <r>
    <x v="48"/>
    <d v="2024-08-30T00:00:00"/>
    <d v="2024-04-30T00:00:00"/>
    <n v="0"/>
    <n v="0"/>
    <n v="0"/>
    <n v="0"/>
    <n v="64.12"/>
    <x v="55"/>
  </r>
  <r>
    <x v="48"/>
    <d v="2024-08-30T00:00:00"/>
    <d v="2024-04-30T00:00:00"/>
    <n v="0"/>
    <n v="0"/>
    <n v="0"/>
    <n v="0"/>
    <n v="64.14"/>
    <x v="56"/>
  </r>
  <r>
    <x v="49"/>
    <d v="2024-08-30T00:00:00"/>
    <d v="2024-04-30T00:00:00"/>
    <n v="0"/>
    <n v="0"/>
    <n v="0"/>
    <n v="0"/>
    <n v="81"/>
    <x v="57"/>
  </r>
  <r>
    <x v="49"/>
    <d v="2024-08-30T00:00:00"/>
    <d v="2024-04-30T00:00:00"/>
    <n v="0"/>
    <n v="0"/>
    <n v="0"/>
    <n v="0"/>
    <n v="81"/>
    <x v="57"/>
  </r>
  <r>
    <x v="49"/>
    <d v="2024-08-30T00:00:00"/>
    <d v="2024-04-30T00:00:00"/>
    <n v="0"/>
    <n v="0"/>
    <n v="0"/>
    <n v="0"/>
    <n v="81"/>
    <x v="57"/>
  </r>
  <r>
    <x v="49"/>
    <d v="2024-08-30T00:00:00"/>
    <d v="2024-04-30T00:00:00"/>
    <n v="0"/>
    <n v="0"/>
    <n v="0"/>
    <n v="0"/>
    <n v="81"/>
    <x v="57"/>
  </r>
  <r>
    <x v="50"/>
    <d v="2024-08-30T00:00:00"/>
    <d v="2024-04-30T00:00:00"/>
    <n v="0"/>
    <n v="0"/>
    <n v="0"/>
    <n v="0"/>
    <n v="118.12"/>
    <x v="58"/>
  </r>
  <r>
    <x v="50"/>
    <d v="2024-08-30T00:00:00"/>
    <d v="2024-04-30T00:00:00"/>
    <n v="0"/>
    <n v="0"/>
    <n v="0"/>
    <n v="0"/>
    <n v="118.12"/>
    <x v="58"/>
  </r>
  <r>
    <x v="50"/>
    <d v="2024-08-30T00:00:00"/>
    <d v="2024-04-30T00:00:00"/>
    <n v="0"/>
    <n v="0"/>
    <n v="0"/>
    <n v="0"/>
    <n v="118.12"/>
    <x v="58"/>
  </r>
  <r>
    <x v="50"/>
    <d v="2024-08-30T00:00:00"/>
    <d v="2024-04-30T00:00:00"/>
    <n v="0"/>
    <n v="0"/>
    <n v="0"/>
    <n v="0"/>
    <n v="118.14"/>
    <x v="59"/>
  </r>
  <r>
    <x v="2"/>
    <d v="2024-08-30T00:00:00"/>
    <d v="2024-12-20T00:00:00"/>
    <n v="0"/>
    <n v="0"/>
    <n v="0"/>
    <n v="0"/>
    <n v="1000"/>
    <x v="1"/>
  </r>
  <r>
    <x v="51"/>
    <d v="2024-08-30T00:00:00"/>
    <d v="2024-04-30T00:00:00"/>
    <n v="0"/>
    <n v="0"/>
    <n v="0"/>
    <n v="0"/>
    <n v="124.88"/>
    <x v="60"/>
  </r>
  <r>
    <x v="51"/>
    <d v="2024-08-30T00:00:00"/>
    <d v="2024-04-30T00:00:00"/>
    <n v="0"/>
    <n v="0"/>
    <n v="0"/>
    <n v="0"/>
    <n v="124.88"/>
    <x v="60"/>
  </r>
  <r>
    <x v="51"/>
    <d v="2024-08-30T00:00:00"/>
    <d v="2024-04-30T00:00:00"/>
    <n v="0"/>
    <n v="0"/>
    <n v="0"/>
    <n v="0"/>
    <n v="124.88"/>
    <x v="60"/>
  </r>
  <r>
    <x v="51"/>
    <d v="2024-08-30T00:00:00"/>
    <d v="2024-04-30T00:00:00"/>
    <n v="0"/>
    <n v="0"/>
    <n v="0"/>
    <n v="0"/>
    <n v="124.86"/>
    <x v="61"/>
  </r>
  <r>
    <x v="52"/>
    <d v="2024-08-30T00:00:00"/>
    <d v="2024-04-30T00:00:00"/>
    <n v="0"/>
    <n v="0"/>
    <n v="0"/>
    <n v="0"/>
    <n v="30.38"/>
    <x v="62"/>
  </r>
  <r>
    <x v="52"/>
    <d v="2024-08-30T00:00:00"/>
    <d v="2024-04-30T00:00:00"/>
    <n v="0"/>
    <n v="0"/>
    <n v="0"/>
    <n v="0"/>
    <n v="30.38"/>
    <x v="62"/>
  </r>
  <r>
    <x v="52"/>
    <d v="2024-08-30T00:00:00"/>
    <d v="2024-04-30T00:00:00"/>
    <n v="0"/>
    <n v="0"/>
    <n v="0"/>
    <n v="0"/>
    <n v="30.38"/>
    <x v="62"/>
  </r>
  <r>
    <x v="52"/>
    <d v="2024-08-30T00:00:00"/>
    <d v="2024-04-30T00:00:00"/>
    <n v="0"/>
    <n v="0"/>
    <n v="0"/>
    <n v="0"/>
    <n v="30.36"/>
    <x v="63"/>
  </r>
  <r>
    <x v="3"/>
    <d v="2024-08-30T00:00:00"/>
    <d v="2024-08-30T00:00:00"/>
    <n v="0"/>
    <n v="0"/>
    <n v="0"/>
    <n v="0"/>
    <n v="2400"/>
    <x v="3"/>
  </r>
  <r>
    <x v="31"/>
    <d v="2024-08-30T00:00:00"/>
    <d v="2024-08-30T00:00:00"/>
    <n v="0"/>
    <n v="0"/>
    <n v="0"/>
    <n v="0"/>
    <n v="1100"/>
    <x v="32"/>
  </r>
  <r>
    <x v="4"/>
    <d v="2024-08-30T00:00:00"/>
    <d v="2024-12-20T00:00:00"/>
    <n v="0"/>
    <n v="0"/>
    <n v="0"/>
    <n v="0"/>
    <n v="1500"/>
    <x v="4"/>
  </r>
  <r>
    <x v="53"/>
    <d v="2024-08-30T00:00:00"/>
    <d v="2024-04-30T00:00:00"/>
    <n v="0"/>
    <n v="0"/>
    <n v="23.48"/>
    <n v="0"/>
    <n v="67.64"/>
    <x v="64"/>
  </r>
  <r>
    <x v="53"/>
    <d v="2024-08-30T00:00:00"/>
    <d v="2024-04-30T00:00:00"/>
    <n v="0"/>
    <n v="0"/>
    <n v="25.06"/>
    <n v="0"/>
    <n v="66.06"/>
    <x v="64"/>
  </r>
  <r>
    <x v="53"/>
    <d v="2024-08-30T00:00:00"/>
    <d v="2024-04-30T00:00:00"/>
    <n v="0"/>
    <n v="0"/>
    <n v="25.05"/>
    <n v="0"/>
    <n v="66.069999999999993"/>
    <x v="64"/>
  </r>
  <r>
    <x v="53"/>
    <d v="2024-08-30T00:00:00"/>
    <d v="2024-04-30T00:00:00"/>
    <n v="0"/>
    <n v="0"/>
    <n v="25.07"/>
    <n v="0"/>
    <n v="66.069999999999993"/>
    <x v="65"/>
  </r>
  <r>
    <x v="12"/>
    <d v="2024-08-30T00:00:00"/>
    <d v="2024-12-29T00:00:00"/>
    <n v="0"/>
    <n v="0"/>
    <n v="0"/>
    <n v="0"/>
    <n v="3000"/>
    <x v="10"/>
  </r>
  <r>
    <x v="54"/>
    <d v="2024-08-21T00:00:00"/>
    <d v="2024-04-30T00:00:00"/>
    <n v="0"/>
    <n v="0"/>
    <n v="0"/>
    <n v="0"/>
    <n v="43.88"/>
    <x v="66"/>
  </r>
  <r>
    <x v="54"/>
    <d v="2024-08-21T00:00:00"/>
    <d v="2024-04-30T00:00:00"/>
    <n v="0"/>
    <n v="0"/>
    <n v="0"/>
    <n v="0"/>
    <n v="43.88"/>
    <x v="66"/>
  </r>
  <r>
    <x v="54"/>
    <d v="2024-08-21T00:00:00"/>
    <d v="2024-04-30T00:00:00"/>
    <n v="0"/>
    <n v="0"/>
    <n v="0"/>
    <n v="0"/>
    <n v="43.88"/>
    <x v="66"/>
  </r>
  <r>
    <x v="54"/>
    <d v="2024-08-21T00:00:00"/>
    <d v="2024-04-30T00:00:00"/>
    <n v="0"/>
    <n v="0"/>
    <n v="0"/>
    <n v="0"/>
    <n v="43.86"/>
    <x v="67"/>
  </r>
  <r>
    <x v="55"/>
    <d v="2024-08-21T00:00:00"/>
    <d v="2024-06-06T00:00:00"/>
    <n v="0"/>
    <n v="0"/>
    <n v="0"/>
    <n v="0"/>
    <n v="1200"/>
    <x v="2"/>
  </r>
  <r>
    <x v="16"/>
    <d v="2024-08-30T00:00:00"/>
    <d v="2024-12-29T00:00:00"/>
    <n v="0"/>
    <n v="0"/>
    <n v="0"/>
    <n v="0"/>
    <n v="8000"/>
    <x v="15"/>
  </r>
  <r>
    <x v="56"/>
    <d v="2024-08-21T00:00:00"/>
    <d v="2024-04-30T00:00:00"/>
    <n v="0"/>
    <n v="0"/>
    <n v="0"/>
    <n v="0"/>
    <n v="121.5"/>
    <x v="68"/>
  </r>
  <r>
    <x v="56"/>
    <d v="2024-08-21T00:00:00"/>
    <d v="2024-04-30T00:00:00"/>
    <n v="0"/>
    <n v="0"/>
    <n v="0"/>
    <n v="0"/>
    <n v="121.5"/>
    <x v="68"/>
  </r>
  <r>
    <x v="56"/>
    <d v="2024-08-21T00:00:00"/>
    <d v="2024-04-30T00:00:00"/>
    <n v="0"/>
    <n v="0"/>
    <n v="0"/>
    <n v="0"/>
    <n v="121.5"/>
    <x v="68"/>
  </r>
  <r>
    <x v="56"/>
    <d v="2024-08-21T00:00:00"/>
    <d v="2024-04-30T00:00:00"/>
    <n v="0"/>
    <n v="0"/>
    <n v="0"/>
    <n v="0"/>
    <n v="121.5"/>
    <x v="68"/>
  </r>
  <r>
    <x v="5"/>
    <d v="2024-08-30T00:00:00"/>
    <d v="2024-12-20T00:00:00"/>
    <n v="0"/>
    <n v="0"/>
    <n v="0"/>
    <n v="0"/>
    <n v="2000"/>
    <x v="5"/>
  </r>
  <r>
    <x v="36"/>
    <d v="2024-08-30T00:00:00"/>
    <d v="2024-12-28T00:00:00"/>
    <n v="0"/>
    <n v="0"/>
    <n v="0"/>
    <n v="0"/>
    <n v="3500"/>
    <x v="39"/>
  </r>
  <r>
    <x v="37"/>
    <d v="2024-08-30T00:00:00"/>
    <d v="2024-10-30T00:00:00"/>
    <n v="0"/>
    <n v="0"/>
    <n v="0"/>
    <n v="0"/>
    <n v="5000"/>
    <x v="40"/>
  </r>
  <r>
    <x v="57"/>
    <d v="2024-08-14T00:00:00"/>
    <d v="2024-10-31T00:00:00"/>
    <n v="0"/>
    <n v="0"/>
    <n v="0"/>
    <n v="0"/>
    <n v="3000"/>
    <x v="10"/>
  </r>
  <r>
    <x v="57"/>
    <d v="2024-08-30T00:00:00"/>
    <d v="2024-10-31T00:00:00"/>
    <n v="0"/>
    <n v="0"/>
    <n v="0"/>
    <n v="0"/>
    <n v="3000"/>
    <x v="10"/>
  </r>
  <r>
    <x v="17"/>
    <d v="2024-08-30T00:00:00"/>
    <d v="2024-12-29T00:00:00"/>
    <n v="0"/>
    <n v="0"/>
    <n v="0"/>
    <n v="0"/>
    <n v="8000"/>
    <x v="15"/>
  </r>
  <r>
    <x v="58"/>
    <d v="2024-08-30T00:00:00"/>
    <d v="2024-08-31T00:00:00"/>
    <n v="0"/>
    <n v="0"/>
    <n v="0"/>
    <n v="0"/>
    <n v="3000"/>
    <x v="10"/>
  </r>
  <r>
    <x v="59"/>
    <d v="2024-08-05T00:00:00"/>
    <d v="2024-10-31T00:00:00"/>
    <n v="0"/>
    <n v="0"/>
    <n v="0"/>
    <n v="0"/>
    <n v="3000"/>
    <x v="10"/>
  </r>
  <r>
    <x v="59"/>
    <d v="2024-08-30T00:00:00"/>
    <d v="2024-10-31T00:00:00"/>
    <n v="0"/>
    <n v="0"/>
    <n v="0"/>
    <n v="0"/>
    <n v="3000"/>
    <x v="10"/>
  </r>
  <r>
    <x v="18"/>
    <d v="2024-08-30T00:00:00"/>
    <d v="2024-12-20T00:00:00"/>
    <n v="0"/>
    <n v="0"/>
    <n v="0"/>
    <n v="0"/>
    <n v="1000"/>
    <x v="1"/>
  </r>
  <r>
    <x v="60"/>
    <d v="2024-08-30T00:00:00"/>
    <d v="2024-12-29T00:00:00"/>
    <n v="0"/>
    <n v="0"/>
    <n v="0"/>
    <n v="0"/>
    <n v="900"/>
    <x v="69"/>
  </r>
  <r>
    <x v="60"/>
    <d v="2024-08-30T00:00:00"/>
    <d v="2024-12-29T00:00:00"/>
    <n v="0"/>
    <n v="0"/>
    <n v="0"/>
    <n v="0"/>
    <n v="900"/>
    <x v="69"/>
  </r>
  <r>
    <x v="60"/>
    <d v="2024-08-30T00:00:00"/>
    <d v="2024-12-29T00:00:00"/>
    <n v="0"/>
    <n v="0"/>
    <n v="0"/>
    <n v="0"/>
    <n v="900"/>
    <x v="69"/>
  </r>
  <r>
    <x v="6"/>
    <d v="2024-08-30T00:00:00"/>
    <d v="2024-12-27T00:00:00"/>
    <n v="0"/>
    <n v="0"/>
    <n v="0"/>
    <n v="0"/>
    <n v="2000"/>
    <x v="5"/>
  </r>
  <r>
    <x v="42"/>
    <d v="2024-08-30T00:00:00"/>
    <d v="2024-12-28T00:00:00"/>
    <n v="0"/>
    <n v="0"/>
    <n v="0"/>
    <n v="0"/>
    <n v="5000"/>
    <x v="40"/>
  </r>
  <r>
    <x v="43"/>
    <d v="2024-08-30T00:00:00"/>
    <d v="2024-12-29T00:00:00"/>
    <n v="0"/>
    <n v="0"/>
    <n v="0"/>
    <n v="0"/>
    <n v="4500"/>
    <x v="49"/>
  </r>
  <r>
    <x v="61"/>
    <d v="2024-08-30T00:00:00"/>
    <d v="2024-04-30T00:00:00"/>
    <n v="0"/>
    <n v="0"/>
    <n v="0"/>
    <n v="0"/>
    <n v="77.62"/>
    <x v="70"/>
  </r>
  <r>
    <x v="61"/>
    <d v="2024-08-30T00:00:00"/>
    <d v="2024-04-30T00:00:00"/>
    <n v="0"/>
    <n v="0"/>
    <n v="0"/>
    <n v="0"/>
    <n v="77.62"/>
    <x v="70"/>
  </r>
  <r>
    <x v="61"/>
    <d v="2024-08-30T00:00:00"/>
    <d v="2024-04-30T00:00:00"/>
    <n v="0"/>
    <n v="0"/>
    <n v="0"/>
    <n v="0"/>
    <n v="77.62"/>
    <x v="70"/>
  </r>
  <r>
    <x v="61"/>
    <d v="2024-08-30T00:00:00"/>
    <d v="2024-04-30T00:00:00"/>
    <n v="0"/>
    <n v="0"/>
    <n v="0"/>
    <n v="0"/>
    <n v="77.64"/>
    <x v="71"/>
  </r>
  <r>
    <x v="7"/>
    <d v="2024-08-30T00:00:00"/>
    <d v="2024-12-20T00:00:00"/>
    <n v="0"/>
    <n v="0"/>
    <n v="0"/>
    <n v="0"/>
    <n v="1000"/>
    <x v="1"/>
  </r>
  <r>
    <x v="8"/>
    <d v="2024-08-30T00:00:00"/>
    <d v="2024-04-30T00:00:00"/>
    <n v="0"/>
    <n v="0"/>
    <n v="0"/>
    <n v="0"/>
    <n v="192.38"/>
    <x v="72"/>
  </r>
  <r>
    <x v="8"/>
    <d v="2024-08-30T00:00:00"/>
    <d v="2024-04-30T00:00:00"/>
    <n v="0"/>
    <n v="0"/>
    <n v="0"/>
    <n v="0"/>
    <n v="192.38"/>
    <x v="72"/>
  </r>
  <r>
    <x v="8"/>
    <d v="2024-08-30T00:00:00"/>
    <d v="2024-04-30T00:00:00"/>
    <n v="0"/>
    <n v="0"/>
    <n v="0"/>
    <n v="0"/>
    <n v="192.38"/>
    <x v="72"/>
  </r>
  <r>
    <x v="8"/>
    <d v="2024-08-30T00:00:00"/>
    <d v="2024-04-30T00:00:00"/>
    <n v="0"/>
    <n v="0"/>
    <n v="0"/>
    <n v="0"/>
    <n v="192.36"/>
    <x v="73"/>
  </r>
  <r>
    <x v="8"/>
    <d v="2024-08-30T00:00:00"/>
    <d v="2024-12-20T00:00:00"/>
    <n v="0"/>
    <n v="0"/>
    <n v="0"/>
    <n v="0"/>
    <n v="4000"/>
    <x v="6"/>
  </r>
  <r>
    <x v="62"/>
    <d v="2024-08-30T00:00:00"/>
    <d v="2024-08-30T00:00:00"/>
    <n v="0"/>
    <n v="0"/>
    <n v="0"/>
    <n v="0"/>
    <n v="4000"/>
    <x v="6"/>
  </r>
  <r>
    <x v="9"/>
    <m/>
    <m/>
    <n v="0"/>
    <n v="0"/>
    <n v="98.66"/>
    <n v="0"/>
    <n v="87581.34"/>
    <x v="74"/>
  </r>
  <r>
    <x v="63"/>
    <m/>
    <m/>
    <m/>
    <m/>
    <m/>
    <m/>
    <m/>
    <x v="0"/>
  </r>
  <r>
    <x v="22"/>
    <d v="2024-09-30T00:00:00"/>
    <d v="2024-12-29T00:00:00"/>
    <n v="0"/>
    <n v="0"/>
    <n v="0"/>
    <n v="0"/>
    <n v="8000"/>
    <x v="15"/>
  </r>
  <r>
    <x v="64"/>
    <d v="2024-09-20T00:00:00"/>
    <d v="2024-04-30T00:00:00"/>
    <n v="0"/>
    <n v="0"/>
    <n v="0"/>
    <n v="0"/>
    <n v="91.12"/>
    <x v="64"/>
  </r>
  <r>
    <x v="64"/>
    <d v="2024-09-20T00:00:00"/>
    <d v="2024-04-30T00:00:00"/>
    <n v="0"/>
    <n v="0"/>
    <n v="0"/>
    <n v="0"/>
    <n v="91.12"/>
    <x v="64"/>
  </r>
  <r>
    <x v="64"/>
    <d v="2024-09-20T00:00:00"/>
    <d v="2024-04-30T00:00:00"/>
    <n v="0"/>
    <n v="0"/>
    <n v="0"/>
    <n v="0"/>
    <n v="91.12"/>
    <x v="64"/>
  </r>
  <r>
    <x v="64"/>
    <d v="2024-09-20T00:00:00"/>
    <d v="2024-04-30T00:00:00"/>
    <n v="0"/>
    <n v="0"/>
    <n v="0"/>
    <n v="0"/>
    <n v="91.14"/>
    <x v="65"/>
  </r>
  <r>
    <x v="65"/>
    <d v="2024-09-20T00:00:00"/>
    <d v="2024-12-29T00:00:00"/>
    <n v="0"/>
    <n v="0"/>
    <n v="0"/>
    <n v="0"/>
    <n v="5250"/>
    <x v="75"/>
  </r>
  <r>
    <x v="65"/>
    <d v="2024-09-30T00:00:00"/>
    <d v="2024-12-29T00:00:00"/>
    <n v="0"/>
    <n v="0"/>
    <n v="0"/>
    <n v="0"/>
    <n v="3500"/>
    <x v="39"/>
  </r>
  <r>
    <x v="2"/>
    <d v="2024-09-30T00:00:00"/>
    <d v="2024-12-20T00:00:00"/>
    <n v="0"/>
    <n v="0"/>
    <n v="0"/>
    <n v="0"/>
    <n v="1000"/>
    <x v="1"/>
  </r>
  <r>
    <x v="4"/>
    <d v="2024-09-30T00:00:00"/>
    <d v="2024-12-20T00:00:00"/>
    <n v="0"/>
    <n v="0"/>
    <n v="0"/>
    <n v="0"/>
    <n v="1500"/>
    <x v="4"/>
  </r>
  <r>
    <x v="66"/>
    <d v="2024-09-13T00:00:00"/>
    <d v="2024-04-30T00:00:00"/>
    <n v="0"/>
    <n v="0"/>
    <n v="0"/>
    <n v="0"/>
    <n v="74.25"/>
    <x v="76"/>
  </r>
  <r>
    <x v="66"/>
    <d v="2024-09-13T00:00:00"/>
    <d v="2024-04-30T00:00:00"/>
    <n v="0"/>
    <n v="0"/>
    <n v="0"/>
    <n v="0"/>
    <n v="74.25"/>
    <x v="76"/>
  </r>
  <r>
    <x v="66"/>
    <d v="2024-09-13T00:00:00"/>
    <d v="2024-04-30T00:00:00"/>
    <n v="0"/>
    <n v="0"/>
    <n v="0"/>
    <n v="0"/>
    <n v="74.25"/>
    <x v="76"/>
  </r>
  <r>
    <x v="66"/>
    <d v="2024-09-13T00:00:00"/>
    <d v="2024-04-30T00:00:00"/>
    <n v="0"/>
    <n v="0"/>
    <n v="0"/>
    <n v="0"/>
    <n v="74.25"/>
    <x v="76"/>
  </r>
  <r>
    <x v="67"/>
    <d v="2024-09-13T00:00:00"/>
    <d v="2024-08-30T00:00:00"/>
    <n v="0"/>
    <n v="0"/>
    <n v="0"/>
    <n v="0"/>
    <n v="4000"/>
    <x v="6"/>
  </r>
  <r>
    <x v="12"/>
    <d v="2024-09-30T00:00:00"/>
    <d v="2024-12-29T00:00:00"/>
    <n v="0"/>
    <n v="0"/>
    <n v="0"/>
    <n v="0"/>
    <n v="3000"/>
    <x v="10"/>
  </r>
  <r>
    <x v="34"/>
    <d v="2024-09-30T00:00:00"/>
    <d v="2024-08-31T00:00:00"/>
    <n v="0"/>
    <n v="0"/>
    <n v="0"/>
    <n v="0"/>
    <n v="1287"/>
    <x v="77"/>
  </r>
  <r>
    <x v="34"/>
    <d v="2024-09-30T00:00:00"/>
    <d v="2024-08-31T00:00:00"/>
    <n v="0"/>
    <n v="0"/>
    <n v="0"/>
    <n v="0"/>
    <n v="1287"/>
    <x v="77"/>
  </r>
  <r>
    <x v="34"/>
    <d v="2024-09-30T00:00:00"/>
    <d v="2024-08-31T00:00:00"/>
    <n v="0"/>
    <n v="0"/>
    <n v="162.49"/>
    <n v="0"/>
    <n v="1124.51"/>
    <x v="77"/>
  </r>
  <r>
    <x v="16"/>
    <d v="2024-09-30T00:00:00"/>
    <d v="2024-12-29T00:00:00"/>
    <n v="0"/>
    <n v="0"/>
    <n v="0"/>
    <n v="0"/>
    <n v="8000"/>
    <x v="15"/>
  </r>
  <r>
    <x v="5"/>
    <d v="2024-09-30T00:00:00"/>
    <d v="2024-12-20T00:00:00"/>
    <n v="0"/>
    <n v="0"/>
    <n v="0"/>
    <n v="0"/>
    <n v="2000"/>
    <x v="5"/>
  </r>
  <r>
    <x v="36"/>
    <d v="2024-09-30T00:00:00"/>
    <d v="2024-12-28T00:00:00"/>
    <n v="0"/>
    <n v="0"/>
    <n v="0"/>
    <n v="0"/>
    <n v="3500"/>
    <x v="39"/>
  </r>
  <r>
    <x v="37"/>
    <d v="2024-09-30T00:00:00"/>
    <d v="2024-10-30T00:00:00"/>
    <n v="0"/>
    <n v="0"/>
    <n v="0"/>
    <n v="0"/>
    <n v="5000"/>
    <x v="40"/>
  </r>
  <r>
    <x v="57"/>
    <d v="2024-09-30T00:00:00"/>
    <d v="2024-10-31T00:00:00"/>
    <n v="0"/>
    <n v="0"/>
    <n v="0"/>
    <n v="0"/>
    <n v="3000"/>
    <x v="10"/>
  </r>
  <r>
    <x v="17"/>
    <d v="2024-09-30T00:00:00"/>
    <d v="2024-12-29T00:00:00"/>
    <n v="0"/>
    <n v="0"/>
    <n v="0"/>
    <n v="0"/>
    <n v="8000"/>
    <x v="15"/>
  </r>
  <r>
    <x v="59"/>
    <d v="2024-09-30T00:00:00"/>
    <d v="2024-10-31T00:00:00"/>
    <n v="0"/>
    <n v="0"/>
    <n v="0"/>
    <n v="0"/>
    <n v="3000"/>
    <x v="10"/>
  </r>
  <r>
    <x v="18"/>
    <d v="2024-09-30T00:00:00"/>
    <d v="2024-12-20T00:00:00"/>
    <n v="0"/>
    <n v="0"/>
    <n v="0"/>
    <n v="0"/>
    <n v="1000"/>
    <x v="1"/>
  </r>
  <r>
    <x v="60"/>
    <d v="2024-09-30T00:00:00"/>
    <d v="2024-12-29T00:00:00"/>
    <n v="0"/>
    <n v="0"/>
    <n v="0"/>
    <n v="0"/>
    <n v="900"/>
    <x v="69"/>
  </r>
  <r>
    <x v="6"/>
    <d v="2024-09-30T00:00:00"/>
    <d v="2024-12-27T00:00:00"/>
    <n v="0"/>
    <n v="0"/>
    <n v="0"/>
    <n v="0"/>
    <n v="2000"/>
    <x v="5"/>
  </r>
  <r>
    <x v="42"/>
    <d v="2024-09-30T00:00:00"/>
    <d v="2024-12-28T00:00:00"/>
    <n v="0"/>
    <n v="0"/>
    <n v="0"/>
    <n v="0"/>
    <n v="5000"/>
    <x v="40"/>
  </r>
  <r>
    <x v="43"/>
    <d v="2024-09-30T00:00:00"/>
    <d v="2024-12-29T00:00:00"/>
    <n v="0"/>
    <n v="0"/>
    <n v="0"/>
    <n v="0"/>
    <n v="4500"/>
    <x v="49"/>
  </r>
  <r>
    <x v="7"/>
    <d v="2024-09-30T00:00:00"/>
    <d v="2024-12-20T00:00:00"/>
    <n v="0"/>
    <n v="0"/>
    <n v="0"/>
    <n v="0"/>
    <n v="1000"/>
    <x v="1"/>
  </r>
  <r>
    <x v="8"/>
    <d v="2024-09-30T00:00:00"/>
    <d v="2024-12-20T00:00:00"/>
    <n v="0"/>
    <n v="0"/>
    <n v="0"/>
    <n v="0"/>
    <n v="4000"/>
    <x v="6"/>
  </r>
  <r>
    <x v="9"/>
    <m/>
    <m/>
    <n v="0"/>
    <n v="0"/>
    <n v="162.49"/>
    <n v="0"/>
    <n v="81510.009999999995"/>
    <x v="78"/>
  </r>
  <r>
    <x v="68"/>
    <m/>
    <m/>
    <m/>
    <m/>
    <m/>
    <m/>
    <m/>
    <x v="0"/>
  </r>
  <r>
    <x v="22"/>
    <d v="2024-10-30T00:00:00"/>
    <d v="2024-12-29T00:00:00"/>
    <n v="0"/>
    <n v="0"/>
    <n v="0"/>
    <n v="0"/>
    <n v="8000"/>
    <x v="15"/>
  </r>
  <r>
    <x v="65"/>
    <d v="2024-10-30T00:00:00"/>
    <d v="2024-12-29T00:00:00"/>
    <n v="0"/>
    <n v="0"/>
    <n v="0"/>
    <n v="0"/>
    <n v="3500"/>
    <x v="39"/>
  </r>
  <r>
    <x v="2"/>
    <d v="2024-10-30T00:00:00"/>
    <d v="2024-12-20T00:00:00"/>
    <n v="0"/>
    <n v="0"/>
    <n v="0"/>
    <n v="0"/>
    <n v="1000"/>
    <x v="1"/>
  </r>
  <r>
    <x v="4"/>
    <d v="2024-10-30T00:00:00"/>
    <d v="2024-12-20T00:00:00"/>
    <n v="0"/>
    <n v="0"/>
    <n v="0"/>
    <n v="0"/>
    <n v="1500"/>
    <x v="4"/>
  </r>
  <r>
    <x v="12"/>
    <d v="2024-10-30T00:00:00"/>
    <d v="2024-12-29T00:00:00"/>
    <n v="0"/>
    <n v="0"/>
    <n v="0"/>
    <n v="0"/>
    <n v="3000"/>
    <x v="10"/>
  </r>
  <r>
    <x v="16"/>
    <d v="2024-10-30T00:00:00"/>
    <d v="2024-12-29T00:00:00"/>
    <n v="0"/>
    <n v="0"/>
    <n v="0"/>
    <n v="0"/>
    <n v="8000"/>
    <x v="15"/>
  </r>
  <r>
    <x v="5"/>
    <d v="2024-10-30T00:00:00"/>
    <d v="2024-12-20T00:00:00"/>
    <n v="0"/>
    <n v="0"/>
    <n v="0"/>
    <n v="0"/>
    <n v="2000"/>
    <x v="5"/>
  </r>
  <r>
    <x v="36"/>
    <d v="2024-10-30T00:00:00"/>
    <d v="2024-12-28T00:00:00"/>
    <n v="0"/>
    <n v="0"/>
    <n v="0"/>
    <n v="0"/>
    <n v="3500"/>
    <x v="39"/>
  </r>
  <r>
    <x v="37"/>
    <d v="2024-10-30T00:00:00"/>
    <d v="2024-10-30T00:00:00"/>
    <n v="0"/>
    <n v="0"/>
    <n v="0"/>
    <n v="0"/>
    <n v="5000"/>
    <x v="40"/>
  </r>
  <r>
    <x v="57"/>
    <d v="2024-10-30T00:00:00"/>
    <d v="2024-10-31T00:00:00"/>
    <n v="0"/>
    <n v="0"/>
    <n v="0"/>
    <n v="0"/>
    <n v="3000"/>
    <x v="10"/>
  </r>
  <r>
    <x v="17"/>
    <d v="2024-10-30T00:00:00"/>
    <d v="2024-12-29T00:00:00"/>
    <n v="0"/>
    <n v="0"/>
    <n v="0"/>
    <n v="0"/>
    <n v="8000"/>
    <x v="15"/>
  </r>
  <r>
    <x v="59"/>
    <d v="2024-10-30T00:00:00"/>
    <d v="2024-10-31T00:00:00"/>
    <n v="0"/>
    <n v="0"/>
    <n v="0"/>
    <n v="0"/>
    <n v="3000"/>
    <x v="10"/>
  </r>
  <r>
    <x v="18"/>
    <d v="2024-10-30T00:00:00"/>
    <d v="2024-12-20T00:00:00"/>
    <n v="0"/>
    <n v="0"/>
    <n v="0"/>
    <n v="0"/>
    <n v="1000"/>
    <x v="1"/>
  </r>
  <r>
    <x v="60"/>
    <d v="2024-10-30T00:00:00"/>
    <d v="2024-12-29T00:00:00"/>
    <n v="0"/>
    <n v="0"/>
    <n v="0"/>
    <n v="0"/>
    <n v="900"/>
    <x v="69"/>
  </r>
  <r>
    <x v="6"/>
    <d v="2024-10-30T00:00:00"/>
    <d v="2024-12-27T00:00:00"/>
    <n v="0"/>
    <n v="0"/>
    <n v="0"/>
    <n v="0"/>
    <n v="2000"/>
    <x v="5"/>
  </r>
  <r>
    <x v="42"/>
    <d v="2024-10-30T00:00:00"/>
    <d v="2024-12-28T00:00:00"/>
    <n v="0"/>
    <n v="0"/>
    <n v="0"/>
    <n v="0"/>
    <n v="5000"/>
    <x v="40"/>
  </r>
  <r>
    <x v="43"/>
    <d v="2024-10-30T00:00:00"/>
    <d v="2024-12-29T00:00:00"/>
    <n v="0"/>
    <n v="0"/>
    <n v="0"/>
    <n v="0"/>
    <n v="4500"/>
    <x v="49"/>
  </r>
  <r>
    <x v="7"/>
    <d v="2024-10-30T00:00:00"/>
    <d v="2024-12-20T00:00:00"/>
    <n v="0"/>
    <n v="0"/>
    <n v="0"/>
    <n v="0"/>
    <n v="1000"/>
    <x v="1"/>
  </r>
  <r>
    <x v="8"/>
    <d v="2024-10-30T00:00:00"/>
    <d v="2024-12-20T00:00:00"/>
    <n v="0"/>
    <n v="0"/>
    <n v="0"/>
    <n v="0"/>
    <n v="4000"/>
    <x v="6"/>
  </r>
  <r>
    <x v="69"/>
    <d v="2024-10-21T00:00:00"/>
    <d v="2024-04-30T00:00:00"/>
    <n v="0"/>
    <n v="0"/>
    <n v="0"/>
    <n v="0"/>
    <n v="74.25"/>
    <x v="76"/>
  </r>
  <r>
    <x v="69"/>
    <d v="2024-10-21T00:00:00"/>
    <d v="2024-04-30T00:00:00"/>
    <n v="0"/>
    <n v="0"/>
    <n v="0"/>
    <n v="0"/>
    <n v="74.25"/>
    <x v="76"/>
  </r>
  <r>
    <x v="69"/>
    <d v="2024-10-21T00:00:00"/>
    <d v="2024-04-30T00:00:00"/>
    <n v="0"/>
    <n v="0"/>
    <n v="0"/>
    <n v="0"/>
    <n v="74.25"/>
    <x v="76"/>
  </r>
  <r>
    <x v="69"/>
    <d v="2024-10-21T00:00:00"/>
    <d v="2024-04-30T00:00:00"/>
    <n v="0"/>
    <n v="0"/>
    <n v="0"/>
    <n v="0"/>
    <n v="74.25"/>
    <x v="76"/>
  </r>
  <r>
    <x v="9"/>
    <m/>
    <m/>
    <n v="0"/>
    <n v="0"/>
    <n v="0"/>
    <n v="0"/>
    <n v="68197"/>
    <x v="79"/>
  </r>
  <r>
    <x v="70"/>
    <m/>
    <m/>
    <m/>
    <m/>
    <m/>
    <m/>
    <m/>
    <x v="0"/>
  </r>
  <r>
    <x v="22"/>
    <d v="2024-11-29T00:00:00"/>
    <d v="2024-12-29T00:00:00"/>
    <n v="0"/>
    <n v="0"/>
    <n v="0"/>
    <n v="0"/>
    <n v="8000"/>
    <x v="15"/>
  </r>
  <r>
    <x v="65"/>
    <d v="2024-11-29T00:00:00"/>
    <d v="2024-12-29T00:00:00"/>
    <n v="0"/>
    <n v="0"/>
    <n v="0"/>
    <n v="0"/>
    <n v="3500"/>
    <x v="39"/>
  </r>
  <r>
    <x v="71"/>
    <d v="2024-11-29T00:00:00"/>
    <d v="2024-12-29T00:00:00"/>
    <n v="0"/>
    <n v="0"/>
    <n v="0"/>
    <n v="0"/>
    <n v="1917"/>
    <x v="80"/>
  </r>
  <r>
    <x v="2"/>
    <d v="2024-11-29T00:00:00"/>
    <d v="2024-12-20T00:00:00"/>
    <n v="0"/>
    <n v="0"/>
    <n v="0"/>
    <n v="0"/>
    <n v="1000"/>
    <x v="1"/>
  </r>
  <r>
    <x v="72"/>
    <d v="2024-11-29T00:00:00"/>
    <d v="2024-12-29T00:00:00"/>
    <n v="0"/>
    <n v="0"/>
    <n v="0"/>
    <n v="0"/>
    <n v="5000"/>
    <x v="40"/>
  </r>
  <r>
    <x v="72"/>
    <d v="2024-11-29T00:00:00"/>
    <d v="2024-12-29T00:00:00"/>
    <n v="0"/>
    <n v="0"/>
    <n v="0"/>
    <n v="0"/>
    <n v="5000"/>
    <x v="40"/>
  </r>
  <r>
    <x v="30"/>
    <d v="2024-11-14T00:00:00"/>
    <d v="2024-12-29T00:00:00"/>
    <n v="0"/>
    <n v="0"/>
    <n v="0"/>
    <n v="0"/>
    <n v="90"/>
    <x v="81"/>
  </r>
  <r>
    <x v="4"/>
    <d v="2024-11-29T00:00:00"/>
    <d v="2024-12-20T00:00:00"/>
    <n v="0"/>
    <n v="0"/>
    <n v="0"/>
    <n v="0"/>
    <n v="1500"/>
    <x v="4"/>
  </r>
  <r>
    <x v="73"/>
    <d v="2024-11-14T00:00:00"/>
    <d v="2024-12-29T00:00:00"/>
    <n v="0"/>
    <n v="0"/>
    <n v="0"/>
    <n v="0"/>
    <n v="1080"/>
    <x v="82"/>
  </r>
  <r>
    <x v="12"/>
    <d v="2024-11-29T00:00:00"/>
    <d v="2024-12-29T00:00:00"/>
    <n v="0"/>
    <n v="0"/>
    <n v="0"/>
    <n v="0"/>
    <n v="3000"/>
    <x v="10"/>
  </r>
  <r>
    <x v="74"/>
    <d v="2024-11-29T00:00:00"/>
    <d v="2024-12-29T00:00:00"/>
    <n v="0"/>
    <n v="0"/>
    <n v="0"/>
    <n v="0"/>
    <n v="700"/>
    <x v="83"/>
  </r>
  <r>
    <x v="74"/>
    <d v="2024-11-29T00:00:00"/>
    <d v="2024-12-29T00:00:00"/>
    <n v="0"/>
    <n v="0"/>
    <n v="0"/>
    <n v="0"/>
    <n v="2400"/>
    <x v="3"/>
  </r>
  <r>
    <x v="16"/>
    <d v="2024-11-29T00:00:00"/>
    <d v="2024-12-29T00:00:00"/>
    <n v="0"/>
    <n v="0"/>
    <n v="0"/>
    <n v="0"/>
    <n v="8000"/>
    <x v="15"/>
  </r>
  <r>
    <x v="5"/>
    <d v="2024-11-29T00:00:00"/>
    <d v="2024-12-20T00:00:00"/>
    <n v="0"/>
    <n v="0"/>
    <n v="0"/>
    <n v="0"/>
    <n v="2000"/>
    <x v="5"/>
  </r>
  <r>
    <x v="36"/>
    <d v="2024-11-29T00:00:00"/>
    <d v="2024-12-28T00:00:00"/>
    <n v="0"/>
    <n v="0"/>
    <n v="0"/>
    <n v="0"/>
    <n v="3500"/>
    <x v="39"/>
  </r>
  <r>
    <x v="37"/>
    <d v="2024-11-07T00:00:00"/>
    <d v="2024-10-30T00:00:00"/>
    <n v="0"/>
    <n v="0"/>
    <n v="0"/>
    <n v="0"/>
    <n v="2000"/>
    <x v="5"/>
  </r>
  <r>
    <x v="37"/>
    <d v="2024-11-29T00:00:00"/>
    <d v="2024-12-29T00:00:00"/>
    <n v="0"/>
    <n v="0"/>
    <n v="0"/>
    <n v="0"/>
    <n v="7000"/>
    <x v="84"/>
  </r>
  <r>
    <x v="17"/>
    <d v="2024-11-29T00:00:00"/>
    <d v="2024-12-29T00:00:00"/>
    <n v="0"/>
    <n v="0"/>
    <n v="0"/>
    <n v="0"/>
    <n v="8000"/>
    <x v="15"/>
  </r>
  <r>
    <x v="75"/>
    <d v="2024-11-14T00:00:00"/>
    <d v="2024-12-29T00:00:00"/>
    <n v="0"/>
    <n v="0"/>
    <n v="0"/>
    <n v="0"/>
    <n v="150"/>
    <x v="85"/>
  </r>
  <r>
    <x v="41"/>
    <d v="2024-11-14T00:00:00"/>
    <d v="2024-12-29T00:00:00"/>
    <n v="0"/>
    <n v="0"/>
    <n v="0"/>
    <n v="0"/>
    <n v="180"/>
    <x v="86"/>
  </r>
  <r>
    <x v="59"/>
    <d v="2024-11-29T00:00:00"/>
    <d v="2024-12-29T00:00:00"/>
    <n v="0"/>
    <n v="0"/>
    <n v="0"/>
    <n v="0"/>
    <n v="3000"/>
    <x v="10"/>
  </r>
  <r>
    <x v="18"/>
    <d v="2024-11-29T00:00:00"/>
    <d v="2024-12-20T00:00:00"/>
    <n v="0"/>
    <n v="0"/>
    <n v="0"/>
    <n v="0"/>
    <n v="1000"/>
    <x v="1"/>
  </r>
  <r>
    <x v="60"/>
    <d v="2024-11-29T00:00:00"/>
    <d v="2024-12-29T00:00:00"/>
    <n v="0"/>
    <n v="0"/>
    <n v="0"/>
    <n v="0"/>
    <n v="900"/>
    <x v="69"/>
  </r>
  <r>
    <x v="6"/>
    <d v="2024-11-29T00:00:00"/>
    <d v="2024-12-27T00:00:00"/>
    <n v="0"/>
    <n v="0"/>
    <n v="0"/>
    <n v="0"/>
    <n v="2000"/>
    <x v="5"/>
  </r>
  <r>
    <x v="42"/>
    <d v="2024-11-29T00:00:00"/>
    <d v="2024-12-28T00:00:00"/>
    <n v="0"/>
    <n v="0"/>
    <n v="0"/>
    <n v="0"/>
    <n v="5000"/>
    <x v="40"/>
  </r>
  <r>
    <x v="43"/>
    <d v="2024-11-29T00:00:00"/>
    <d v="2024-12-29T00:00:00"/>
    <n v="0"/>
    <n v="0"/>
    <n v="0"/>
    <n v="0"/>
    <n v="4500"/>
    <x v="49"/>
  </r>
  <r>
    <x v="76"/>
    <d v="2024-11-14T00:00:00"/>
    <d v="2024-12-29T00:00:00"/>
    <n v="0"/>
    <n v="0"/>
    <n v="0"/>
    <n v="0"/>
    <n v="180"/>
    <x v="86"/>
  </r>
  <r>
    <x v="7"/>
    <d v="2024-11-29T00:00:00"/>
    <d v="2024-12-20T00:00:00"/>
    <n v="0"/>
    <n v="0"/>
    <n v="0"/>
    <n v="0"/>
    <n v="1000"/>
    <x v="1"/>
  </r>
  <r>
    <x v="8"/>
    <d v="2024-11-29T00:00:00"/>
    <d v="2024-12-20T00:00:00"/>
    <n v="0"/>
    <n v="0"/>
    <n v="0"/>
    <n v="0"/>
    <n v="4000"/>
    <x v="6"/>
  </r>
  <r>
    <x v="9"/>
    <m/>
    <m/>
    <n v="0"/>
    <n v="0"/>
    <n v="0"/>
    <n v="0"/>
    <n v="85597"/>
    <x v="87"/>
  </r>
  <r>
    <x v="77"/>
    <m/>
    <m/>
    <m/>
    <m/>
    <m/>
    <m/>
    <m/>
    <x v="0"/>
  </r>
  <r>
    <x v="21"/>
    <d v="2024-12-20T00:00:00"/>
    <d v="2024-10-31T00:00:00"/>
    <n v="0"/>
    <n v="0"/>
    <n v="0"/>
    <n v="0"/>
    <n v="311.67"/>
    <x v="88"/>
  </r>
  <r>
    <x v="21"/>
    <d v="2024-12-20T00:00:00"/>
    <d v="2024-10-31T00:00:00"/>
    <n v="0"/>
    <n v="0"/>
    <n v="0"/>
    <n v="0"/>
    <n v="311.67"/>
    <x v="88"/>
  </r>
  <r>
    <x v="21"/>
    <d v="2024-12-20T00:00:00"/>
    <d v="2024-10-31T00:00:00"/>
    <n v="0"/>
    <n v="0"/>
    <n v="0"/>
    <n v="0"/>
    <n v="311.67"/>
    <x v="88"/>
  </r>
  <r>
    <x v="21"/>
    <d v="2024-12-20T00:00:00"/>
    <d v="2024-10-31T00:00:00"/>
    <n v="0"/>
    <n v="0"/>
    <n v="0"/>
    <n v="0"/>
    <n v="311.67"/>
    <x v="88"/>
  </r>
  <r>
    <x v="21"/>
    <d v="2024-12-20T00:00:00"/>
    <d v="2024-10-31T00:00:00"/>
    <n v="0"/>
    <n v="0"/>
    <n v="0"/>
    <n v="0"/>
    <n v="311.67"/>
    <x v="88"/>
  </r>
  <r>
    <x v="21"/>
    <d v="2024-12-20T00:00:00"/>
    <d v="2024-10-31T00:00:00"/>
    <n v="0"/>
    <n v="0"/>
    <n v="0"/>
    <n v="0"/>
    <n v="311.64999999999998"/>
    <x v="89"/>
  </r>
  <r>
    <x v="22"/>
    <d v="2024-12-20T00:00:00"/>
    <d v="2024-12-29T00:00:00"/>
    <n v="0"/>
    <n v="0"/>
    <n v="0"/>
    <n v="0"/>
    <n v="8000"/>
    <x v="15"/>
  </r>
  <r>
    <x v="78"/>
    <d v="2024-12-30T00:00:00"/>
    <d v="2024-10-31T00:00:00"/>
    <n v="0"/>
    <n v="0"/>
    <n v="0"/>
    <n v="0"/>
    <n v="19.5"/>
    <x v="90"/>
  </r>
  <r>
    <x v="78"/>
    <d v="2024-12-30T00:00:00"/>
    <d v="2024-10-31T00:00:00"/>
    <n v="0"/>
    <n v="0"/>
    <n v="0"/>
    <n v="0"/>
    <n v="19.5"/>
    <x v="90"/>
  </r>
  <r>
    <x v="78"/>
    <d v="2024-12-30T00:00:00"/>
    <d v="2024-10-31T00:00:00"/>
    <n v="0"/>
    <n v="0"/>
    <n v="0"/>
    <n v="0"/>
    <n v="19.5"/>
    <x v="90"/>
  </r>
  <r>
    <x v="78"/>
    <d v="2024-12-30T00:00:00"/>
    <d v="2024-10-31T00:00:00"/>
    <n v="0"/>
    <n v="0"/>
    <n v="0"/>
    <n v="0"/>
    <n v="19.5"/>
    <x v="90"/>
  </r>
  <r>
    <x v="78"/>
    <d v="2024-12-30T00:00:00"/>
    <d v="2024-10-31T00:00:00"/>
    <n v="0"/>
    <n v="0"/>
    <n v="0"/>
    <n v="0"/>
    <n v="19.5"/>
    <x v="90"/>
  </r>
  <r>
    <x v="78"/>
    <d v="2024-12-30T00:00:00"/>
    <d v="2024-10-31T00:00:00"/>
    <n v="0"/>
    <n v="0"/>
    <n v="0"/>
    <n v="0"/>
    <n v="19.5"/>
    <x v="90"/>
  </r>
  <r>
    <x v="79"/>
    <d v="2024-12-13T00:00:00"/>
    <d v="2024-12-29T00:00:00"/>
    <n v="0"/>
    <n v="0"/>
    <n v="0"/>
    <n v="0"/>
    <n v="1084"/>
    <x v="91"/>
  </r>
  <r>
    <x v="79"/>
    <d v="2024-12-20T00:00:00"/>
    <d v="2024-12-29T00:00:00"/>
    <n v="0"/>
    <n v="0"/>
    <n v="0"/>
    <n v="0"/>
    <n v="2500"/>
    <x v="92"/>
  </r>
  <r>
    <x v="23"/>
    <d v="2024-12-20T00:00:00"/>
    <d v="2024-10-31T00:00:00"/>
    <n v="0"/>
    <n v="0"/>
    <n v="0"/>
    <n v="0"/>
    <n v="2505"/>
    <x v="93"/>
  </r>
  <r>
    <x v="23"/>
    <d v="2024-12-20T00:00:00"/>
    <d v="2024-10-31T00:00:00"/>
    <n v="0"/>
    <n v="0"/>
    <n v="441.93"/>
    <n v="0"/>
    <n v="2063.0700000000002"/>
    <x v="93"/>
  </r>
  <r>
    <x v="23"/>
    <d v="2024-12-20T00:00:00"/>
    <d v="2024-10-31T00:00:00"/>
    <n v="0"/>
    <n v="0"/>
    <n v="688.88"/>
    <n v="0"/>
    <n v="1816.12"/>
    <x v="93"/>
  </r>
  <r>
    <x v="23"/>
    <d v="2024-12-20T00:00:00"/>
    <d v="2024-10-31T00:00:00"/>
    <n v="0"/>
    <n v="0"/>
    <n v="688.87"/>
    <n v="0"/>
    <n v="1816.13"/>
    <x v="93"/>
  </r>
  <r>
    <x v="23"/>
    <d v="2024-12-20T00:00:00"/>
    <d v="2024-10-31T00:00:00"/>
    <n v="0"/>
    <n v="0"/>
    <n v="688.88"/>
    <n v="0"/>
    <n v="1816.12"/>
    <x v="93"/>
  </r>
  <r>
    <x v="23"/>
    <d v="2024-12-20T00:00:00"/>
    <d v="2024-10-31T00:00:00"/>
    <n v="0"/>
    <n v="0"/>
    <n v="688.87"/>
    <n v="0"/>
    <n v="1816.13"/>
    <x v="93"/>
  </r>
  <r>
    <x v="80"/>
    <d v="2024-12-30T00:00:00"/>
    <d v="2024-10-31T00:00:00"/>
    <n v="0"/>
    <n v="0"/>
    <n v="0"/>
    <n v="0"/>
    <n v="173.17"/>
    <x v="94"/>
  </r>
  <r>
    <x v="80"/>
    <d v="2024-12-30T00:00:00"/>
    <d v="2024-10-31T00:00:00"/>
    <n v="0"/>
    <n v="0"/>
    <n v="0"/>
    <n v="0"/>
    <n v="173.17"/>
    <x v="94"/>
  </r>
  <r>
    <x v="80"/>
    <d v="2024-12-30T00:00:00"/>
    <d v="2024-10-31T00:00:00"/>
    <n v="0"/>
    <n v="0"/>
    <n v="0"/>
    <n v="0"/>
    <n v="173.17"/>
    <x v="94"/>
  </r>
  <r>
    <x v="80"/>
    <d v="2024-12-30T00:00:00"/>
    <d v="2024-10-31T00:00:00"/>
    <n v="0"/>
    <n v="0"/>
    <n v="0"/>
    <n v="0"/>
    <n v="173.17"/>
    <x v="94"/>
  </r>
  <r>
    <x v="80"/>
    <d v="2024-12-30T00:00:00"/>
    <d v="2024-10-31T00:00:00"/>
    <n v="0"/>
    <n v="0"/>
    <n v="0"/>
    <n v="0"/>
    <n v="173.17"/>
    <x v="94"/>
  </r>
  <r>
    <x v="80"/>
    <d v="2024-12-30T00:00:00"/>
    <d v="2024-10-31T00:00:00"/>
    <n v="0"/>
    <n v="0"/>
    <n v="0"/>
    <n v="0"/>
    <n v="173.15"/>
    <x v="95"/>
  </r>
  <r>
    <x v="81"/>
    <d v="2024-12-30T00:00:00"/>
    <d v="2024-10-31T00:00:00"/>
    <n v="0"/>
    <n v="0"/>
    <n v="0"/>
    <n v="0"/>
    <n v="93.33"/>
    <x v="96"/>
  </r>
  <r>
    <x v="81"/>
    <d v="2024-12-30T00:00:00"/>
    <d v="2024-10-31T00:00:00"/>
    <n v="0"/>
    <n v="0"/>
    <n v="0"/>
    <n v="0"/>
    <n v="93.33"/>
    <x v="96"/>
  </r>
  <r>
    <x v="81"/>
    <d v="2024-12-30T00:00:00"/>
    <d v="2024-10-31T00:00:00"/>
    <n v="0"/>
    <n v="0"/>
    <n v="0"/>
    <n v="0"/>
    <n v="93.33"/>
    <x v="96"/>
  </r>
  <r>
    <x v="81"/>
    <d v="2024-12-30T00:00:00"/>
    <d v="2024-10-31T00:00:00"/>
    <n v="0"/>
    <n v="0"/>
    <n v="0"/>
    <n v="0"/>
    <n v="93.33"/>
    <x v="96"/>
  </r>
  <r>
    <x v="81"/>
    <d v="2024-12-30T00:00:00"/>
    <d v="2024-10-31T00:00:00"/>
    <n v="0"/>
    <n v="0"/>
    <n v="0"/>
    <n v="0"/>
    <n v="93.33"/>
    <x v="96"/>
  </r>
  <r>
    <x v="81"/>
    <d v="2024-12-30T00:00:00"/>
    <d v="2024-10-31T00:00:00"/>
    <n v="0"/>
    <n v="0"/>
    <n v="0"/>
    <n v="0"/>
    <n v="93.35"/>
    <x v="97"/>
  </r>
  <r>
    <x v="24"/>
    <d v="2024-12-20T00:00:00"/>
    <d v="2024-10-31T00:00:00"/>
    <n v="0"/>
    <n v="0"/>
    <n v="0"/>
    <n v="0"/>
    <n v="418.33"/>
    <x v="98"/>
  </r>
  <r>
    <x v="24"/>
    <d v="2024-12-20T00:00:00"/>
    <d v="2024-10-31T00:00:00"/>
    <n v="0"/>
    <n v="0"/>
    <n v="0"/>
    <n v="0"/>
    <n v="418.33"/>
    <x v="98"/>
  </r>
  <r>
    <x v="24"/>
    <d v="2024-12-20T00:00:00"/>
    <d v="2024-10-31T00:00:00"/>
    <n v="0"/>
    <n v="0"/>
    <n v="0"/>
    <n v="0"/>
    <n v="418.33"/>
    <x v="98"/>
  </r>
  <r>
    <x v="24"/>
    <d v="2024-12-20T00:00:00"/>
    <d v="2024-10-31T00:00:00"/>
    <n v="0"/>
    <n v="0"/>
    <n v="0"/>
    <n v="0"/>
    <n v="418.33"/>
    <x v="98"/>
  </r>
  <r>
    <x v="24"/>
    <d v="2024-12-20T00:00:00"/>
    <d v="2024-10-31T00:00:00"/>
    <n v="0"/>
    <n v="0"/>
    <n v="0"/>
    <n v="0"/>
    <n v="418.33"/>
    <x v="98"/>
  </r>
  <r>
    <x v="24"/>
    <d v="2024-12-20T00:00:00"/>
    <d v="2024-10-31T00:00:00"/>
    <n v="0"/>
    <n v="0"/>
    <n v="0"/>
    <n v="0"/>
    <n v="418.35"/>
    <x v="99"/>
  </r>
  <r>
    <x v="50"/>
    <d v="2024-12-20T00:00:00"/>
    <d v="2024-10-31T00:00:00"/>
    <n v="0"/>
    <n v="0"/>
    <n v="0"/>
    <n v="0"/>
    <n v="76.67"/>
    <x v="100"/>
  </r>
  <r>
    <x v="50"/>
    <d v="2024-12-20T00:00:00"/>
    <d v="2024-10-31T00:00:00"/>
    <n v="0"/>
    <n v="0"/>
    <n v="0"/>
    <n v="0"/>
    <n v="76.67"/>
    <x v="100"/>
  </r>
  <r>
    <x v="50"/>
    <d v="2024-12-20T00:00:00"/>
    <d v="2024-10-31T00:00:00"/>
    <n v="0"/>
    <n v="0"/>
    <n v="0"/>
    <n v="0"/>
    <n v="76.67"/>
    <x v="100"/>
  </r>
  <r>
    <x v="50"/>
    <d v="2024-12-20T00:00:00"/>
    <d v="2024-10-31T00:00:00"/>
    <n v="0"/>
    <n v="0"/>
    <n v="0"/>
    <n v="0"/>
    <n v="76.67"/>
    <x v="100"/>
  </r>
  <r>
    <x v="50"/>
    <d v="2024-12-20T00:00:00"/>
    <d v="2024-10-31T00:00:00"/>
    <n v="0"/>
    <n v="0"/>
    <n v="0"/>
    <n v="0"/>
    <n v="76.67"/>
    <x v="100"/>
  </r>
  <r>
    <x v="50"/>
    <d v="2024-12-20T00:00:00"/>
    <d v="2024-10-31T00:00:00"/>
    <n v="0"/>
    <n v="0"/>
    <n v="0"/>
    <n v="0"/>
    <n v="76.650000000000006"/>
    <x v="101"/>
  </r>
  <r>
    <x v="65"/>
    <d v="2024-12-20T00:00:00"/>
    <d v="2024-12-29T00:00:00"/>
    <n v="0"/>
    <n v="0"/>
    <n v="0"/>
    <n v="0"/>
    <n v="3500"/>
    <x v="39"/>
  </r>
  <r>
    <x v="71"/>
    <d v="2024-12-20T00:00:00"/>
    <d v="2024-12-29T00:00:00"/>
    <n v="0"/>
    <n v="0"/>
    <n v="0"/>
    <n v="0"/>
    <n v="2500"/>
    <x v="92"/>
  </r>
  <r>
    <x v="25"/>
    <d v="2024-12-20T00:00:00"/>
    <d v="2024-10-31T00:00:00"/>
    <n v="0"/>
    <n v="0"/>
    <n v="0"/>
    <n v="0"/>
    <n v="455"/>
    <x v="102"/>
  </r>
  <r>
    <x v="25"/>
    <d v="2024-12-20T00:00:00"/>
    <d v="2024-10-31T00:00:00"/>
    <n v="0"/>
    <n v="0"/>
    <n v="0"/>
    <n v="0"/>
    <n v="455"/>
    <x v="102"/>
  </r>
  <r>
    <x v="25"/>
    <d v="2024-12-20T00:00:00"/>
    <d v="2024-10-31T00:00:00"/>
    <n v="0"/>
    <n v="0"/>
    <n v="0"/>
    <n v="0"/>
    <n v="455"/>
    <x v="102"/>
  </r>
  <r>
    <x v="25"/>
    <d v="2024-12-20T00:00:00"/>
    <d v="2024-10-31T00:00:00"/>
    <n v="0"/>
    <n v="0"/>
    <n v="0"/>
    <n v="0"/>
    <n v="455"/>
    <x v="102"/>
  </r>
  <r>
    <x v="25"/>
    <d v="2024-12-20T00:00:00"/>
    <d v="2024-10-31T00:00:00"/>
    <n v="0"/>
    <n v="0"/>
    <n v="0"/>
    <n v="0"/>
    <n v="455"/>
    <x v="102"/>
  </r>
  <r>
    <x v="25"/>
    <d v="2024-12-20T00:00:00"/>
    <d v="2024-10-31T00:00:00"/>
    <n v="0"/>
    <n v="0"/>
    <n v="0"/>
    <n v="0"/>
    <n v="455"/>
    <x v="102"/>
  </r>
  <r>
    <x v="2"/>
    <d v="2024-12-20T00:00:00"/>
    <d v="2024-12-20T00:00:00"/>
    <n v="0"/>
    <n v="0"/>
    <n v="0"/>
    <n v="0"/>
    <n v="1000"/>
    <x v="1"/>
  </r>
  <r>
    <x v="82"/>
    <d v="2024-12-30T00:00:00"/>
    <d v="2024-10-31T00:00:00"/>
    <n v="0"/>
    <n v="0"/>
    <n v="0"/>
    <n v="0"/>
    <n v="13.33"/>
    <x v="103"/>
  </r>
  <r>
    <x v="82"/>
    <d v="2024-12-30T00:00:00"/>
    <d v="2024-10-31T00:00:00"/>
    <n v="0"/>
    <n v="0"/>
    <n v="0"/>
    <n v="0"/>
    <n v="13.33"/>
    <x v="103"/>
  </r>
  <r>
    <x v="82"/>
    <d v="2024-12-30T00:00:00"/>
    <d v="2024-10-31T00:00:00"/>
    <n v="0"/>
    <n v="0"/>
    <n v="0"/>
    <n v="0"/>
    <n v="13.33"/>
    <x v="103"/>
  </r>
  <r>
    <x v="82"/>
    <d v="2024-12-30T00:00:00"/>
    <d v="2024-10-31T00:00:00"/>
    <n v="0"/>
    <n v="0"/>
    <n v="0"/>
    <n v="0"/>
    <n v="13.33"/>
    <x v="103"/>
  </r>
  <r>
    <x v="82"/>
    <d v="2024-12-30T00:00:00"/>
    <d v="2024-10-31T00:00:00"/>
    <n v="0"/>
    <n v="0"/>
    <n v="0"/>
    <n v="0"/>
    <n v="13.33"/>
    <x v="103"/>
  </r>
  <r>
    <x v="82"/>
    <d v="2024-12-30T00:00:00"/>
    <d v="2024-10-31T00:00:00"/>
    <n v="0"/>
    <n v="0"/>
    <n v="0"/>
    <n v="0"/>
    <n v="13.35"/>
    <x v="104"/>
  </r>
  <r>
    <x v="26"/>
    <d v="2024-12-30T00:00:00"/>
    <d v="2024-10-31T00:00:00"/>
    <n v="0"/>
    <n v="0"/>
    <n v="0"/>
    <n v="0"/>
    <n v="180"/>
    <x v="86"/>
  </r>
  <r>
    <x v="26"/>
    <d v="2024-12-30T00:00:00"/>
    <d v="2024-10-31T00:00:00"/>
    <n v="0"/>
    <n v="0"/>
    <n v="0"/>
    <n v="0"/>
    <n v="180"/>
    <x v="86"/>
  </r>
  <r>
    <x v="26"/>
    <d v="2024-12-30T00:00:00"/>
    <d v="2024-10-31T00:00:00"/>
    <n v="0"/>
    <n v="0"/>
    <n v="0"/>
    <n v="0"/>
    <n v="180"/>
    <x v="86"/>
  </r>
  <r>
    <x v="26"/>
    <d v="2024-12-30T00:00:00"/>
    <d v="2024-10-31T00:00:00"/>
    <n v="0"/>
    <n v="0"/>
    <n v="0"/>
    <n v="0"/>
    <n v="180"/>
    <x v="86"/>
  </r>
  <r>
    <x v="26"/>
    <d v="2024-12-30T00:00:00"/>
    <d v="2024-10-31T00:00:00"/>
    <n v="0"/>
    <n v="0"/>
    <n v="0"/>
    <n v="0"/>
    <n v="180"/>
    <x v="86"/>
  </r>
  <r>
    <x v="26"/>
    <d v="2024-12-30T00:00:00"/>
    <d v="2024-10-31T00:00:00"/>
    <n v="0"/>
    <n v="0"/>
    <n v="0"/>
    <n v="0"/>
    <n v="180"/>
    <x v="86"/>
  </r>
  <r>
    <x v="52"/>
    <d v="2024-12-30T00:00:00"/>
    <d v="2024-10-31T00:00:00"/>
    <n v="0"/>
    <n v="0"/>
    <n v="0"/>
    <n v="0"/>
    <n v="15"/>
    <x v="105"/>
  </r>
  <r>
    <x v="52"/>
    <d v="2024-12-30T00:00:00"/>
    <d v="2024-10-31T00:00:00"/>
    <n v="0"/>
    <n v="0"/>
    <n v="0"/>
    <n v="0"/>
    <n v="15"/>
    <x v="105"/>
  </r>
  <r>
    <x v="52"/>
    <d v="2024-12-30T00:00:00"/>
    <d v="2024-10-31T00:00:00"/>
    <n v="0"/>
    <n v="0"/>
    <n v="0"/>
    <n v="0"/>
    <n v="15"/>
    <x v="105"/>
  </r>
  <r>
    <x v="52"/>
    <d v="2024-12-30T00:00:00"/>
    <d v="2024-10-31T00:00:00"/>
    <n v="0"/>
    <n v="0"/>
    <n v="0"/>
    <n v="0"/>
    <n v="15"/>
    <x v="105"/>
  </r>
  <r>
    <x v="52"/>
    <d v="2024-12-30T00:00:00"/>
    <d v="2024-10-31T00:00:00"/>
    <n v="0"/>
    <n v="0"/>
    <n v="0"/>
    <n v="0"/>
    <n v="15"/>
    <x v="105"/>
  </r>
  <r>
    <x v="52"/>
    <d v="2024-12-30T00:00:00"/>
    <d v="2024-10-31T00:00:00"/>
    <n v="0"/>
    <n v="0"/>
    <n v="0"/>
    <n v="0"/>
    <n v="15"/>
    <x v="105"/>
  </r>
  <r>
    <x v="72"/>
    <d v="2024-12-20T00:00:00"/>
    <d v="2024-12-29T00:00:00"/>
    <n v="0"/>
    <n v="0"/>
    <n v="0"/>
    <n v="0"/>
    <n v="5000"/>
    <x v="40"/>
  </r>
  <r>
    <x v="28"/>
    <d v="2024-12-20T00:00:00"/>
    <d v="2024-10-31T00:00:00"/>
    <n v="0"/>
    <n v="0"/>
    <n v="258.27"/>
    <n v="0"/>
    <n v="4400.0600000000004"/>
    <x v="106"/>
  </r>
  <r>
    <x v="28"/>
    <d v="2024-12-20T00:00:00"/>
    <d v="2024-10-31T00:00:00"/>
    <n v="0"/>
    <n v="0"/>
    <n v="1252.49"/>
    <n v="0"/>
    <n v="3405.84"/>
    <x v="106"/>
  </r>
  <r>
    <x v="28"/>
    <d v="2024-12-20T00:00:00"/>
    <d v="2024-10-31T00:00:00"/>
    <n v="0"/>
    <n v="0"/>
    <n v="1281.04"/>
    <n v="0"/>
    <n v="3377.29"/>
    <x v="106"/>
  </r>
  <r>
    <x v="28"/>
    <d v="2024-12-20T00:00:00"/>
    <d v="2024-10-31T00:00:00"/>
    <n v="0"/>
    <n v="0"/>
    <n v="1281.04"/>
    <n v="0"/>
    <n v="3377.29"/>
    <x v="106"/>
  </r>
  <r>
    <x v="28"/>
    <d v="2024-12-20T00:00:00"/>
    <d v="2024-10-31T00:00:00"/>
    <n v="0"/>
    <n v="0"/>
    <n v="1281.04"/>
    <n v="0"/>
    <n v="3377.29"/>
    <x v="106"/>
  </r>
  <r>
    <x v="28"/>
    <d v="2024-12-20T00:00:00"/>
    <d v="2024-10-31T00:00:00"/>
    <n v="0"/>
    <n v="0"/>
    <n v="1281.05"/>
    <n v="0"/>
    <n v="3377.3"/>
    <x v="107"/>
  </r>
  <r>
    <x v="29"/>
    <d v="2024-12-20T00:00:00"/>
    <d v="2024-10-31T00:00:00"/>
    <n v="0"/>
    <n v="0"/>
    <n v="0"/>
    <n v="0"/>
    <n v="563.33000000000004"/>
    <x v="108"/>
  </r>
  <r>
    <x v="29"/>
    <d v="2024-12-20T00:00:00"/>
    <d v="2024-10-31T00:00:00"/>
    <n v="0"/>
    <n v="0"/>
    <n v="0"/>
    <n v="0"/>
    <n v="563.33000000000004"/>
    <x v="108"/>
  </r>
  <r>
    <x v="29"/>
    <d v="2024-12-20T00:00:00"/>
    <d v="2024-10-31T00:00:00"/>
    <n v="0"/>
    <n v="0"/>
    <n v="0"/>
    <n v="0"/>
    <n v="563.33000000000004"/>
    <x v="108"/>
  </r>
  <r>
    <x v="29"/>
    <d v="2024-12-20T00:00:00"/>
    <d v="2024-10-31T00:00:00"/>
    <n v="0"/>
    <n v="0"/>
    <n v="0"/>
    <n v="0"/>
    <n v="563.33000000000004"/>
    <x v="108"/>
  </r>
  <r>
    <x v="29"/>
    <d v="2024-12-20T00:00:00"/>
    <d v="2024-10-31T00:00:00"/>
    <n v="0"/>
    <n v="0"/>
    <n v="0"/>
    <n v="0"/>
    <n v="563.33000000000004"/>
    <x v="108"/>
  </r>
  <r>
    <x v="29"/>
    <d v="2024-12-20T00:00:00"/>
    <d v="2024-10-31T00:00:00"/>
    <n v="0"/>
    <n v="0"/>
    <n v="41.7"/>
    <n v="0"/>
    <n v="521.65"/>
    <x v="109"/>
  </r>
  <r>
    <x v="30"/>
    <d v="2024-12-30T00:00:00"/>
    <d v="2024-10-31T00:00:00"/>
    <n v="0"/>
    <n v="0"/>
    <n v="0"/>
    <n v="0"/>
    <n v="651.66999999999996"/>
    <x v="110"/>
  </r>
  <r>
    <x v="30"/>
    <d v="2024-12-30T00:00:00"/>
    <d v="2024-10-31T00:00:00"/>
    <n v="0"/>
    <n v="0"/>
    <n v="0"/>
    <n v="0"/>
    <n v="651.66999999999996"/>
    <x v="110"/>
  </r>
  <r>
    <x v="30"/>
    <d v="2024-12-30T00:00:00"/>
    <d v="2024-10-31T00:00:00"/>
    <n v="0"/>
    <n v="0"/>
    <n v="0"/>
    <n v="0"/>
    <n v="651.66999999999996"/>
    <x v="110"/>
  </r>
  <r>
    <x v="30"/>
    <d v="2024-12-30T00:00:00"/>
    <d v="2024-10-31T00:00:00"/>
    <n v="0"/>
    <n v="0"/>
    <n v="0"/>
    <n v="0"/>
    <n v="651.66999999999996"/>
    <x v="110"/>
  </r>
  <r>
    <x v="30"/>
    <d v="2024-12-30T00:00:00"/>
    <d v="2024-10-31T00:00:00"/>
    <n v="0"/>
    <n v="0"/>
    <n v="32.58"/>
    <n v="0"/>
    <n v="619.09"/>
    <x v="110"/>
  </r>
  <r>
    <x v="30"/>
    <d v="2024-12-30T00:00:00"/>
    <d v="2024-10-31T00:00:00"/>
    <n v="0"/>
    <n v="0"/>
    <n v="87.76"/>
    <n v="0"/>
    <n v="563.89"/>
    <x v="111"/>
  </r>
  <r>
    <x v="30"/>
    <d v="2024-12-13T00:00:00"/>
    <d v="2024-12-29T00:00:00"/>
    <n v="0"/>
    <n v="0"/>
    <n v="0"/>
    <n v="0"/>
    <n v="60"/>
    <x v="112"/>
  </r>
  <r>
    <x v="32"/>
    <d v="2024-12-20T00:00:00"/>
    <d v="2024-10-31T00:00:00"/>
    <n v="0"/>
    <n v="0"/>
    <n v="0"/>
    <n v="0"/>
    <n v="23.33"/>
    <x v="113"/>
  </r>
  <r>
    <x v="32"/>
    <d v="2024-12-20T00:00:00"/>
    <d v="2024-10-31T00:00:00"/>
    <n v="0"/>
    <n v="0"/>
    <n v="0"/>
    <n v="0"/>
    <n v="23.33"/>
    <x v="113"/>
  </r>
  <r>
    <x v="32"/>
    <d v="2024-12-20T00:00:00"/>
    <d v="2024-10-31T00:00:00"/>
    <n v="0"/>
    <n v="0"/>
    <n v="0"/>
    <n v="0"/>
    <n v="23.33"/>
    <x v="113"/>
  </r>
  <r>
    <x v="32"/>
    <d v="2024-12-20T00:00:00"/>
    <d v="2024-10-31T00:00:00"/>
    <n v="0"/>
    <n v="0"/>
    <n v="0"/>
    <n v="0"/>
    <n v="23.33"/>
    <x v="113"/>
  </r>
  <r>
    <x v="32"/>
    <d v="2024-12-20T00:00:00"/>
    <d v="2024-10-31T00:00:00"/>
    <n v="0"/>
    <n v="0"/>
    <n v="0"/>
    <n v="0"/>
    <n v="23.33"/>
    <x v="113"/>
  </r>
  <r>
    <x v="32"/>
    <d v="2024-12-20T00:00:00"/>
    <d v="2024-10-31T00:00:00"/>
    <n v="0"/>
    <n v="0"/>
    <n v="0"/>
    <n v="0"/>
    <n v="23.35"/>
    <x v="114"/>
  </r>
  <r>
    <x v="4"/>
    <d v="2024-12-20T00:00:00"/>
    <d v="2024-10-31T00:00:00"/>
    <n v="0"/>
    <n v="0"/>
    <n v="0"/>
    <n v="0"/>
    <n v="156.58000000000001"/>
    <x v="115"/>
  </r>
  <r>
    <x v="4"/>
    <d v="2024-12-20T00:00:00"/>
    <d v="2024-10-31T00:00:00"/>
    <n v="0"/>
    <n v="0"/>
    <n v="0"/>
    <n v="0"/>
    <n v="156.58000000000001"/>
    <x v="115"/>
  </r>
  <r>
    <x v="4"/>
    <d v="2024-12-20T00:00:00"/>
    <d v="2024-10-31T00:00:00"/>
    <n v="0"/>
    <n v="0"/>
    <n v="0"/>
    <n v="0"/>
    <n v="156.58000000000001"/>
    <x v="115"/>
  </r>
  <r>
    <x v="4"/>
    <d v="2024-12-20T00:00:00"/>
    <d v="2024-10-31T00:00:00"/>
    <n v="0"/>
    <n v="0"/>
    <n v="0"/>
    <n v="0"/>
    <n v="156.58000000000001"/>
    <x v="115"/>
  </r>
  <r>
    <x v="4"/>
    <d v="2024-12-20T00:00:00"/>
    <d v="2024-10-31T00:00:00"/>
    <n v="0"/>
    <n v="0"/>
    <n v="0"/>
    <n v="0"/>
    <n v="156.58000000000001"/>
    <x v="115"/>
  </r>
  <r>
    <x v="4"/>
    <d v="2024-12-20T00:00:00"/>
    <d v="2024-10-31T00:00:00"/>
    <n v="0"/>
    <n v="0"/>
    <n v="0"/>
    <n v="0"/>
    <n v="156.6"/>
    <x v="116"/>
  </r>
  <r>
    <x v="4"/>
    <d v="2024-12-20T00:00:00"/>
    <d v="2024-12-20T00:00:00"/>
    <n v="0"/>
    <n v="0"/>
    <n v="0"/>
    <n v="0"/>
    <n v="1500"/>
    <x v="4"/>
  </r>
  <r>
    <x v="83"/>
    <d v="2024-12-20T00:00:00"/>
    <d v="2024-10-31T00:00:00"/>
    <n v="0"/>
    <n v="0"/>
    <n v="0"/>
    <n v="0"/>
    <n v="37.5"/>
    <x v="117"/>
  </r>
  <r>
    <x v="83"/>
    <d v="2024-12-20T00:00:00"/>
    <d v="2024-10-31T00:00:00"/>
    <n v="0"/>
    <n v="0"/>
    <n v="0"/>
    <n v="0"/>
    <n v="37.5"/>
    <x v="117"/>
  </r>
  <r>
    <x v="83"/>
    <d v="2024-12-20T00:00:00"/>
    <d v="2024-10-31T00:00:00"/>
    <n v="0"/>
    <n v="0"/>
    <n v="0"/>
    <n v="0"/>
    <n v="37.5"/>
    <x v="117"/>
  </r>
  <r>
    <x v="83"/>
    <d v="2024-12-20T00:00:00"/>
    <d v="2024-10-31T00:00:00"/>
    <n v="0"/>
    <n v="0"/>
    <n v="0"/>
    <n v="0"/>
    <n v="37.5"/>
    <x v="117"/>
  </r>
  <r>
    <x v="83"/>
    <d v="2024-12-20T00:00:00"/>
    <d v="2024-10-31T00:00:00"/>
    <n v="0"/>
    <n v="0"/>
    <n v="0"/>
    <n v="0"/>
    <n v="37.5"/>
    <x v="117"/>
  </r>
  <r>
    <x v="83"/>
    <d v="2024-12-20T00:00:00"/>
    <d v="2024-10-31T00:00:00"/>
    <n v="0"/>
    <n v="0"/>
    <n v="0"/>
    <n v="0"/>
    <n v="37.5"/>
    <x v="117"/>
  </r>
  <r>
    <x v="53"/>
    <d v="2024-12-20T00:00:00"/>
    <d v="2024-10-31T00:00:00"/>
    <n v="0"/>
    <n v="0"/>
    <n v="4.37"/>
    <n v="0"/>
    <n v="53.96"/>
    <x v="118"/>
  </r>
  <r>
    <x v="53"/>
    <d v="2024-12-20T00:00:00"/>
    <d v="2024-10-31T00:00:00"/>
    <n v="0"/>
    <n v="0"/>
    <n v="4.38"/>
    <n v="0"/>
    <n v="53.95"/>
    <x v="118"/>
  </r>
  <r>
    <x v="53"/>
    <d v="2024-12-20T00:00:00"/>
    <d v="2024-10-31T00:00:00"/>
    <n v="0"/>
    <n v="0"/>
    <n v="4.37"/>
    <n v="0"/>
    <n v="53.96"/>
    <x v="118"/>
  </r>
  <r>
    <x v="53"/>
    <d v="2024-12-20T00:00:00"/>
    <d v="2024-10-31T00:00:00"/>
    <n v="0"/>
    <n v="0"/>
    <n v="4.38"/>
    <n v="0"/>
    <n v="53.95"/>
    <x v="118"/>
  </r>
  <r>
    <x v="53"/>
    <d v="2024-12-20T00:00:00"/>
    <d v="2024-10-31T00:00:00"/>
    <n v="0"/>
    <n v="0"/>
    <n v="4.37"/>
    <n v="0"/>
    <n v="53.96"/>
    <x v="118"/>
  </r>
  <r>
    <x v="53"/>
    <d v="2024-12-20T00:00:00"/>
    <d v="2024-10-31T00:00:00"/>
    <n v="0"/>
    <n v="0"/>
    <n v="4.38"/>
    <n v="0"/>
    <n v="53.97"/>
    <x v="119"/>
  </r>
  <r>
    <x v="33"/>
    <d v="2024-12-20T00:00:00"/>
    <d v="2024-10-31T00:00:00"/>
    <n v="0"/>
    <n v="0"/>
    <n v="0"/>
    <n v="0"/>
    <n v="153.33000000000001"/>
    <x v="120"/>
  </r>
  <r>
    <x v="33"/>
    <d v="2024-12-20T00:00:00"/>
    <d v="2024-10-31T00:00:00"/>
    <n v="0"/>
    <n v="0"/>
    <n v="0"/>
    <n v="0"/>
    <n v="153.33000000000001"/>
    <x v="120"/>
  </r>
  <r>
    <x v="33"/>
    <d v="2024-12-20T00:00:00"/>
    <d v="2024-10-31T00:00:00"/>
    <n v="0"/>
    <n v="0"/>
    <n v="0"/>
    <n v="0"/>
    <n v="153.33000000000001"/>
    <x v="120"/>
  </r>
  <r>
    <x v="33"/>
    <d v="2024-12-20T00:00:00"/>
    <d v="2024-10-31T00:00:00"/>
    <n v="0"/>
    <n v="0"/>
    <n v="0"/>
    <n v="0"/>
    <n v="153.33000000000001"/>
    <x v="120"/>
  </r>
  <r>
    <x v="33"/>
    <d v="2024-12-20T00:00:00"/>
    <d v="2024-10-31T00:00:00"/>
    <n v="0"/>
    <n v="0"/>
    <n v="0"/>
    <n v="0"/>
    <n v="153.33000000000001"/>
    <x v="120"/>
  </r>
  <r>
    <x v="33"/>
    <d v="2024-12-20T00:00:00"/>
    <d v="2024-10-31T00:00:00"/>
    <n v="0"/>
    <n v="0"/>
    <n v="0"/>
    <n v="0"/>
    <n v="153.35"/>
    <x v="121"/>
  </r>
  <r>
    <x v="66"/>
    <d v="2024-12-20T00:00:00"/>
    <d v="2024-10-31T00:00:00"/>
    <n v="0"/>
    <n v="0"/>
    <n v="0"/>
    <n v="0"/>
    <n v="96.67"/>
    <x v="122"/>
  </r>
  <r>
    <x v="66"/>
    <d v="2024-12-20T00:00:00"/>
    <d v="2024-10-31T00:00:00"/>
    <n v="0"/>
    <n v="0"/>
    <n v="0"/>
    <n v="0"/>
    <n v="96.67"/>
    <x v="122"/>
  </r>
  <r>
    <x v="66"/>
    <d v="2024-12-20T00:00:00"/>
    <d v="2024-10-31T00:00:00"/>
    <n v="0"/>
    <n v="0"/>
    <n v="0"/>
    <n v="0"/>
    <n v="96.67"/>
    <x v="122"/>
  </r>
  <r>
    <x v="66"/>
    <d v="2024-12-20T00:00:00"/>
    <d v="2024-10-31T00:00:00"/>
    <n v="0"/>
    <n v="0"/>
    <n v="0"/>
    <n v="0"/>
    <n v="96.67"/>
    <x v="122"/>
  </r>
  <r>
    <x v="66"/>
    <d v="2024-12-20T00:00:00"/>
    <d v="2024-10-31T00:00:00"/>
    <n v="0"/>
    <n v="0"/>
    <n v="0"/>
    <n v="0"/>
    <n v="96.67"/>
    <x v="122"/>
  </r>
  <r>
    <x v="66"/>
    <d v="2024-12-20T00:00:00"/>
    <d v="2024-10-31T00:00:00"/>
    <n v="0"/>
    <n v="0"/>
    <n v="0"/>
    <n v="0"/>
    <n v="96.65"/>
    <x v="123"/>
  </r>
  <r>
    <x v="12"/>
    <d v="2024-12-20T00:00:00"/>
    <d v="2024-12-29T00:00:00"/>
    <n v="0"/>
    <n v="0"/>
    <n v="0"/>
    <n v="0"/>
    <n v="3000"/>
    <x v="10"/>
  </r>
  <r>
    <x v="34"/>
    <d v="2024-12-20T00:00:00"/>
    <d v="2024-11-30T00:00:00"/>
    <n v="0"/>
    <n v="0"/>
    <n v="0"/>
    <n v="0"/>
    <n v="2250"/>
    <x v="48"/>
  </r>
  <r>
    <x v="34"/>
    <d v="2024-12-20T00:00:00"/>
    <d v="2024-11-30T00:00:00"/>
    <n v="0"/>
    <n v="0"/>
    <n v="242.9"/>
    <n v="0"/>
    <n v="2007.1"/>
    <x v="48"/>
  </r>
  <r>
    <x v="34"/>
    <d v="2024-12-20T00:00:00"/>
    <d v="2024-11-30T00:00:00"/>
    <n v="0"/>
    <n v="0"/>
    <n v="586.78"/>
    <n v="0"/>
    <n v="1663.22"/>
    <x v="48"/>
  </r>
  <r>
    <x v="54"/>
    <d v="2024-12-20T00:00:00"/>
    <d v="2024-10-31T00:00:00"/>
    <n v="0"/>
    <n v="0"/>
    <n v="0"/>
    <n v="0"/>
    <n v="55"/>
    <x v="124"/>
  </r>
  <r>
    <x v="54"/>
    <d v="2024-12-20T00:00:00"/>
    <d v="2024-10-31T00:00:00"/>
    <n v="0"/>
    <n v="0"/>
    <n v="0"/>
    <n v="0"/>
    <n v="55"/>
    <x v="124"/>
  </r>
  <r>
    <x v="54"/>
    <d v="2024-12-20T00:00:00"/>
    <d v="2024-10-31T00:00:00"/>
    <n v="0"/>
    <n v="0"/>
    <n v="0"/>
    <n v="0"/>
    <n v="55"/>
    <x v="124"/>
  </r>
  <r>
    <x v="54"/>
    <d v="2024-12-20T00:00:00"/>
    <d v="2024-10-31T00:00:00"/>
    <n v="0"/>
    <n v="0"/>
    <n v="0"/>
    <n v="0"/>
    <n v="55"/>
    <x v="124"/>
  </r>
  <r>
    <x v="54"/>
    <d v="2024-12-20T00:00:00"/>
    <d v="2024-10-31T00:00:00"/>
    <n v="0"/>
    <n v="0"/>
    <n v="0"/>
    <n v="0"/>
    <n v="55"/>
    <x v="124"/>
  </r>
  <r>
    <x v="54"/>
    <d v="2024-12-20T00:00:00"/>
    <d v="2024-10-31T00:00:00"/>
    <n v="0"/>
    <n v="0"/>
    <n v="0"/>
    <n v="0"/>
    <n v="55"/>
    <x v="124"/>
  </r>
  <r>
    <x v="74"/>
    <d v="2024-12-20T00:00:00"/>
    <d v="2024-12-29T00:00:00"/>
    <n v="0"/>
    <n v="0"/>
    <n v="0"/>
    <n v="0"/>
    <n v="2400"/>
    <x v="3"/>
  </r>
  <r>
    <x v="35"/>
    <d v="2024-12-30T00:00:00"/>
    <d v="2024-10-31T00:00:00"/>
    <n v="0"/>
    <n v="0"/>
    <n v="0"/>
    <n v="0"/>
    <n v="2551.67"/>
    <x v="125"/>
  </r>
  <r>
    <x v="35"/>
    <d v="2024-12-30T00:00:00"/>
    <d v="2024-10-31T00:00:00"/>
    <n v="0"/>
    <n v="0"/>
    <n v="358.4"/>
    <n v="0"/>
    <n v="2193.27"/>
    <x v="125"/>
  </r>
  <r>
    <x v="35"/>
    <d v="2024-12-30T00:00:00"/>
    <d v="2024-10-31T00:00:00"/>
    <n v="0"/>
    <n v="0"/>
    <n v="695.41"/>
    <n v="0"/>
    <n v="1856.26"/>
    <x v="125"/>
  </r>
  <r>
    <x v="35"/>
    <d v="2024-12-30T00:00:00"/>
    <d v="2024-10-31T00:00:00"/>
    <n v="0"/>
    <n v="0"/>
    <n v="701.71"/>
    <n v="0"/>
    <n v="1849.96"/>
    <x v="125"/>
  </r>
  <r>
    <x v="35"/>
    <d v="2024-12-30T00:00:00"/>
    <d v="2024-10-31T00:00:00"/>
    <n v="0"/>
    <n v="0"/>
    <n v="701.71"/>
    <n v="0"/>
    <n v="1849.96"/>
    <x v="125"/>
  </r>
  <r>
    <x v="35"/>
    <d v="2024-12-30T00:00:00"/>
    <d v="2024-10-31T00:00:00"/>
    <n v="0"/>
    <n v="0"/>
    <n v="701.7"/>
    <n v="0"/>
    <n v="1849.95"/>
    <x v="126"/>
  </r>
  <r>
    <x v="16"/>
    <d v="2024-12-20T00:00:00"/>
    <d v="2024-12-29T00:00:00"/>
    <n v="0"/>
    <n v="0"/>
    <n v="0"/>
    <n v="0"/>
    <n v="8000"/>
    <x v="15"/>
  </r>
  <r>
    <x v="5"/>
    <d v="2024-12-20T00:00:00"/>
    <d v="2024-10-31T00:00:00"/>
    <n v="0"/>
    <n v="0"/>
    <n v="0"/>
    <n v="0"/>
    <n v="43.33"/>
    <x v="127"/>
  </r>
  <r>
    <x v="5"/>
    <d v="2024-12-20T00:00:00"/>
    <d v="2024-10-31T00:00:00"/>
    <n v="0"/>
    <n v="0"/>
    <n v="0"/>
    <n v="0"/>
    <n v="43.33"/>
    <x v="127"/>
  </r>
  <r>
    <x v="5"/>
    <d v="2024-12-20T00:00:00"/>
    <d v="2024-10-31T00:00:00"/>
    <n v="0"/>
    <n v="0"/>
    <n v="0"/>
    <n v="0"/>
    <n v="43.33"/>
    <x v="127"/>
  </r>
  <r>
    <x v="5"/>
    <d v="2024-12-20T00:00:00"/>
    <d v="2024-10-31T00:00:00"/>
    <n v="0"/>
    <n v="0"/>
    <n v="0"/>
    <n v="0"/>
    <n v="43.33"/>
    <x v="127"/>
  </r>
  <r>
    <x v="5"/>
    <d v="2024-12-20T00:00:00"/>
    <d v="2024-10-31T00:00:00"/>
    <n v="0"/>
    <n v="0"/>
    <n v="0"/>
    <n v="0"/>
    <n v="43.33"/>
    <x v="127"/>
  </r>
  <r>
    <x v="5"/>
    <d v="2024-12-20T00:00:00"/>
    <d v="2024-10-31T00:00:00"/>
    <n v="0"/>
    <n v="0"/>
    <n v="0"/>
    <n v="0"/>
    <n v="43.35"/>
    <x v="128"/>
  </r>
  <r>
    <x v="5"/>
    <d v="2024-12-20T00:00:00"/>
    <d v="2024-12-20T00:00:00"/>
    <n v="0"/>
    <n v="0"/>
    <n v="0"/>
    <n v="0"/>
    <n v="2000"/>
    <x v="5"/>
  </r>
  <r>
    <x v="36"/>
    <d v="2024-12-20T00:00:00"/>
    <d v="2024-12-28T00:00:00"/>
    <n v="0"/>
    <n v="0"/>
    <n v="0"/>
    <n v="0"/>
    <n v="3500"/>
    <x v="39"/>
  </r>
  <r>
    <x v="37"/>
    <d v="2024-12-20T00:00:00"/>
    <d v="2024-12-29T00:00:00"/>
    <n v="0"/>
    <n v="0"/>
    <n v="0"/>
    <n v="0"/>
    <n v="7000"/>
    <x v="84"/>
  </r>
  <r>
    <x v="84"/>
    <d v="2024-12-20T00:00:00"/>
    <d v="2024-10-31T00:00:00"/>
    <n v="0"/>
    <n v="0"/>
    <n v="0"/>
    <n v="0"/>
    <n v="70"/>
    <x v="129"/>
  </r>
  <r>
    <x v="84"/>
    <d v="2024-12-20T00:00:00"/>
    <d v="2024-10-31T00:00:00"/>
    <n v="0"/>
    <n v="0"/>
    <n v="0"/>
    <n v="0"/>
    <n v="70"/>
    <x v="129"/>
  </r>
  <r>
    <x v="84"/>
    <d v="2024-12-20T00:00:00"/>
    <d v="2024-10-31T00:00:00"/>
    <n v="0"/>
    <n v="0"/>
    <n v="0"/>
    <n v="0"/>
    <n v="70"/>
    <x v="129"/>
  </r>
  <r>
    <x v="84"/>
    <d v="2024-12-20T00:00:00"/>
    <d v="2024-10-31T00:00:00"/>
    <n v="0"/>
    <n v="0"/>
    <n v="0"/>
    <n v="0"/>
    <n v="70"/>
    <x v="129"/>
  </r>
  <r>
    <x v="84"/>
    <d v="2024-12-20T00:00:00"/>
    <d v="2024-10-31T00:00:00"/>
    <n v="0"/>
    <n v="0"/>
    <n v="0"/>
    <n v="0"/>
    <n v="70"/>
    <x v="129"/>
  </r>
  <r>
    <x v="84"/>
    <d v="2024-12-20T00:00:00"/>
    <d v="2024-10-31T00:00:00"/>
    <n v="0"/>
    <n v="0"/>
    <n v="0"/>
    <n v="0"/>
    <n v="70"/>
    <x v="129"/>
  </r>
  <r>
    <x v="38"/>
    <d v="2024-12-30T00:00:00"/>
    <d v="2024-10-31T00:00:00"/>
    <n v="0"/>
    <n v="0"/>
    <n v="0"/>
    <n v="0"/>
    <n v="390"/>
    <x v="130"/>
  </r>
  <r>
    <x v="38"/>
    <d v="2024-12-30T00:00:00"/>
    <d v="2024-10-31T00:00:00"/>
    <n v="0"/>
    <n v="0"/>
    <n v="0"/>
    <n v="0"/>
    <n v="390"/>
    <x v="130"/>
  </r>
  <r>
    <x v="38"/>
    <d v="2024-12-30T00:00:00"/>
    <d v="2024-10-31T00:00:00"/>
    <n v="0"/>
    <n v="0"/>
    <n v="0"/>
    <n v="0"/>
    <n v="390"/>
    <x v="130"/>
  </r>
  <r>
    <x v="38"/>
    <d v="2024-12-30T00:00:00"/>
    <d v="2024-10-31T00:00:00"/>
    <n v="0"/>
    <n v="0"/>
    <n v="0"/>
    <n v="0"/>
    <n v="390"/>
    <x v="130"/>
  </r>
  <r>
    <x v="38"/>
    <d v="2024-12-30T00:00:00"/>
    <d v="2024-10-31T00:00:00"/>
    <n v="0"/>
    <n v="0"/>
    <n v="0"/>
    <n v="0"/>
    <n v="390"/>
    <x v="130"/>
  </r>
  <r>
    <x v="38"/>
    <d v="2024-12-30T00:00:00"/>
    <d v="2024-10-31T00:00:00"/>
    <n v="0"/>
    <n v="0"/>
    <n v="0"/>
    <n v="0"/>
    <n v="390"/>
    <x v="130"/>
  </r>
  <r>
    <x v="85"/>
    <d v="2024-12-30T00:00:00"/>
    <d v="2024-10-31T00:00:00"/>
    <n v="0"/>
    <n v="0"/>
    <n v="1.0900000000000001"/>
    <n v="0"/>
    <n v="13.41"/>
    <x v="131"/>
  </r>
  <r>
    <x v="85"/>
    <d v="2024-12-30T00:00:00"/>
    <d v="2024-10-31T00:00:00"/>
    <n v="0"/>
    <n v="0"/>
    <n v="1.0900000000000001"/>
    <n v="0"/>
    <n v="13.41"/>
    <x v="131"/>
  </r>
  <r>
    <x v="85"/>
    <d v="2024-12-30T00:00:00"/>
    <d v="2024-10-31T00:00:00"/>
    <n v="0"/>
    <n v="0"/>
    <n v="1.08"/>
    <n v="0"/>
    <n v="13.42"/>
    <x v="131"/>
  </r>
  <r>
    <x v="85"/>
    <d v="2024-12-30T00:00:00"/>
    <d v="2024-10-31T00:00:00"/>
    <n v="0"/>
    <n v="0"/>
    <n v="1.0900000000000001"/>
    <n v="0"/>
    <n v="13.41"/>
    <x v="131"/>
  </r>
  <r>
    <x v="85"/>
    <d v="2024-12-30T00:00:00"/>
    <d v="2024-10-31T00:00:00"/>
    <n v="0"/>
    <n v="0"/>
    <n v="1.0900000000000001"/>
    <n v="0"/>
    <n v="13.41"/>
    <x v="131"/>
  </r>
  <r>
    <x v="85"/>
    <d v="2024-12-30T00:00:00"/>
    <d v="2024-10-31T00:00:00"/>
    <n v="0"/>
    <n v="0"/>
    <n v="1.0900000000000001"/>
    <n v="0"/>
    <n v="13.41"/>
    <x v="131"/>
  </r>
  <r>
    <x v="57"/>
    <d v="2024-12-05T00:00:00"/>
    <d v="2024-12-29T00:00:00"/>
    <n v="0"/>
    <n v="0"/>
    <n v="0"/>
    <n v="0"/>
    <n v="3000"/>
    <x v="10"/>
  </r>
  <r>
    <x v="57"/>
    <d v="2024-12-20T00:00:00"/>
    <d v="2024-12-29T00:00:00"/>
    <n v="0"/>
    <n v="0"/>
    <n v="0"/>
    <n v="0"/>
    <n v="3000"/>
    <x v="10"/>
  </r>
  <r>
    <x v="39"/>
    <d v="2024-12-30T00:00:00"/>
    <d v="2024-10-31T00:00:00"/>
    <n v="0"/>
    <n v="0"/>
    <n v="0"/>
    <n v="0"/>
    <n v="570"/>
    <x v="132"/>
  </r>
  <r>
    <x v="39"/>
    <d v="2024-12-30T00:00:00"/>
    <d v="2024-10-31T00:00:00"/>
    <n v="0"/>
    <n v="0"/>
    <n v="0"/>
    <n v="0"/>
    <n v="570"/>
    <x v="132"/>
  </r>
  <r>
    <x v="39"/>
    <d v="2024-12-30T00:00:00"/>
    <d v="2024-10-31T00:00:00"/>
    <n v="0"/>
    <n v="0"/>
    <n v="0"/>
    <n v="0"/>
    <n v="570"/>
    <x v="132"/>
  </r>
  <r>
    <x v="39"/>
    <d v="2024-12-30T00:00:00"/>
    <d v="2024-10-31T00:00:00"/>
    <n v="0"/>
    <n v="0"/>
    <n v="0"/>
    <n v="0"/>
    <n v="570"/>
    <x v="132"/>
  </r>
  <r>
    <x v="39"/>
    <d v="2024-12-30T00:00:00"/>
    <d v="2024-10-31T00:00:00"/>
    <n v="0"/>
    <n v="0"/>
    <n v="0"/>
    <n v="0"/>
    <n v="570"/>
    <x v="132"/>
  </r>
  <r>
    <x v="39"/>
    <d v="2024-12-30T00:00:00"/>
    <d v="2024-10-31T00:00:00"/>
    <n v="0"/>
    <n v="0"/>
    <n v="46.84"/>
    <n v="0"/>
    <n v="523.16"/>
    <x v="132"/>
  </r>
  <r>
    <x v="17"/>
    <d v="2024-12-20T00:00:00"/>
    <d v="2024-12-29T00:00:00"/>
    <n v="0"/>
    <n v="0"/>
    <n v="0"/>
    <n v="0"/>
    <n v="8000"/>
    <x v="15"/>
  </r>
  <r>
    <x v="40"/>
    <d v="2024-12-20T00:00:00"/>
    <d v="2024-10-31T00:00:00"/>
    <n v="0"/>
    <n v="0"/>
    <n v="0"/>
    <n v="0"/>
    <n v="363.33"/>
    <x v="133"/>
  </r>
  <r>
    <x v="40"/>
    <d v="2024-12-20T00:00:00"/>
    <d v="2024-10-31T00:00:00"/>
    <n v="0"/>
    <n v="0"/>
    <n v="0"/>
    <n v="0"/>
    <n v="363.33"/>
    <x v="133"/>
  </r>
  <r>
    <x v="40"/>
    <d v="2024-12-20T00:00:00"/>
    <d v="2024-10-31T00:00:00"/>
    <n v="0"/>
    <n v="0"/>
    <n v="0"/>
    <n v="0"/>
    <n v="363.33"/>
    <x v="133"/>
  </r>
  <r>
    <x v="40"/>
    <d v="2024-12-20T00:00:00"/>
    <d v="2024-10-31T00:00:00"/>
    <n v="0"/>
    <n v="0"/>
    <n v="0"/>
    <n v="0"/>
    <n v="363.33"/>
    <x v="133"/>
  </r>
  <r>
    <x v="40"/>
    <d v="2024-12-20T00:00:00"/>
    <d v="2024-10-31T00:00:00"/>
    <n v="0"/>
    <n v="0"/>
    <n v="0"/>
    <n v="0"/>
    <n v="363.33"/>
    <x v="133"/>
  </r>
  <r>
    <x v="40"/>
    <d v="2024-12-20T00:00:00"/>
    <d v="2024-10-31T00:00:00"/>
    <n v="0"/>
    <n v="0"/>
    <n v="0"/>
    <n v="0"/>
    <n v="363.35"/>
    <x v="134"/>
  </r>
  <r>
    <x v="75"/>
    <d v="2024-12-13T00:00:00"/>
    <d v="2024-12-29T00:00:00"/>
    <n v="0"/>
    <n v="0"/>
    <n v="0"/>
    <n v="0"/>
    <n v="150"/>
    <x v="85"/>
  </r>
  <r>
    <x v="41"/>
    <d v="2024-12-20T00:00:00"/>
    <d v="2024-10-31T00:00:00"/>
    <n v="0"/>
    <n v="0"/>
    <n v="0"/>
    <n v="0"/>
    <n v="541.66999999999996"/>
    <x v="135"/>
  </r>
  <r>
    <x v="41"/>
    <d v="2024-12-20T00:00:00"/>
    <d v="2024-10-31T00:00:00"/>
    <n v="0"/>
    <n v="0"/>
    <n v="0"/>
    <n v="0"/>
    <n v="541.66999999999996"/>
    <x v="135"/>
  </r>
  <r>
    <x v="41"/>
    <d v="2024-12-20T00:00:00"/>
    <d v="2024-10-31T00:00:00"/>
    <n v="0"/>
    <n v="0"/>
    <n v="0"/>
    <n v="0"/>
    <n v="541.66999999999996"/>
    <x v="135"/>
  </r>
  <r>
    <x v="41"/>
    <d v="2024-12-20T00:00:00"/>
    <d v="2024-10-31T00:00:00"/>
    <n v="0"/>
    <n v="0"/>
    <n v="0"/>
    <n v="0"/>
    <n v="541.66999999999996"/>
    <x v="135"/>
  </r>
  <r>
    <x v="41"/>
    <d v="2024-12-20T00:00:00"/>
    <d v="2024-10-31T00:00:00"/>
    <n v="0"/>
    <n v="0"/>
    <n v="0"/>
    <n v="0"/>
    <n v="541.66999999999996"/>
    <x v="135"/>
  </r>
  <r>
    <x v="41"/>
    <d v="2024-12-20T00:00:00"/>
    <d v="2024-10-31T00:00:00"/>
    <n v="0"/>
    <n v="0"/>
    <n v="34.200000000000003"/>
    <n v="0"/>
    <n v="507.45"/>
    <x v="136"/>
  </r>
  <r>
    <x v="59"/>
    <d v="2024-12-20T00:00:00"/>
    <d v="2024-12-29T00:00:00"/>
    <n v="0"/>
    <n v="0"/>
    <n v="0"/>
    <n v="0"/>
    <n v="3000"/>
    <x v="10"/>
  </r>
  <r>
    <x v="86"/>
    <d v="2024-12-13T00:00:00"/>
    <d v="2024-12-29T00:00:00"/>
    <n v="0"/>
    <n v="0"/>
    <n v="0"/>
    <n v="0"/>
    <n v="1084"/>
    <x v="91"/>
  </r>
  <r>
    <x v="86"/>
    <d v="2024-12-20T00:00:00"/>
    <d v="2024-12-29T00:00:00"/>
    <n v="0"/>
    <n v="0"/>
    <n v="0"/>
    <n v="0"/>
    <n v="2500"/>
    <x v="92"/>
  </r>
  <r>
    <x v="18"/>
    <d v="2024-12-20T00:00:00"/>
    <d v="2024-10-31T00:00:00"/>
    <n v="0"/>
    <n v="0"/>
    <n v="0"/>
    <n v="0"/>
    <n v="28.33"/>
    <x v="137"/>
  </r>
  <r>
    <x v="18"/>
    <d v="2024-12-20T00:00:00"/>
    <d v="2024-10-31T00:00:00"/>
    <n v="0"/>
    <n v="0"/>
    <n v="0"/>
    <n v="0"/>
    <n v="28.33"/>
    <x v="137"/>
  </r>
  <r>
    <x v="18"/>
    <d v="2024-12-20T00:00:00"/>
    <d v="2024-10-31T00:00:00"/>
    <n v="0"/>
    <n v="0"/>
    <n v="0"/>
    <n v="0"/>
    <n v="28.33"/>
    <x v="137"/>
  </r>
  <r>
    <x v="18"/>
    <d v="2024-12-20T00:00:00"/>
    <d v="2024-10-31T00:00:00"/>
    <n v="0"/>
    <n v="0"/>
    <n v="0"/>
    <n v="0"/>
    <n v="28.33"/>
    <x v="137"/>
  </r>
  <r>
    <x v="18"/>
    <d v="2024-12-20T00:00:00"/>
    <d v="2024-10-31T00:00:00"/>
    <n v="0"/>
    <n v="0"/>
    <n v="0"/>
    <n v="0"/>
    <n v="28.33"/>
    <x v="137"/>
  </r>
  <r>
    <x v="18"/>
    <d v="2024-12-20T00:00:00"/>
    <d v="2024-10-31T00:00:00"/>
    <n v="0"/>
    <n v="0"/>
    <n v="0"/>
    <n v="0"/>
    <n v="28.35"/>
    <x v="138"/>
  </r>
  <r>
    <x v="18"/>
    <d v="2024-12-20T00:00:00"/>
    <d v="2024-12-20T00:00:00"/>
    <n v="0"/>
    <n v="0"/>
    <n v="0"/>
    <n v="0"/>
    <n v="1000"/>
    <x v="1"/>
  </r>
  <r>
    <x v="60"/>
    <d v="2024-12-20T00:00:00"/>
    <d v="2024-12-29T00:00:00"/>
    <n v="0"/>
    <n v="0"/>
    <n v="0"/>
    <n v="0"/>
    <n v="900"/>
    <x v="69"/>
  </r>
  <r>
    <x v="6"/>
    <d v="2024-12-20T00:00:00"/>
    <d v="2024-12-27T00:00:00"/>
    <n v="0"/>
    <n v="0"/>
    <n v="0"/>
    <n v="0"/>
    <n v="2000"/>
    <x v="5"/>
  </r>
  <r>
    <x v="42"/>
    <d v="2024-12-20T00:00:00"/>
    <d v="2024-12-28T00:00:00"/>
    <n v="0"/>
    <n v="0"/>
    <n v="0"/>
    <n v="0"/>
    <n v="5000"/>
    <x v="40"/>
  </r>
  <r>
    <x v="43"/>
    <d v="2024-12-20T00:00:00"/>
    <d v="2024-12-29T00:00:00"/>
    <n v="0"/>
    <n v="0"/>
    <n v="0"/>
    <n v="0"/>
    <n v="4500"/>
    <x v="49"/>
  </r>
  <r>
    <x v="76"/>
    <d v="2024-12-13T00:00:00"/>
    <d v="2024-12-29T00:00:00"/>
    <n v="0"/>
    <n v="0"/>
    <n v="0"/>
    <n v="0"/>
    <n v="150"/>
    <x v="85"/>
  </r>
  <r>
    <x v="7"/>
    <d v="2024-12-20T00:00:00"/>
    <d v="2024-12-20T00:00:00"/>
    <n v="0"/>
    <n v="0"/>
    <n v="0"/>
    <n v="0"/>
    <n v="1000"/>
    <x v="1"/>
  </r>
  <r>
    <x v="8"/>
    <d v="2024-12-20T00:00:00"/>
    <d v="2024-10-31T00:00:00"/>
    <n v="0"/>
    <n v="0"/>
    <n v="0"/>
    <n v="0"/>
    <n v="253.33"/>
    <x v="139"/>
  </r>
  <r>
    <x v="8"/>
    <d v="2024-12-20T00:00:00"/>
    <d v="2024-10-31T00:00:00"/>
    <n v="0"/>
    <n v="0"/>
    <n v="0"/>
    <n v="0"/>
    <n v="253.33"/>
    <x v="139"/>
  </r>
  <r>
    <x v="8"/>
    <d v="2024-12-20T00:00:00"/>
    <d v="2024-10-31T00:00:00"/>
    <n v="0"/>
    <n v="0"/>
    <n v="0"/>
    <n v="0"/>
    <n v="253.33"/>
    <x v="139"/>
  </r>
  <r>
    <x v="8"/>
    <d v="2024-12-20T00:00:00"/>
    <d v="2024-10-31T00:00:00"/>
    <n v="0"/>
    <n v="0"/>
    <n v="0"/>
    <n v="0"/>
    <n v="253.33"/>
    <x v="139"/>
  </r>
  <r>
    <x v="8"/>
    <d v="2024-12-20T00:00:00"/>
    <d v="2024-10-31T00:00:00"/>
    <n v="0"/>
    <n v="0"/>
    <n v="0"/>
    <n v="0"/>
    <n v="253.33"/>
    <x v="139"/>
  </r>
  <r>
    <x v="8"/>
    <d v="2024-12-20T00:00:00"/>
    <d v="2024-10-31T00:00:00"/>
    <n v="0"/>
    <n v="0"/>
    <n v="0"/>
    <n v="0"/>
    <n v="253.35"/>
    <x v="140"/>
  </r>
  <r>
    <x v="8"/>
    <d v="2024-12-20T00:00:00"/>
    <d v="2024-12-20T00:00:00"/>
    <n v="0"/>
    <n v="0"/>
    <n v="0"/>
    <n v="0"/>
    <n v="4000"/>
    <x v="6"/>
  </r>
  <r>
    <x v="45"/>
    <d v="2024-12-20T00:00:00"/>
    <d v="2024-10-31T00:00:00"/>
    <n v="0"/>
    <n v="0"/>
    <n v="0"/>
    <n v="0"/>
    <n v="1943.33"/>
    <x v="141"/>
  </r>
  <r>
    <x v="45"/>
    <d v="2024-12-20T00:00:00"/>
    <d v="2024-10-31T00:00:00"/>
    <n v="0"/>
    <n v="0"/>
    <n v="116.84"/>
    <n v="0"/>
    <n v="1826.49"/>
    <x v="141"/>
  </r>
  <r>
    <x v="45"/>
    <d v="2024-12-20T00:00:00"/>
    <d v="2024-10-31T00:00:00"/>
    <n v="0"/>
    <n v="0"/>
    <n v="435.09"/>
    <n v="0"/>
    <n v="1508.24"/>
    <x v="141"/>
  </r>
  <r>
    <x v="45"/>
    <d v="2024-12-20T00:00:00"/>
    <d v="2024-10-31T00:00:00"/>
    <n v="0"/>
    <n v="0"/>
    <n v="534.41"/>
    <n v="0"/>
    <n v="1408.92"/>
    <x v="141"/>
  </r>
  <r>
    <x v="45"/>
    <d v="2024-12-20T00:00:00"/>
    <d v="2024-10-31T00:00:00"/>
    <n v="0"/>
    <n v="0"/>
    <n v="534.41999999999996"/>
    <n v="0"/>
    <n v="1408.91"/>
    <x v="141"/>
  </r>
  <r>
    <x v="45"/>
    <d v="2024-12-20T00:00:00"/>
    <d v="2024-10-31T00:00:00"/>
    <n v="0"/>
    <n v="0"/>
    <n v="534.41999999999996"/>
    <n v="0"/>
    <n v="1408.93"/>
    <x v="142"/>
  </r>
  <r>
    <x v="87"/>
    <d v="2024-12-13T00:00:00"/>
    <d v="2024-12-29T00:00:00"/>
    <n v="0"/>
    <n v="0"/>
    <n v="0"/>
    <n v="0"/>
    <n v="2167"/>
    <x v="143"/>
  </r>
  <r>
    <x v="87"/>
    <d v="2024-12-20T00:00:00"/>
    <d v="2024-12-29T00:00:00"/>
    <n v="0"/>
    <n v="0"/>
    <n v="0"/>
    <n v="0"/>
    <n v="5000"/>
    <x v="40"/>
  </r>
  <r>
    <x v="9"/>
    <m/>
    <m/>
    <n v="0"/>
    <n v="0"/>
    <n v="16252.01"/>
    <n v="0"/>
    <n v="192900.49"/>
    <x v="144"/>
  </r>
  <r>
    <x v="88"/>
    <m/>
    <m/>
    <n v="0"/>
    <n v="0"/>
    <n v="28793.07"/>
    <n v="0"/>
    <n v="780079.43"/>
    <x v="145"/>
  </r>
</pivotCacheRecords>
</file>

<file path=xl/pivotCache/pivotCacheRecords18.xml><?xml version="1.0" encoding="utf-8"?>
<pivotCacheRecords xmlns="http://schemas.openxmlformats.org/spreadsheetml/2006/main" xmlns:r="http://schemas.openxmlformats.org/officeDocument/2006/relationships" count="125">
  <r>
    <x v="0"/>
    <m/>
    <s v="Contrato"/>
    <m/>
    <m/>
    <m/>
    <m/>
    <m/>
    <x v="0"/>
  </r>
  <r>
    <x v="1"/>
    <m/>
    <m/>
    <m/>
    <m/>
    <m/>
    <m/>
    <m/>
    <x v="0"/>
  </r>
  <r>
    <x v="2"/>
    <d v="2024-05-21T00:00:00"/>
    <d v="2025-12-29T00:00:00"/>
    <n v="0"/>
    <n v="0"/>
    <n v="0"/>
    <n v="0"/>
    <n v="2500"/>
    <x v="1"/>
  </r>
  <r>
    <x v="3"/>
    <d v="2024-05-29T00:00:00"/>
    <d v="2025-12-29T00:00:00"/>
    <n v="0"/>
    <n v="0"/>
    <n v="0"/>
    <n v="0"/>
    <n v="2500"/>
    <x v="1"/>
  </r>
  <r>
    <x v="4"/>
    <d v="2024-05-21T00:00:00"/>
    <d v="2025-12-29T00:00:00"/>
    <n v="0"/>
    <n v="0"/>
    <n v="0"/>
    <n v="0"/>
    <n v="4800"/>
    <x v="2"/>
  </r>
  <r>
    <x v="4"/>
    <d v="2024-05-21T00:00:00"/>
    <d v="2025-12-29T00:00:00"/>
    <n v="0"/>
    <n v="0"/>
    <n v="0"/>
    <n v="0"/>
    <n v="4800"/>
    <x v="2"/>
  </r>
  <r>
    <x v="4"/>
    <d v="2024-05-21T00:00:00"/>
    <d v="2025-12-29T00:00:00"/>
    <n v="0"/>
    <n v="0"/>
    <n v="0"/>
    <n v="0"/>
    <n v="4800"/>
    <x v="2"/>
  </r>
  <r>
    <x v="4"/>
    <d v="2024-05-21T00:00:00"/>
    <d v="2025-12-29T00:00:00"/>
    <n v="0"/>
    <n v="0"/>
    <n v="0"/>
    <n v="0"/>
    <n v="4800"/>
    <x v="2"/>
  </r>
  <r>
    <x v="5"/>
    <d v="2024-05-21T00:00:00"/>
    <d v="2025-12-29T00:00:00"/>
    <n v="0"/>
    <n v="0"/>
    <n v="0"/>
    <n v="0"/>
    <n v="5200"/>
    <x v="3"/>
  </r>
  <r>
    <x v="5"/>
    <d v="2024-05-21T00:00:00"/>
    <d v="2025-12-29T00:00:00"/>
    <n v="0"/>
    <n v="0"/>
    <n v="0"/>
    <n v="0"/>
    <n v="5200"/>
    <x v="3"/>
  </r>
  <r>
    <x v="5"/>
    <d v="2024-05-21T00:00:00"/>
    <d v="2025-12-29T00:00:00"/>
    <n v="0"/>
    <n v="0"/>
    <n v="0"/>
    <n v="0"/>
    <n v="5200"/>
    <x v="3"/>
  </r>
  <r>
    <x v="6"/>
    <d v="2024-05-21T00:00:00"/>
    <d v="2025-12-29T00:00:00"/>
    <n v="0"/>
    <n v="0"/>
    <n v="0"/>
    <n v="0"/>
    <n v="5200"/>
    <x v="3"/>
  </r>
  <r>
    <x v="6"/>
    <d v="2024-05-21T00:00:00"/>
    <d v="2025-12-29T00:00:00"/>
    <n v="0"/>
    <n v="0"/>
    <n v="0"/>
    <n v="0"/>
    <n v="5200"/>
    <x v="3"/>
  </r>
  <r>
    <x v="7"/>
    <d v="2024-05-21T00:00:00"/>
    <d v="2025-12-29T00:00:00"/>
    <n v="0"/>
    <n v="0"/>
    <n v="0"/>
    <n v="0"/>
    <n v="1500"/>
    <x v="4"/>
  </r>
  <r>
    <x v="7"/>
    <d v="2024-05-21T00:00:00"/>
    <d v="2025-12-29T00:00:00"/>
    <n v="0"/>
    <n v="0"/>
    <n v="0"/>
    <n v="0"/>
    <n v="1500"/>
    <x v="4"/>
  </r>
  <r>
    <x v="7"/>
    <d v="2024-05-21T00:00:00"/>
    <d v="2025-12-29T00:00:00"/>
    <n v="0"/>
    <n v="0"/>
    <n v="0"/>
    <n v="0"/>
    <n v="1500"/>
    <x v="4"/>
  </r>
  <r>
    <x v="7"/>
    <d v="2024-05-21T00:00:00"/>
    <d v="2025-12-29T00:00:00"/>
    <n v="0"/>
    <n v="0"/>
    <n v="0"/>
    <n v="0"/>
    <n v="1500"/>
    <x v="4"/>
  </r>
  <r>
    <x v="7"/>
    <d v="2024-05-21T00:00:00"/>
    <d v="2025-12-29T00:00:00"/>
    <n v="0"/>
    <n v="0"/>
    <n v="0"/>
    <n v="0"/>
    <n v="1500"/>
    <x v="4"/>
  </r>
  <r>
    <x v="8"/>
    <d v="2024-05-21T00:00:00"/>
    <d v="2025-12-29T00:00:00"/>
    <n v="0"/>
    <n v="0"/>
    <n v="0"/>
    <n v="0"/>
    <n v="3200"/>
    <x v="5"/>
  </r>
  <r>
    <x v="8"/>
    <d v="2024-05-21T00:00:00"/>
    <d v="2025-12-29T00:00:00"/>
    <n v="0"/>
    <n v="0"/>
    <n v="0"/>
    <n v="0"/>
    <n v="3200"/>
    <x v="5"/>
  </r>
  <r>
    <x v="8"/>
    <d v="2024-05-21T00:00:00"/>
    <d v="2025-12-29T00:00:00"/>
    <n v="0"/>
    <n v="0"/>
    <n v="0"/>
    <n v="0"/>
    <n v="3200"/>
    <x v="5"/>
  </r>
  <r>
    <x v="8"/>
    <d v="2024-05-21T00:00:00"/>
    <d v="2025-12-29T00:00:00"/>
    <n v="0"/>
    <n v="0"/>
    <n v="0"/>
    <n v="0"/>
    <n v="3200"/>
    <x v="5"/>
  </r>
  <r>
    <x v="9"/>
    <d v="2024-05-29T00:00:00"/>
    <d v="2025-12-29T00:00:00"/>
    <n v="0"/>
    <n v="0"/>
    <n v="0"/>
    <n v="0"/>
    <n v="1500"/>
    <x v="4"/>
  </r>
  <r>
    <x v="10"/>
    <d v="2024-05-29T00:00:00"/>
    <d v="2025-12-29T00:00:00"/>
    <n v="0"/>
    <n v="0"/>
    <n v="0"/>
    <n v="0"/>
    <n v="3500"/>
    <x v="6"/>
  </r>
  <r>
    <x v="10"/>
    <d v="2024-05-29T00:00:00"/>
    <d v="2025-12-29T00:00:00"/>
    <n v="0"/>
    <n v="0"/>
    <n v="0"/>
    <n v="0"/>
    <n v="3500"/>
    <x v="6"/>
  </r>
  <r>
    <x v="10"/>
    <d v="2024-05-29T00:00:00"/>
    <d v="2025-12-29T00:00:00"/>
    <n v="0"/>
    <n v="0"/>
    <n v="0"/>
    <n v="0"/>
    <n v="3500"/>
    <x v="6"/>
  </r>
  <r>
    <x v="10"/>
    <d v="2024-05-29T00:00:00"/>
    <d v="2025-12-29T00:00:00"/>
    <n v="0"/>
    <n v="0"/>
    <n v="0"/>
    <n v="0"/>
    <n v="3500"/>
    <x v="6"/>
  </r>
  <r>
    <x v="11"/>
    <m/>
    <m/>
    <n v="0"/>
    <n v="0"/>
    <n v="0"/>
    <n v="0"/>
    <n v="86000"/>
    <x v="7"/>
  </r>
  <r>
    <x v="12"/>
    <m/>
    <m/>
    <m/>
    <m/>
    <m/>
    <m/>
    <m/>
    <x v="0"/>
  </r>
  <r>
    <x v="2"/>
    <d v="2024-06-28T00:00:00"/>
    <d v="2025-12-29T00:00:00"/>
    <n v="0"/>
    <n v="0"/>
    <n v="0"/>
    <n v="0"/>
    <n v="2500"/>
    <x v="1"/>
  </r>
  <r>
    <x v="3"/>
    <d v="2024-06-28T00:00:00"/>
    <d v="2025-12-29T00:00:00"/>
    <n v="0"/>
    <n v="0"/>
    <n v="0"/>
    <n v="0"/>
    <n v="2500"/>
    <x v="1"/>
  </r>
  <r>
    <x v="4"/>
    <d v="2024-06-28T00:00:00"/>
    <d v="2025-12-29T00:00:00"/>
    <n v="0"/>
    <n v="0"/>
    <n v="0"/>
    <n v="0"/>
    <n v="4800"/>
    <x v="2"/>
  </r>
  <r>
    <x v="13"/>
    <d v="2024-06-28T00:00:00"/>
    <d v="2025-12-29T00:00:00"/>
    <n v="0"/>
    <n v="0"/>
    <n v="0"/>
    <n v="0"/>
    <n v="4800"/>
    <x v="2"/>
  </r>
  <r>
    <x v="5"/>
    <d v="2024-06-28T00:00:00"/>
    <d v="2025-12-29T00:00:00"/>
    <n v="0"/>
    <n v="0"/>
    <n v="0"/>
    <n v="0"/>
    <n v="5200"/>
    <x v="3"/>
  </r>
  <r>
    <x v="6"/>
    <d v="2024-06-28T00:00:00"/>
    <d v="2025-12-29T00:00:00"/>
    <n v="0"/>
    <n v="0"/>
    <n v="0"/>
    <n v="0"/>
    <n v="5200"/>
    <x v="3"/>
  </r>
  <r>
    <x v="7"/>
    <d v="2024-06-28T00:00:00"/>
    <d v="2025-12-29T00:00:00"/>
    <n v="0"/>
    <n v="0"/>
    <n v="0"/>
    <n v="0"/>
    <n v="1500"/>
    <x v="4"/>
  </r>
  <r>
    <x v="8"/>
    <d v="2024-06-28T00:00:00"/>
    <d v="2025-12-29T00:00:00"/>
    <n v="0"/>
    <n v="0"/>
    <n v="0"/>
    <n v="0"/>
    <n v="3200"/>
    <x v="5"/>
  </r>
  <r>
    <x v="9"/>
    <d v="2024-06-28T00:00:00"/>
    <d v="2025-12-29T00:00:00"/>
    <n v="0"/>
    <n v="0"/>
    <n v="0"/>
    <n v="0"/>
    <n v="1500"/>
    <x v="4"/>
  </r>
  <r>
    <x v="14"/>
    <d v="2024-06-28T00:00:00"/>
    <d v="2025-12-29T00:00:00"/>
    <n v="0"/>
    <n v="0"/>
    <n v="0"/>
    <n v="0"/>
    <n v="3000"/>
    <x v="8"/>
  </r>
  <r>
    <x v="10"/>
    <d v="2024-06-28T00:00:00"/>
    <d v="2025-12-29T00:00:00"/>
    <n v="0"/>
    <n v="0"/>
    <n v="0"/>
    <n v="0"/>
    <n v="3500"/>
    <x v="6"/>
  </r>
  <r>
    <x v="11"/>
    <m/>
    <m/>
    <n v="0"/>
    <n v="0"/>
    <n v="0"/>
    <n v="0"/>
    <n v="37700"/>
    <x v="9"/>
  </r>
  <r>
    <x v="15"/>
    <m/>
    <m/>
    <m/>
    <m/>
    <m/>
    <m/>
    <m/>
    <x v="0"/>
  </r>
  <r>
    <x v="2"/>
    <d v="2024-07-30T00:00:00"/>
    <d v="2025-12-29T00:00:00"/>
    <n v="0"/>
    <n v="0"/>
    <n v="0"/>
    <n v="0"/>
    <n v="2500"/>
    <x v="1"/>
  </r>
  <r>
    <x v="3"/>
    <d v="2024-07-30T00:00:00"/>
    <d v="2025-12-29T00:00:00"/>
    <n v="0"/>
    <n v="0"/>
    <n v="0"/>
    <n v="0"/>
    <n v="2500"/>
    <x v="1"/>
  </r>
  <r>
    <x v="4"/>
    <d v="2024-07-30T00:00:00"/>
    <d v="2025-12-29T00:00:00"/>
    <n v="0"/>
    <n v="0"/>
    <n v="0"/>
    <n v="0"/>
    <n v="4800"/>
    <x v="2"/>
  </r>
  <r>
    <x v="13"/>
    <d v="2024-07-30T00:00:00"/>
    <d v="2025-12-29T00:00:00"/>
    <n v="0"/>
    <n v="0"/>
    <n v="0"/>
    <n v="0"/>
    <n v="4800"/>
    <x v="2"/>
  </r>
  <r>
    <x v="5"/>
    <d v="2024-07-30T00:00:00"/>
    <d v="2025-12-29T00:00:00"/>
    <n v="0"/>
    <n v="0"/>
    <n v="0"/>
    <n v="0"/>
    <n v="5200"/>
    <x v="3"/>
  </r>
  <r>
    <x v="6"/>
    <d v="2024-07-30T00:00:00"/>
    <d v="2025-12-29T00:00:00"/>
    <n v="0"/>
    <n v="0"/>
    <n v="0"/>
    <n v="0"/>
    <n v="5200"/>
    <x v="3"/>
  </r>
  <r>
    <x v="6"/>
    <d v="2024-07-30T00:00:00"/>
    <d v="2025-12-29T00:00:00"/>
    <n v="0"/>
    <n v="0"/>
    <n v="0"/>
    <n v="0"/>
    <n v="5200"/>
    <x v="3"/>
  </r>
  <r>
    <x v="7"/>
    <d v="2024-07-30T00:00:00"/>
    <d v="2025-12-29T00:00:00"/>
    <n v="0"/>
    <n v="0"/>
    <n v="0"/>
    <n v="0"/>
    <n v="1500"/>
    <x v="4"/>
  </r>
  <r>
    <x v="8"/>
    <d v="2024-07-30T00:00:00"/>
    <d v="2025-12-29T00:00:00"/>
    <n v="0"/>
    <n v="0"/>
    <n v="0"/>
    <n v="0"/>
    <n v="3200"/>
    <x v="5"/>
  </r>
  <r>
    <x v="9"/>
    <d v="2024-07-30T00:00:00"/>
    <d v="2025-12-29T00:00:00"/>
    <n v="0"/>
    <n v="0"/>
    <n v="0"/>
    <n v="0"/>
    <n v="1500"/>
    <x v="4"/>
  </r>
  <r>
    <x v="14"/>
    <d v="2024-07-30T00:00:00"/>
    <d v="2025-12-29T00:00:00"/>
    <n v="0"/>
    <n v="0"/>
    <n v="0"/>
    <n v="0"/>
    <n v="3000"/>
    <x v="8"/>
  </r>
  <r>
    <x v="10"/>
    <d v="2024-07-30T00:00:00"/>
    <d v="2025-12-29T00:00:00"/>
    <n v="0"/>
    <n v="0"/>
    <n v="0"/>
    <n v="0"/>
    <n v="3500"/>
    <x v="6"/>
  </r>
  <r>
    <x v="11"/>
    <m/>
    <m/>
    <n v="0"/>
    <n v="0"/>
    <n v="0"/>
    <n v="0"/>
    <n v="42900"/>
    <x v="10"/>
  </r>
  <r>
    <x v="16"/>
    <m/>
    <m/>
    <m/>
    <m/>
    <m/>
    <m/>
    <m/>
    <x v="0"/>
  </r>
  <r>
    <x v="2"/>
    <d v="2024-08-30T00:00:00"/>
    <d v="2025-12-29T00:00:00"/>
    <n v="0"/>
    <n v="0"/>
    <n v="0"/>
    <n v="0"/>
    <n v="2500"/>
    <x v="1"/>
  </r>
  <r>
    <x v="3"/>
    <d v="2024-08-30T00:00:00"/>
    <d v="2025-12-29T00:00:00"/>
    <n v="0"/>
    <n v="0"/>
    <n v="0"/>
    <n v="0"/>
    <n v="2500"/>
    <x v="1"/>
  </r>
  <r>
    <x v="4"/>
    <d v="2024-08-30T00:00:00"/>
    <d v="2025-12-29T00:00:00"/>
    <n v="0"/>
    <n v="0"/>
    <n v="0"/>
    <n v="0"/>
    <n v="4800"/>
    <x v="2"/>
  </r>
  <r>
    <x v="13"/>
    <d v="2024-08-30T00:00:00"/>
    <d v="2025-12-29T00:00:00"/>
    <n v="0"/>
    <n v="0"/>
    <n v="0"/>
    <n v="0"/>
    <n v="4800"/>
    <x v="2"/>
  </r>
  <r>
    <x v="5"/>
    <d v="2024-08-30T00:00:00"/>
    <d v="2025-12-29T00:00:00"/>
    <n v="0"/>
    <n v="0"/>
    <n v="0"/>
    <n v="0"/>
    <n v="5200"/>
    <x v="3"/>
  </r>
  <r>
    <x v="6"/>
    <d v="2024-08-30T00:00:00"/>
    <d v="2025-12-29T00:00:00"/>
    <n v="0"/>
    <n v="0"/>
    <n v="0"/>
    <n v="0"/>
    <n v="5200"/>
    <x v="3"/>
  </r>
  <r>
    <x v="7"/>
    <d v="2024-08-30T00:00:00"/>
    <d v="2025-12-29T00:00:00"/>
    <n v="0"/>
    <n v="0"/>
    <n v="0"/>
    <n v="0"/>
    <n v="1500"/>
    <x v="4"/>
  </r>
  <r>
    <x v="8"/>
    <d v="2024-08-30T00:00:00"/>
    <d v="2025-12-29T00:00:00"/>
    <n v="0"/>
    <n v="0"/>
    <n v="0"/>
    <n v="0"/>
    <n v="3200"/>
    <x v="5"/>
  </r>
  <r>
    <x v="9"/>
    <d v="2024-08-30T00:00:00"/>
    <d v="2025-12-29T00:00:00"/>
    <n v="0"/>
    <n v="0"/>
    <n v="0"/>
    <n v="0"/>
    <n v="1500"/>
    <x v="4"/>
  </r>
  <r>
    <x v="14"/>
    <d v="2024-08-30T00:00:00"/>
    <d v="2025-12-29T00:00:00"/>
    <n v="0"/>
    <n v="0"/>
    <n v="0"/>
    <n v="0"/>
    <n v="3000"/>
    <x v="8"/>
  </r>
  <r>
    <x v="10"/>
    <d v="2024-08-30T00:00:00"/>
    <d v="2025-12-29T00:00:00"/>
    <n v="0"/>
    <n v="0"/>
    <n v="0"/>
    <n v="0"/>
    <n v="3500"/>
    <x v="6"/>
  </r>
  <r>
    <x v="11"/>
    <m/>
    <m/>
    <n v="0"/>
    <n v="0"/>
    <n v="0"/>
    <n v="0"/>
    <n v="37700"/>
    <x v="9"/>
  </r>
  <r>
    <x v="17"/>
    <m/>
    <m/>
    <m/>
    <m/>
    <m/>
    <m/>
    <m/>
    <x v="0"/>
  </r>
  <r>
    <x v="18"/>
    <d v="2024-09-30T00:00:00"/>
    <d v="2024-10-30T00:00:00"/>
    <n v="0"/>
    <n v="0"/>
    <n v="0"/>
    <n v="0"/>
    <n v="4000"/>
    <x v="11"/>
  </r>
  <r>
    <x v="2"/>
    <d v="2024-09-30T00:00:00"/>
    <d v="2025-12-29T00:00:00"/>
    <n v="0"/>
    <n v="0"/>
    <n v="0"/>
    <n v="0"/>
    <n v="2500"/>
    <x v="1"/>
  </r>
  <r>
    <x v="3"/>
    <d v="2024-09-30T00:00:00"/>
    <d v="2025-12-29T00:00:00"/>
    <n v="0"/>
    <n v="0"/>
    <n v="0"/>
    <n v="0"/>
    <n v="2500"/>
    <x v="1"/>
  </r>
  <r>
    <x v="4"/>
    <d v="2024-09-30T00:00:00"/>
    <d v="2025-12-29T00:00:00"/>
    <n v="0"/>
    <n v="0"/>
    <n v="0"/>
    <n v="0"/>
    <n v="4800"/>
    <x v="2"/>
  </r>
  <r>
    <x v="13"/>
    <d v="2024-09-30T00:00:00"/>
    <d v="2025-12-29T00:00:00"/>
    <n v="0"/>
    <n v="0"/>
    <n v="0"/>
    <n v="0"/>
    <n v="4800"/>
    <x v="2"/>
  </r>
  <r>
    <x v="5"/>
    <d v="2024-09-30T00:00:00"/>
    <d v="2025-12-29T00:00:00"/>
    <n v="0"/>
    <n v="0"/>
    <n v="0"/>
    <n v="0"/>
    <n v="5200"/>
    <x v="3"/>
  </r>
  <r>
    <x v="6"/>
    <d v="2024-09-30T00:00:00"/>
    <d v="2025-12-29T00:00:00"/>
    <n v="0"/>
    <n v="0"/>
    <n v="0"/>
    <n v="0"/>
    <n v="5200"/>
    <x v="3"/>
  </r>
  <r>
    <x v="7"/>
    <d v="2024-09-30T00:00:00"/>
    <d v="2025-12-29T00:00:00"/>
    <n v="0"/>
    <n v="0"/>
    <n v="0"/>
    <n v="0"/>
    <n v="1500"/>
    <x v="4"/>
  </r>
  <r>
    <x v="19"/>
    <d v="2024-09-30T00:00:00"/>
    <d v="2024-10-31T00:00:00"/>
    <n v="0"/>
    <n v="0"/>
    <n v="0"/>
    <n v="0"/>
    <n v="4000"/>
    <x v="11"/>
  </r>
  <r>
    <x v="8"/>
    <d v="2024-09-30T00:00:00"/>
    <d v="2025-12-29T00:00:00"/>
    <n v="0"/>
    <n v="0"/>
    <n v="0"/>
    <n v="0"/>
    <n v="3200"/>
    <x v="5"/>
  </r>
  <r>
    <x v="9"/>
    <d v="2024-09-30T00:00:00"/>
    <d v="2025-12-29T00:00:00"/>
    <n v="0"/>
    <n v="0"/>
    <n v="0"/>
    <n v="0"/>
    <n v="1500"/>
    <x v="4"/>
  </r>
  <r>
    <x v="14"/>
    <d v="2024-09-30T00:00:00"/>
    <d v="2025-12-29T00:00:00"/>
    <n v="0"/>
    <n v="0"/>
    <n v="0"/>
    <n v="0"/>
    <n v="3000"/>
    <x v="8"/>
  </r>
  <r>
    <x v="10"/>
    <d v="2024-09-30T00:00:00"/>
    <d v="2025-12-29T00:00:00"/>
    <n v="0"/>
    <n v="0"/>
    <n v="0"/>
    <n v="0"/>
    <n v="3500"/>
    <x v="6"/>
  </r>
  <r>
    <x v="11"/>
    <m/>
    <m/>
    <n v="0"/>
    <n v="0"/>
    <n v="0"/>
    <n v="0"/>
    <n v="45700"/>
    <x v="12"/>
  </r>
  <r>
    <x v="20"/>
    <m/>
    <m/>
    <m/>
    <m/>
    <m/>
    <m/>
    <m/>
    <x v="0"/>
  </r>
  <r>
    <x v="18"/>
    <d v="2024-10-30T00:00:00"/>
    <d v="2024-10-30T00:00:00"/>
    <n v="0"/>
    <n v="0"/>
    <n v="0"/>
    <n v="0"/>
    <n v="4000"/>
    <x v="11"/>
  </r>
  <r>
    <x v="2"/>
    <d v="2024-10-30T00:00:00"/>
    <d v="2025-12-29T00:00:00"/>
    <n v="0"/>
    <n v="0"/>
    <n v="0"/>
    <n v="0"/>
    <n v="2500"/>
    <x v="1"/>
  </r>
  <r>
    <x v="3"/>
    <d v="2024-10-30T00:00:00"/>
    <d v="2025-12-29T00:00:00"/>
    <n v="0"/>
    <n v="0"/>
    <n v="0"/>
    <n v="0"/>
    <n v="2500"/>
    <x v="1"/>
  </r>
  <r>
    <x v="4"/>
    <d v="2024-10-30T00:00:00"/>
    <d v="2025-12-29T00:00:00"/>
    <n v="0"/>
    <n v="0"/>
    <n v="0"/>
    <n v="0"/>
    <n v="4800"/>
    <x v="2"/>
  </r>
  <r>
    <x v="13"/>
    <d v="2024-10-30T00:00:00"/>
    <d v="2025-12-29T00:00:00"/>
    <n v="0"/>
    <n v="0"/>
    <n v="0"/>
    <n v="0"/>
    <n v="4800"/>
    <x v="2"/>
  </r>
  <r>
    <x v="5"/>
    <d v="2024-10-30T00:00:00"/>
    <d v="2025-12-29T00:00:00"/>
    <n v="0"/>
    <n v="0"/>
    <n v="0"/>
    <n v="0"/>
    <n v="5200"/>
    <x v="3"/>
  </r>
  <r>
    <x v="6"/>
    <d v="2024-10-30T00:00:00"/>
    <d v="2025-12-29T00:00:00"/>
    <n v="0"/>
    <n v="0"/>
    <n v="0"/>
    <n v="0"/>
    <n v="5200"/>
    <x v="3"/>
  </r>
  <r>
    <x v="7"/>
    <d v="2024-10-30T00:00:00"/>
    <d v="2025-12-29T00:00:00"/>
    <n v="0"/>
    <n v="0"/>
    <n v="0"/>
    <n v="0"/>
    <n v="1500"/>
    <x v="4"/>
  </r>
  <r>
    <x v="19"/>
    <d v="2024-10-30T00:00:00"/>
    <d v="2024-10-31T00:00:00"/>
    <n v="0"/>
    <n v="0"/>
    <n v="0"/>
    <n v="0"/>
    <n v="4000"/>
    <x v="11"/>
  </r>
  <r>
    <x v="8"/>
    <d v="2024-10-30T00:00:00"/>
    <d v="2025-12-29T00:00:00"/>
    <n v="0"/>
    <n v="0"/>
    <n v="0"/>
    <n v="0"/>
    <n v="3200"/>
    <x v="5"/>
  </r>
  <r>
    <x v="9"/>
    <d v="2024-10-30T00:00:00"/>
    <d v="2025-12-29T00:00:00"/>
    <n v="0"/>
    <n v="0"/>
    <n v="0"/>
    <n v="0"/>
    <n v="1500"/>
    <x v="4"/>
  </r>
  <r>
    <x v="14"/>
    <d v="2024-10-30T00:00:00"/>
    <d v="2025-12-29T00:00:00"/>
    <n v="0"/>
    <n v="0"/>
    <n v="0"/>
    <n v="0"/>
    <n v="3000"/>
    <x v="8"/>
  </r>
  <r>
    <x v="10"/>
    <d v="2024-10-30T00:00:00"/>
    <d v="2025-12-29T00:00:00"/>
    <n v="0"/>
    <n v="0"/>
    <n v="0"/>
    <n v="0"/>
    <n v="3500"/>
    <x v="6"/>
  </r>
  <r>
    <x v="11"/>
    <m/>
    <m/>
    <n v="0"/>
    <n v="0"/>
    <n v="0"/>
    <n v="0"/>
    <n v="45700"/>
    <x v="12"/>
  </r>
  <r>
    <x v="21"/>
    <m/>
    <m/>
    <m/>
    <m/>
    <m/>
    <m/>
    <m/>
    <x v="0"/>
  </r>
  <r>
    <x v="2"/>
    <d v="2024-11-29T00:00:00"/>
    <d v="2025-12-29T00:00:00"/>
    <n v="0"/>
    <n v="0"/>
    <n v="0"/>
    <n v="0"/>
    <n v="2500"/>
    <x v="1"/>
  </r>
  <r>
    <x v="3"/>
    <d v="2024-11-29T00:00:00"/>
    <d v="2025-12-29T00:00:00"/>
    <n v="0"/>
    <n v="0"/>
    <n v="0"/>
    <n v="0"/>
    <n v="2500"/>
    <x v="1"/>
  </r>
  <r>
    <x v="4"/>
    <d v="2024-11-29T00:00:00"/>
    <d v="2025-12-29T00:00:00"/>
    <n v="0"/>
    <n v="0"/>
    <n v="0"/>
    <n v="0"/>
    <n v="4800"/>
    <x v="2"/>
  </r>
  <r>
    <x v="13"/>
    <d v="2024-11-29T00:00:00"/>
    <d v="2025-12-29T00:00:00"/>
    <n v="0"/>
    <n v="0"/>
    <n v="0"/>
    <n v="0"/>
    <n v="4800"/>
    <x v="2"/>
  </r>
  <r>
    <x v="5"/>
    <d v="2024-11-29T00:00:00"/>
    <d v="2025-12-29T00:00:00"/>
    <n v="0"/>
    <n v="0"/>
    <n v="0"/>
    <n v="0"/>
    <n v="5200"/>
    <x v="3"/>
  </r>
  <r>
    <x v="6"/>
    <d v="2024-11-29T00:00:00"/>
    <d v="2025-12-29T00:00:00"/>
    <n v="0"/>
    <n v="0"/>
    <n v="0"/>
    <n v="0"/>
    <n v="5200"/>
    <x v="3"/>
  </r>
  <r>
    <x v="7"/>
    <d v="2024-11-29T00:00:00"/>
    <d v="2025-12-29T00:00:00"/>
    <n v="0"/>
    <n v="0"/>
    <n v="0"/>
    <n v="0"/>
    <n v="1500"/>
    <x v="4"/>
  </r>
  <r>
    <x v="8"/>
    <d v="2024-11-29T00:00:00"/>
    <d v="2025-12-29T00:00:00"/>
    <n v="0"/>
    <n v="0"/>
    <n v="0"/>
    <n v="0"/>
    <n v="3200"/>
    <x v="5"/>
  </r>
  <r>
    <x v="9"/>
    <d v="2024-11-29T00:00:00"/>
    <d v="2025-12-29T00:00:00"/>
    <n v="0"/>
    <n v="0"/>
    <n v="0"/>
    <n v="0"/>
    <n v="1500"/>
    <x v="4"/>
  </r>
  <r>
    <x v="14"/>
    <d v="2024-11-29T00:00:00"/>
    <d v="2025-12-29T00:00:00"/>
    <n v="0"/>
    <n v="0"/>
    <n v="0"/>
    <n v="0"/>
    <n v="3000"/>
    <x v="8"/>
  </r>
  <r>
    <x v="10"/>
    <d v="2024-11-29T00:00:00"/>
    <d v="2025-12-29T00:00:00"/>
    <n v="0"/>
    <n v="0"/>
    <n v="0"/>
    <n v="0"/>
    <n v="3500"/>
    <x v="6"/>
  </r>
  <r>
    <x v="11"/>
    <m/>
    <m/>
    <n v="0"/>
    <n v="0"/>
    <n v="0"/>
    <n v="0"/>
    <n v="37700"/>
    <x v="9"/>
  </r>
  <r>
    <x v="22"/>
    <m/>
    <m/>
    <m/>
    <m/>
    <m/>
    <m/>
    <m/>
    <x v="0"/>
  </r>
  <r>
    <x v="2"/>
    <d v="2024-12-30T00:00:00"/>
    <d v="2025-12-29T00:00:00"/>
    <n v="0"/>
    <n v="0"/>
    <n v="0"/>
    <n v="0"/>
    <n v="2500"/>
    <x v="1"/>
  </r>
  <r>
    <x v="3"/>
    <d v="2024-12-30T00:00:00"/>
    <d v="2025-12-29T00:00:00"/>
    <n v="0"/>
    <n v="0"/>
    <n v="0"/>
    <n v="0"/>
    <n v="2500"/>
    <x v="1"/>
  </r>
  <r>
    <x v="4"/>
    <d v="2024-12-30T00:00:00"/>
    <d v="2025-12-29T00:00:00"/>
    <n v="0"/>
    <n v="0"/>
    <n v="0"/>
    <n v="0"/>
    <n v="4800"/>
    <x v="2"/>
  </r>
  <r>
    <x v="13"/>
    <d v="2024-12-30T00:00:00"/>
    <d v="2025-12-29T00:00:00"/>
    <n v="0"/>
    <n v="0"/>
    <n v="0"/>
    <n v="0"/>
    <n v="4800"/>
    <x v="2"/>
  </r>
  <r>
    <x v="5"/>
    <d v="2024-12-30T00:00:00"/>
    <d v="2025-12-29T00:00:00"/>
    <n v="0"/>
    <n v="0"/>
    <n v="0"/>
    <n v="0"/>
    <n v="5200"/>
    <x v="3"/>
  </r>
  <r>
    <x v="6"/>
    <d v="2024-12-30T00:00:00"/>
    <d v="2025-12-29T00:00:00"/>
    <n v="0"/>
    <n v="0"/>
    <n v="0"/>
    <n v="0"/>
    <n v="5200"/>
    <x v="3"/>
  </r>
  <r>
    <x v="7"/>
    <d v="2024-12-30T00:00:00"/>
    <d v="2025-12-29T00:00:00"/>
    <n v="0"/>
    <n v="0"/>
    <n v="0"/>
    <n v="0"/>
    <n v="1500"/>
    <x v="4"/>
  </r>
  <r>
    <x v="8"/>
    <d v="2024-12-30T00:00:00"/>
    <d v="2025-12-29T00:00:00"/>
    <n v="0"/>
    <n v="0"/>
    <n v="0"/>
    <n v="0"/>
    <n v="3200"/>
    <x v="5"/>
  </r>
  <r>
    <x v="9"/>
    <d v="2024-12-30T00:00:00"/>
    <d v="2025-12-29T00:00:00"/>
    <n v="0"/>
    <n v="0"/>
    <n v="0"/>
    <n v="0"/>
    <n v="1500"/>
    <x v="4"/>
  </r>
  <r>
    <x v="14"/>
    <d v="2024-12-30T00:00:00"/>
    <d v="2025-12-29T00:00:00"/>
    <n v="0"/>
    <n v="0"/>
    <n v="0"/>
    <n v="0"/>
    <n v="3000"/>
    <x v="8"/>
  </r>
  <r>
    <x v="10"/>
    <d v="2024-12-30T00:00:00"/>
    <d v="2025-12-29T00:00:00"/>
    <n v="0"/>
    <n v="0"/>
    <n v="0"/>
    <n v="0"/>
    <n v="3500"/>
    <x v="6"/>
  </r>
  <r>
    <x v="11"/>
    <m/>
    <m/>
    <n v="0"/>
    <n v="0"/>
    <n v="0"/>
    <n v="0"/>
    <n v="37700"/>
    <x v="9"/>
  </r>
  <r>
    <x v="23"/>
    <m/>
    <m/>
    <n v="0"/>
    <n v="0"/>
    <n v="0"/>
    <n v="0"/>
    <n v="371100"/>
    <x v="13"/>
  </r>
</pivotCacheRecords>
</file>

<file path=xl/pivotCache/pivotCacheRecords19.xml><?xml version="1.0" encoding="utf-8"?>
<pivotCacheRecords xmlns="http://schemas.openxmlformats.org/spreadsheetml/2006/main" xmlns:r="http://schemas.openxmlformats.org/officeDocument/2006/relationships" count="80">
  <r>
    <x v="0"/>
    <m/>
    <s v="Contrato"/>
    <m/>
    <m/>
    <m/>
    <m/>
    <m/>
    <x v="0"/>
  </r>
  <r>
    <x v="1"/>
    <m/>
    <m/>
    <m/>
    <m/>
    <m/>
    <m/>
    <m/>
    <x v="0"/>
  </r>
  <r>
    <x v="2"/>
    <d v="2024-04-12T00:00:00"/>
    <d v="2024-10-21T00:00:00"/>
    <n v="0"/>
    <n v="0"/>
    <n v="0"/>
    <n v="0"/>
    <n v="4800"/>
    <x v="1"/>
  </r>
  <r>
    <x v="2"/>
    <d v="2024-04-30T00:00:00"/>
    <d v="2024-10-21T00:00:00"/>
    <n v="0"/>
    <n v="0"/>
    <n v="0"/>
    <n v="0"/>
    <n v="4800"/>
    <x v="1"/>
  </r>
  <r>
    <x v="3"/>
    <d v="2024-04-19T00:00:00"/>
    <d v="2024-10-21T00:00:00"/>
    <n v="0"/>
    <n v="0"/>
    <n v="0"/>
    <n v="0"/>
    <n v="4800"/>
    <x v="1"/>
  </r>
  <r>
    <x v="3"/>
    <d v="2024-04-30T00:00:00"/>
    <d v="2024-10-21T00:00:00"/>
    <n v="0"/>
    <n v="0"/>
    <n v="0"/>
    <n v="0"/>
    <n v="4800"/>
    <x v="1"/>
  </r>
  <r>
    <x v="4"/>
    <d v="2024-04-19T00:00:00"/>
    <d v="2024-10-21T00:00:00"/>
    <n v="0"/>
    <n v="0"/>
    <n v="0"/>
    <n v="0"/>
    <n v="5000"/>
    <x v="2"/>
  </r>
  <r>
    <x v="4"/>
    <d v="2024-04-30T00:00:00"/>
    <d v="2024-10-21T00:00:00"/>
    <n v="0"/>
    <n v="0"/>
    <n v="0"/>
    <n v="0"/>
    <n v="5000"/>
    <x v="2"/>
  </r>
  <r>
    <x v="5"/>
    <d v="2024-04-12T00:00:00"/>
    <d v="2024-10-21T00:00:00"/>
    <n v="0"/>
    <n v="0"/>
    <n v="0"/>
    <n v="0"/>
    <n v="4800"/>
    <x v="1"/>
  </r>
  <r>
    <x v="5"/>
    <d v="2024-04-30T00:00:00"/>
    <d v="2024-10-21T00:00:00"/>
    <n v="0"/>
    <n v="0"/>
    <n v="0"/>
    <n v="0"/>
    <n v="4800"/>
    <x v="1"/>
  </r>
  <r>
    <x v="6"/>
    <d v="2024-04-12T00:00:00"/>
    <d v="2024-10-21T00:00:00"/>
    <n v="0"/>
    <n v="0"/>
    <n v="0"/>
    <n v="0"/>
    <n v="4800"/>
    <x v="1"/>
  </r>
  <r>
    <x v="6"/>
    <d v="2024-04-30T00:00:00"/>
    <d v="2024-10-21T00:00:00"/>
    <n v="0"/>
    <n v="0"/>
    <n v="0"/>
    <n v="0"/>
    <n v="4800"/>
    <x v="1"/>
  </r>
  <r>
    <x v="7"/>
    <d v="2024-04-12T00:00:00"/>
    <d v="2024-10-21T00:00:00"/>
    <n v="0"/>
    <n v="0"/>
    <n v="0"/>
    <n v="0"/>
    <n v="3000"/>
    <x v="3"/>
  </r>
  <r>
    <x v="7"/>
    <d v="2024-04-30T00:00:00"/>
    <d v="2024-10-21T00:00:00"/>
    <n v="0"/>
    <n v="0"/>
    <n v="0"/>
    <n v="0"/>
    <n v="3000"/>
    <x v="3"/>
  </r>
  <r>
    <x v="8"/>
    <m/>
    <m/>
    <n v="0"/>
    <n v="0"/>
    <n v="0"/>
    <n v="0"/>
    <n v="54400"/>
    <x v="4"/>
  </r>
  <r>
    <x v="9"/>
    <m/>
    <m/>
    <m/>
    <m/>
    <m/>
    <m/>
    <m/>
    <x v="0"/>
  </r>
  <r>
    <x v="2"/>
    <d v="2024-05-29T00:00:00"/>
    <d v="2024-10-21T00:00:00"/>
    <n v="0"/>
    <n v="0"/>
    <n v="0"/>
    <n v="0"/>
    <n v="4800"/>
    <x v="1"/>
  </r>
  <r>
    <x v="3"/>
    <d v="2024-05-29T00:00:00"/>
    <d v="2024-10-21T00:00:00"/>
    <n v="0"/>
    <n v="0"/>
    <n v="0"/>
    <n v="0"/>
    <n v="4800"/>
    <x v="1"/>
  </r>
  <r>
    <x v="4"/>
    <d v="2024-05-29T00:00:00"/>
    <d v="2024-10-21T00:00:00"/>
    <n v="0"/>
    <n v="0"/>
    <n v="0"/>
    <n v="0"/>
    <n v="5000"/>
    <x v="2"/>
  </r>
  <r>
    <x v="5"/>
    <d v="2024-05-29T00:00:00"/>
    <d v="2024-10-21T00:00:00"/>
    <n v="0"/>
    <n v="0"/>
    <n v="0"/>
    <n v="0"/>
    <n v="4800"/>
    <x v="1"/>
  </r>
  <r>
    <x v="6"/>
    <d v="2024-05-29T00:00:00"/>
    <d v="2024-10-21T00:00:00"/>
    <n v="0"/>
    <n v="0"/>
    <n v="0"/>
    <n v="0"/>
    <n v="4800"/>
    <x v="1"/>
  </r>
  <r>
    <x v="7"/>
    <d v="2024-05-29T00:00:00"/>
    <d v="2024-10-21T00:00:00"/>
    <n v="0"/>
    <n v="0"/>
    <n v="0"/>
    <n v="0"/>
    <n v="3000"/>
    <x v="3"/>
  </r>
  <r>
    <x v="8"/>
    <m/>
    <m/>
    <n v="0"/>
    <n v="0"/>
    <n v="0"/>
    <n v="0"/>
    <n v="27200"/>
    <x v="5"/>
  </r>
  <r>
    <x v="10"/>
    <m/>
    <m/>
    <m/>
    <m/>
    <m/>
    <m/>
    <m/>
    <x v="0"/>
  </r>
  <r>
    <x v="2"/>
    <d v="2024-06-28T00:00:00"/>
    <d v="2024-10-21T00:00:00"/>
    <n v="0"/>
    <n v="0"/>
    <n v="0"/>
    <n v="0"/>
    <n v="4800"/>
    <x v="1"/>
  </r>
  <r>
    <x v="3"/>
    <d v="2024-06-28T00:00:00"/>
    <d v="2024-10-21T00:00:00"/>
    <n v="0"/>
    <n v="0"/>
    <n v="0"/>
    <n v="0"/>
    <n v="4800"/>
    <x v="1"/>
  </r>
  <r>
    <x v="4"/>
    <d v="2024-06-28T00:00:00"/>
    <d v="2024-10-21T00:00:00"/>
    <n v="0"/>
    <n v="0"/>
    <n v="0"/>
    <n v="0"/>
    <n v="5000"/>
    <x v="2"/>
  </r>
  <r>
    <x v="5"/>
    <d v="2024-06-28T00:00:00"/>
    <d v="2024-10-21T00:00:00"/>
    <n v="0"/>
    <n v="0"/>
    <n v="0"/>
    <n v="0"/>
    <n v="4800"/>
    <x v="1"/>
  </r>
  <r>
    <x v="6"/>
    <d v="2024-06-28T00:00:00"/>
    <d v="2024-10-21T00:00:00"/>
    <n v="0"/>
    <n v="0"/>
    <n v="0"/>
    <n v="0"/>
    <n v="4800"/>
    <x v="1"/>
  </r>
  <r>
    <x v="7"/>
    <d v="2024-06-28T00:00:00"/>
    <d v="2024-10-21T00:00:00"/>
    <n v="0"/>
    <n v="0"/>
    <n v="0"/>
    <n v="0"/>
    <n v="3000"/>
    <x v="3"/>
  </r>
  <r>
    <x v="8"/>
    <m/>
    <m/>
    <n v="0"/>
    <n v="0"/>
    <n v="0"/>
    <n v="0"/>
    <n v="27200"/>
    <x v="5"/>
  </r>
  <r>
    <x v="11"/>
    <m/>
    <m/>
    <m/>
    <m/>
    <m/>
    <m/>
    <m/>
    <x v="0"/>
  </r>
  <r>
    <x v="2"/>
    <d v="2024-07-30T00:00:00"/>
    <d v="2024-10-21T00:00:00"/>
    <n v="0"/>
    <n v="0"/>
    <n v="0"/>
    <n v="0"/>
    <n v="4800"/>
    <x v="1"/>
  </r>
  <r>
    <x v="3"/>
    <d v="2024-07-30T00:00:00"/>
    <d v="2024-10-21T00:00:00"/>
    <n v="0"/>
    <n v="0"/>
    <n v="0"/>
    <n v="0"/>
    <n v="4800"/>
    <x v="1"/>
  </r>
  <r>
    <x v="4"/>
    <d v="2024-07-30T00:00:00"/>
    <d v="2024-10-21T00:00:00"/>
    <n v="0"/>
    <n v="0"/>
    <n v="0"/>
    <n v="0"/>
    <n v="5000"/>
    <x v="2"/>
  </r>
  <r>
    <x v="5"/>
    <d v="2024-07-30T00:00:00"/>
    <d v="2024-10-21T00:00:00"/>
    <n v="0"/>
    <n v="0"/>
    <n v="0"/>
    <n v="0"/>
    <n v="4800"/>
    <x v="1"/>
  </r>
  <r>
    <x v="6"/>
    <d v="2024-07-30T00:00:00"/>
    <d v="2024-10-21T00:00:00"/>
    <n v="0"/>
    <n v="0"/>
    <n v="0"/>
    <n v="0"/>
    <n v="4800"/>
    <x v="1"/>
  </r>
  <r>
    <x v="7"/>
    <d v="2024-07-30T00:00:00"/>
    <d v="2024-10-21T00:00:00"/>
    <n v="0"/>
    <n v="0"/>
    <n v="0"/>
    <n v="0"/>
    <n v="3000"/>
    <x v="3"/>
  </r>
  <r>
    <x v="8"/>
    <m/>
    <m/>
    <n v="0"/>
    <n v="0"/>
    <n v="0"/>
    <n v="0"/>
    <n v="27200"/>
    <x v="5"/>
  </r>
  <r>
    <x v="12"/>
    <m/>
    <m/>
    <m/>
    <m/>
    <m/>
    <m/>
    <m/>
    <x v="0"/>
  </r>
  <r>
    <x v="2"/>
    <d v="2024-08-30T00:00:00"/>
    <d v="2024-10-21T00:00:00"/>
    <n v="0"/>
    <n v="0"/>
    <n v="0"/>
    <n v="0"/>
    <n v="4800"/>
    <x v="1"/>
  </r>
  <r>
    <x v="3"/>
    <d v="2024-08-30T00:00:00"/>
    <d v="2024-10-21T00:00:00"/>
    <n v="0"/>
    <n v="0"/>
    <n v="0"/>
    <n v="0"/>
    <n v="4800"/>
    <x v="1"/>
  </r>
  <r>
    <x v="4"/>
    <d v="2024-08-30T00:00:00"/>
    <d v="2024-10-21T00:00:00"/>
    <n v="0"/>
    <n v="0"/>
    <n v="0"/>
    <n v="0"/>
    <n v="5000"/>
    <x v="2"/>
  </r>
  <r>
    <x v="5"/>
    <d v="2024-08-30T00:00:00"/>
    <d v="2024-10-21T00:00:00"/>
    <n v="0"/>
    <n v="0"/>
    <n v="0"/>
    <n v="0"/>
    <n v="4800"/>
    <x v="1"/>
  </r>
  <r>
    <x v="6"/>
    <d v="2024-08-30T00:00:00"/>
    <d v="2024-10-21T00:00:00"/>
    <n v="0"/>
    <n v="0"/>
    <n v="0"/>
    <n v="0"/>
    <n v="4800"/>
    <x v="1"/>
  </r>
  <r>
    <x v="7"/>
    <d v="2024-08-30T00:00:00"/>
    <d v="2024-10-21T00:00:00"/>
    <n v="0"/>
    <n v="0"/>
    <n v="0"/>
    <n v="0"/>
    <n v="3000"/>
    <x v="3"/>
  </r>
  <r>
    <x v="8"/>
    <m/>
    <m/>
    <n v="0"/>
    <n v="0"/>
    <n v="0"/>
    <n v="0"/>
    <n v="27200"/>
    <x v="5"/>
  </r>
  <r>
    <x v="13"/>
    <m/>
    <m/>
    <m/>
    <m/>
    <m/>
    <m/>
    <m/>
    <x v="0"/>
  </r>
  <r>
    <x v="2"/>
    <d v="2024-09-30T00:00:00"/>
    <d v="2024-10-21T00:00:00"/>
    <n v="0"/>
    <n v="0"/>
    <n v="0"/>
    <n v="0"/>
    <n v="4800"/>
    <x v="1"/>
  </r>
  <r>
    <x v="3"/>
    <d v="2024-09-30T00:00:00"/>
    <d v="2024-10-21T00:00:00"/>
    <n v="0"/>
    <n v="0"/>
    <n v="0"/>
    <n v="0"/>
    <n v="4800"/>
    <x v="1"/>
  </r>
  <r>
    <x v="4"/>
    <d v="2024-09-30T00:00:00"/>
    <d v="2024-10-21T00:00:00"/>
    <n v="0"/>
    <n v="0"/>
    <n v="0"/>
    <n v="0"/>
    <n v="5000"/>
    <x v="2"/>
  </r>
  <r>
    <x v="5"/>
    <d v="2024-09-30T00:00:00"/>
    <d v="2024-10-21T00:00:00"/>
    <n v="0"/>
    <n v="0"/>
    <n v="0"/>
    <n v="0"/>
    <n v="4800"/>
    <x v="1"/>
  </r>
  <r>
    <x v="6"/>
    <d v="2024-09-30T00:00:00"/>
    <d v="2024-10-21T00:00:00"/>
    <n v="0"/>
    <n v="0"/>
    <n v="0"/>
    <n v="0"/>
    <n v="4800"/>
    <x v="1"/>
  </r>
  <r>
    <x v="7"/>
    <d v="2024-09-30T00:00:00"/>
    <d v="2024-10-21T00:00:00"/>
    <n v="0"/>
    <n v="0"/>
    <n v="0"/>
    <n v="0"/>
    <n v="3000"/>
    <x v="3"/>
  </r>
  <r>
    <x v="8"/>
    <m/>
    <m/>
    <n v="0"/>
    <n v="0"/>
    <n v="0"/>
    <n v="0"/>
    <n v="27200"/>
    <x v="5"/>
  </r>
  <r>
    <x v="14"/>
    <m/>
    <m/>
    <m/>
    <m/>
    <m/>
    <m/>
    <m/>
    <x v="0"/>
  </r>
  <r>
    <x v="2"/>
    <d v="2024-10-21T00:00:00"/>
    <d v="2024-10-21T00:00:00"/>
    <n v="0"/>
    <n v="0"/>
    <n v="0"/>
    <n v="0"/>
    <n v="4800"/>
    <x v="1"/>
  </r>
  <r>
    <x v="3"/>
    <d v="2024-10-21T00:00:00"/>
    <d v="2024-10-21T00:00:00"/>
    <n v="0"/>
    <n v="0"/>
    <n v="0"/>
    <n v="0"/>
    <n v="4800"/>
    <x v="1"/>
  </r>
  <r>
    <x v="4"/>
    <d v="2024-10-21T00:00:00"/>
    <d v="2024-10-21T00:00:00"/>
    <n v="0"/>
    <n v="0"/>
    <n v="0"/>
    <n v="0"/>
    <n v="5000"/>
    <x v="2"/>
  </r>
  <r>
    <x v="5"/>
    <d v="2024-10-21T00:00:00"/>
    <d v="2024-10-21T00:00:00"/>
    <n v="0"/>
    <n v="0"/>
    <n v="0"/>
    <n v="0"/>
    <n v="4800"/>
    <x v="1"/>
  </r>
  <r>
    <x v="6"/>
    <d v="2024-10-21T00:00:00"/>
    <d v="2024-10-21T00:00:00"/>
    <n v="0"/>
    <n v="0"/>
    <n v="0"/>
    <n v="0"/>
    <n v="4800"/>
    <x v="1"/>
  </r>
  <r>
    <x v="7"/>
    <d v="2024-10-21T00:00:00"/>
    <d v="2024-10-21T00:00:00"/>
    <n v="0"/>
    <n v="0"/>
    <n v="0"/>
    <n v="0"/>
    <n v="3000"/>
    <x v="3"/>
  </r>
  <r>
    <x v="8"/>
    <m/>
    <m/>
    <n v="0"/>
    <n v="0"/>
    <n v="0"/>
    <n v="0"/>
    <n v="27200"/>
    <x v="5"/>
  </r>
  <r>
    <x v="15"/>
    <m/>
    <m/>
    <m/>
    <m/>
    <m/>
    <m/>
    <m/>
    <x v="0"/>
  </r>
  <r>
    <x v="4"/>
    <d v="2024-11-29T00:00:00"/>
    <d v="2025-01-14T00:00:00"/>
    <n v="0"/>
    <n v="0"/>
    <n v="0"/>
    <n v="0"/>
    <n v="5000"/>
    <x v="2"/>
  </r>
  <r>
    <x v="8"/>
    <m/>
    <m/>
    <n v="0"/>
    <n v="0"/>
    <n v="0"/>
    <n v="0"/>
    <n v="5000"/>
    <x v="2"/>
  </r>
  <r>
    <x v="16"/>
    <m/>
    <m/>
    <m/>
    <m/>
    <m/>
    <m/>
    <m/>
    <x v="0"/>
  </r>
  <r>
    <x v="2"/>
    <d v="2024-12-05T00:00:00"/>
    <d v="2025-01-14T00:00:00"/>
    <n v="0"/>
    <n v="0"/>
    <n v="0"/>
    <n v="0"/>
    <n v="4800"/>
    <x v="1"/>
  </r>
  <r>
    <x v="2"/>
    <d v="2024-12-30T00:00:00"/>
    <d v="2025-01-14T00:00:00"/>
    <n v="0"/>
    <n v="0"/>
    <n v="0"/>
    <n v="0"/>
    <n v="4800"/>
    <x v="1"/>
  </r>
  <r>
    <x v="3"/>
    <d v="2024-12-05T00:00:00"/>
    <d v="2025-01-14T00:00:00"/>
    <n v="0"/>
    <n v="0"/>
    <n v="0"/>
    <n v="0"/>
    <n v="4800"/>
    <x v="1"/>
  </r>
  <r>
    <x v="3"/>
    <d v="2024-12-30T00:00:00"/>
    <d v="2025-01-14T00:00:00"/>
    <n v="0"/>
    <n v="0"/>
    <n v="0"/>
    <n v="0"/>
    <n v="4800"/>
    <x v="1"/>
  </r>
  <r>
    <x v="4"/>
    <d v="2024-12-30T00:00:00"/>
    <d v="2025-01-14T00:00:00"/>
    <n v="0"/>
    <n v="0"/>
    <n v="0"/>
    <n v="0"/>
    <n v="5000"/>
    <x v="2"/>
  </r>
  <r>
    <x v="5"/>
    <d v="2024-12-05T00:00:00"/>
    <d v="2025-01-14T00:00:00"/>
    <n v="0"/>
    <n v="0"/>
    <n v="0"/>
    <n v="0"/>
    <n v="4800"/>
    <x v="1"/>
  </r>
  <r>
    <x v="5"/>
    <d v="2024-12-30T00:00:00"/>
    <d v="2025-01-14T00:00:00"/>
    <n v="0"/>
    <n v="0"/>
    <n v="0"/>
    <n v="0"/>
    <n v="4800"/>
    <x v="1"/>
  </r>
  <r>
    <x v="6"/>
    <d v="2024-12-05T00:00:00"/>
    <d v="2024-12-31T00:00:00"/>
    <n v="0"/>
    <n v="0"/>
    <n v="0"/>
    <n v="0"/>
    <n v="4800"/>
    <x v="1"/>
  </r>
  <r>
    <x v="6"/>
    <d v="2024-12-30T00:00:00"/>
    <d v="2024-12-31T00:00:00"/>
    <n v="0"/>
    <n v="0"/>
    <n v="0"/>
    <n v="0"/>
    <n v="4800"/>
    <x v="1"/>
  </r>
  <r>
    <x v="7"/>
    <d v="2024-12-05T00:00:00"/>
    <d v="2025-01-14T00:00:00"/>
    <n v="0"/>
    <n v="0"/>
    <n v="0"/>
    <n v="0"/>
    <n v="3000"/>
    <x v="3"/>
  </r>
  <r>
    <x v="7"/>
    <d v="2024-12-30T00:00:00"/>
    <d v="2025-01-14T00:00:00"/>
    <n v="0"/>
    <n v="0"/>
    <n v="0"/>
    <n v="0"/>
    <n v="3000"/>
    <x v="3"/>
  </r>
  <r>
    <x v="8"/>
    <m/>
    <m/>
    <n v="0"/>
    <n v="0"/>
    <n v="0"/>
    <n v="0"/>
    <n v="49400"/>
    <x v="6"/>
  </r>
  <r>
    <x v="17"/>
    <m/>
    <m/>
    <n v="0"/>
    <n v="0"/>
    <n v="0"/>
    <n v="0"/>
    <n v="272000"/>
    <x v="7"/>
  </r>
</pivotCacheRecords>
</file>

<file path=xl/pivotCache/pivotCacheRecords20.xml><?xml version="1.0" encoding="utf-8"?>
<pivotCacheRecords xmlns="http://schemas.openxmlformats.org/spreadsheetml/2006/main" xmlns:r="http://schemas.openxmlformats.org/officeDocument/2006/relationships" count="93">
  <r>
    <x v="0"/>
    <m/>
    <s v="Contrato"/>
    <m/>
    <m/>
    <m/>
    <m/>
    <m/>
    <x v="0"/>
  </r>
  <r>
    <x v="1"/>
    <m/>
    <m/>
    <m/>
    <m/>
    <m/>
    <m/>
    <m/>
    <x v="0"/>
  </r>
  <r>
    <x v="2"/>
    <d v="2024-05-29T00:00:00"/>
    <d v="2025-01-14T00:00:00"/>
    <n v="0"/>
    <n v="0"/>
    <n v="0"/>
    <n v="0"/>
    <n v="6100"/>
    <x v="1"/>
  </r>
  <r>
    <x v="3"/>
    <d v="2024-05-29T00:00:00"/>
    <d v="2025-01-14T00:00:00"/>
    <n v="0"/>
    <n v="0"/>
    <n v="0"/>
    <n v="0"/>
    <n v="3500"/>
    <x v="2"/>
  </r>
  <r>
    <x v="4"/>
    <m/>
    <m/>
    <n v="0"/>
    <n v="0"/>
    <n v="0"/>
    <n v="0"/>
    <n v="9600"/>
    <x v="3"/>
  </r>
  <r>
    <x v="5"/>
    <m/>
    <m/>
    <m/>
    <m/>
    <m/>
    <m/>
    <m/>
    <x v="0"/>
  </r>
  <r>
    <x v="6"/>
    <d v="2024-06-14T00:00:00"/>
    <d v="2024-11-14T00:00:00"/>
    <n v="0"/>
    <n v="0"/>
    <n v="0"/>
    <n v="0"/>
    <n v="6500"/>
    <x v="4"/>
  </r>
  <r>
    <x v="6"/>
    <d v="2024-06-28T00:00:00"/>
    <d v="2024-11-14T00:00:00"/>
    <n v="0"/>
    <n v="0"/>
    <n v="0"/>
    <n v="0"/>
    <n v="6500"/>
    <x v="4"/>
  </r>
  <r>
    <x v="7"/>
    <d v="2024-06-05T00:00:00"/>
    <d v="2025-04-30T00:00:00"/>
    <n v="0"/>
    <n v="0"/>
    <n v="0"/>
    <n v="0"/>
    <n v="4400"/>
    <x v="5"/>
  </r>
  <r>
    <x v="7"/>
    <d v="2024-06-05T00:00:00"/>
    <d v="2025-04-30T00:00:00"/>
    <n v="0"/>
    <n v="0"/>
    <n v="0"/>
    <n v="0"/>
    <n v="8500"/>
    <x v="6"/>
  </r>
  <r>
    <x v="7"/>
    <d v="2024-06-28T00:00:00"/>
    <d v="2025-04-30T00:00:00"/>
    <n v="0"/>
    <n v="0"/>
    <n v="0"/>
    <n v="0"/>
    <n v="8500"/>
    <x v="6"/>
  </r>
  <r>
    <x v="8"/>
    <d v="2024-06-05T00:00:00"/>
    <d v="2025-04-30T00:00:00"/>
    <n v="0"/>
    <n v="0"/>
    <n v="0"/>
    <n v="0"/>
    <n v="13000"/>
    <x v="7"/>
  </r>
  <r>
    <x v="8"/>
    <d v="2024-06-05T00:00:00"/>
    <d v="2025-04-30T00:00:00"/>
    <n v="0"/>
    <n v="0"/>
    <n v="0"/>
    <n v="0"/>
    <n v="13000"/>
    <x v="7"/>
  </r>
  <r>
    <x v="8"/>
    <d v="2024-06-28T00:00:00"/>
    <d v="2025-04-30T00:00:00"/>
    <n v="0"/>
    <n v="0"/>
    <n v="0"/>
    <n v="0"/>
    <n v="13000"/>
    <x v="7"/>
  </r>
  <r>
    <x v="9"/>
    <d v="2024-06-28T00:00:00"/>
    <d v="2024-05-31T00:00:00"/>
    <n v="0"/>
    <n v="0"/>
    <n v="0"/>
    <n v="0"/>
    <n v="10000"/>
    <x v="8"/>
  </r>
  <r>
    <x v="2"/>
    <d v="2024-06-14T00:00:00"/>
    <d v="2025-01-14T00:00:00"/>
    <n v="0"/>
    <n v="0"/>
    <n v="0"/>
    <n v="0"/>
    <n v="6100"/>
    <x v="1"/>
  </r>
  <r>
    <x v="10"/>
    <d v="2024-06-05T00:00:00"/>
    <d v="2025-04-30T00:00:00"/>
    <n v="0"/>
    <n v="0"/>
    <n v="0"/>
    <n v="0"/>
    <n v="4500"/>
    <x v="9"/>
  </r>
  <r>
    <x v="10"/>
    <d v="2024-06-05T00:00:00"/>
    <d v="2025-04-30T00:00:00"/>
    <n v="0"/>
    <n v="0"/>
    <n v="0"/>
    <n v="0"/>
    <n v="11500"/>
    <x v="10"/>
  </r>
  <r>
    <x v="10"/>
    <d v="2024-06-28T00:00:00"/>
    <d v="2025-04-30T00:00:00"/>
    <n v="0"/>
    <n v="0"/>
    <n v="0"/>
    <n v="0"/>
    <n v="11500"/>
    <x v="10"/>
  </r>
  <r>
    <x v="11"/>
    <d v="2024-06-05T00:00:00"/>
    <d v="2025-04-30T00:00:00"/>
    <n v="0"/>
    <n v="0"/>
    <n v="0"/>
    <n v="0"/>
    <n v="7400"/>
    <x v="11"/>
  </r>
  <r>
    <x v="11"/>
    <d v="2024-06-05T00:00:00"/>
    <d v="2025-04-30T00:00:00"/>
    <n v="0"/>
    <n v="0"/>
    <n v="0"/>
    <n v="0"/>
    <n v="11500"/>
    <x v="10"/>
  </r>
  <r>
    <x v="11"/>
    <d v="2024-06-28T00:00:00"/>
    <d v="2025-04-30T00:00:00"/>
    <n v="0"/>
    <n v="0"/>
    <n v="0"/>
    <n v="0"/>
    <n v="11500"/>
    <x v="10"/>
  </r>
  <r>
    <x v="12"/>
    <d v="2024-06-05T00:00:00"/>
    <d v="2025-04-30T00:00:00"/>
    <n v="0"/>
    <n v="0"/>
    <n v="0"/>
    <n v="0"/>
    <n v="6500"/>
    <x v="4"/>
  </r>
  <r>
    <x v="12"/>
    <d v="2024-06-05T00:00:00"/>
    <d v="2025-04-30T00:00:00"/>
    <n v="0"/>
    <n v="0"/>
    <n v="0"/>
    <n v="0"/>
    <n v="6500"/>
    <x v="4"/>
  </r>
  <r>
    <x v="12"/>
    <d v="2024-06-28T00:00:00"/>
    <d v="2025-04-30T00:00:00"/>
    <n v="0"/>
    <n v="0"/>
    <n v="0"/>
    <n v="0"/>
    <n v="6500"/>
    <x v="4"/>
  </r>
  <r>
    <x v="13"/>
    <d v="2024-06-14T00:00:00"/>
    <d v="2024-11-14T00:00:00"/>
    <n v="0"/>
    <n v="0"/>
    <n v="0"/>
    <n v="0"/>
    <n v="6500"/>
    <x v="4"/>
  </r>
  <r>
    <x v="13"/>
    <d v="2024-06-28T00:00:00"/>
    <d v="2024-11-14T00:00:00"/>
    <n v="0"/>
    <n v="0"/>
    <n v="0"/>
    <n v="0"/>
    <n v="6500"/>
    <x v="4"/>
  </r>
  <r>
    <x v="3"/>
    <d v="2024-06-14T00:00:00"/>
    <d v="2025-01-14T00:00:00"/>
    <n v="0"/>
    <n v="0"/>
    <n v="0"/>
    <n v="0"/>
    <n v="3500"/>
    <x v="2"/>
  </r>
  <r>
    <x v="14"/>
    <d v="2024-06-05T00:00:00"/>
    <d v="2024-07-30T00:00:00"/>
    <n v="0"/>
    <n v="0"/>
    <n v="0"/>
    <n v="0"/>
    <n v="8600"/>
    <x v="12"/>
  </r>
  <r>
    <x v="14"/>
    <d v="2024-06-05T00:00:00"/>
    <d v="2024-07-30T00:00:00"/>
    <n v="0"/>
    <n v="0"/>
    <n v="0"/>
    <n v="0"/>
    <n v="8600"/>
    <x v="12"/>
  </r>
  <r>
    <x v="14"/>
    <d v="2024-06-28T00:00:00"/>
    <d v="2024-07-30T00:00:00"/>
    <n v="0"/>
    <n v="0"/>
    <n v="0"/>
    <n v="0"/>
    <n v="8600"/>
    <x v="12"/>
  </r>
  <r>
    <x v="15"/>
    <d v="2024-06-05T00:00:00"/>
    <d v="2025-01-14T00:00:00"/>
    <n v="0"/>
    <n v="0"/>
    <n v="0"/>
    <n v="0"/>
    <n v="5500"/>
    <x v="13"/>
  </r>
  <r>
    <x v="15"/>
    <d v="2024-06-14T00:00:00"/>
    <d v="2025-01-14T00:00:00"/>
    <n v="0"/>
    <n v="0"/>
    <n v="0"/>
    <n v="0"/>
    <n v="5500"/>
    <x v="13"/>
  </r>
  <r>
    <x v="16"/>
    <d v="2024-06-05T00:00:00"/>
    <d v="2025-04-30T00:00:00"/>
    <n v="0"/>
    <n v="0"/>
    <n v="0"/>
    <n v="0"/>
    <n v="4600"/>
    <x v="14"/>
  </r>
  <r>
    <x v="16"/>
    <d v="2024-06-05T00:00:00"/>
    <d v="2025-04-30T00:00:00"/>
    <n v="0"/>
    <n v="0"/>
    <n v="0"/>
    <n v="0"/>
    <n v="14600"/>
    <x v="15"/>
  </r>
  <r>
    <x v="16"/>
    <d v="2024-06-28T00:00:00"/>
    <d v="2025-04-30T00:00:00"/>
    <n v="0"/>
    <n v="0"/>
    <n v="0"/>
    <n v="0"/>
    <n v="14600"/>
    <x v="15"/>
  </r>
  <r>
    <x v="4"/>
    <m/>
    <m/>
    <n v="0"/>
    <n v="0"/>
    <n v="0"/>
    <n v="0"/>
    <n v="254000"/>
    <x v="16"/>
  </r>
  <r>
    <x v="17"/>
    <m/>
    <m/>
    <m/>
    <m/>
    <m/>
    <m/>
    <m/>
    <x v="0"/>
  </r>
  <r>
    <x v="6"/>
    <d v="2024-07-30T00:00:00"/>
    <d v="2024-11-14T00:00:00"/>
    <n v="0"/>
    <n v="0"/>
    <n v="0"/>
    <n v="0"/>
    <n v="6500"/>
    <x v="4"/>
  </r>
  <r>
    <x v="7"/>
    <d v="2024-07-30T00:00:00"/>
    <d v="2025-04-30T00:00:00"/>
    <n v="0"/>
    <n v="0"/>
    <n v="0"/>
    <n v="0"/>
    <n v="8500"/>
    <x v="6"/>
  </r>
  <r>
    <x v="18"/>
    <d v="2024-07-30T00:00:00"/>
    <d v="2024-12-14T00:00:00"/>
    <n v="0"/>
    <n v="0"/>
    <n v="0"/>
    <n v="0"/>
    <n v="4000"/>
    <x v="17"/>
  </r>
  <r>
    <x v="19"/>
    <d v="2024-07-12T00:00:00"/>
    <d v="2025-05-14T00:00:00"/>
    <n v="0"/>
    <n v="0"/>
    <n v="0"/>
    <n v="0"/>
    <n v="5000"/>
    <x v="18"/>
  </r>
  <r>
    <x v="19"/>
    <d v="2024-07-12T00:00:00"/>
    <d v="2025-05-14T00:00:00"/>
    <n v="0"/>
    <n v="0"/>
    <n v="0"/>
    <n v="0"/>
    <n v="5000"/>
    <x v="18"/>
  </r>
  <r>
    <x v="8"/>
    <d v="2024-07-30T00:00:00"/>
    <d v="2025-04-30T00:00:00"/>
    <n v="0"/>
    <n v="0"/>
    <n v="0"/>
    <n v="0"/>
    <n v="13000"/>
    <x v="7"/>
  </r>
  <r>
    <x v="2"/>
    <d v="2024-07-12T00:00:00"/>
    <d v="2025-01-14T00:00:00"/>
    <n v="0"/>
    <n v="0"/>
    <n v="0"/>
    <n v="0"/>
    <n v="6100"/>
    <x v="1"/>
  </r>
  <r>
    <x v="10"/>
    <d v="2024-07-30T00:00:00"/>
    <d v="2025-04-30T00:00:00"/>
    <n v="0"/>
    <n v="0"/>
    <n v="0"/>
    <n v="0"/>
    <n v="11500"/>
    <x v="10"/>
  </r>
  <r>
    <x v="11"/>
    <d v="2024-07-30T00:00:00"/>
    <d v="2025-04-30T00:00:00"/>
    <n v="0"/>
    <n v="0"/>
    <n v="0"/>
    <n v="0"/>
    <n v="11500"/>
    <x v="10"/>
  </r>
  <r>
    <x v="12"/>
    <d v="2024-07-30T00:00:00"/>
    <d v="2025-04-30T00:00:00"/>
    <n v="0"/>
    <n v="0"/>
    <n v="0"/>
    <n v="0"/>
    <n v="6500"/>
    <x v="4"/>
  </r>
  <r>
    <x v="13"/>
    <d v="2024-07-30T00:00:00"/>
    <d v="2024-11-14T00:00:00"/>
    <n v="0"/>
    <n v="0"/>
    <n v="0"/>
    <n v="0"/>
    <n v="6500"/>
    <x v="4"/>
  </r>
  <r>
    <x v="3"/>
    <d v="2024-07-12T00:00:00"/>
    <d v="2025-01-14T00:00:00"/>
    <n v="0"/>
    <n v="0"/>
    <n v="0"/>
    <n v="0"/>
    <n v="3500"/>
    <x v="2"/>
  </r>
  <r>
    <x v="20"/>
    <d v="2024-07-30T00:00:00"/>
    <d v="2024-12-14T00:00:00"/>
    <n v="0"/>
    <n v="0"/>
    <n v="0"/>
    <n v="0"/>
    <n v="4000"/>
    <x v="17"/>
  </r>
  <r>
    <x v="16"/>
    <d v="2024-07-30T00:00:00"/>
    <d v="2025-04-30T00:00:00"/>
    <n v="0"/>
    <n v="0"/>
    <n v="0"/>
    <n v="0"/>
    <n v="14600"/>
    <x v="15"/>
  </r>
  <r>
    <x v="4"/>
    <m/>
    <m/>
    <n v="0"/>
    <n v="0"/>
    <n v="0"/>
    <n v="0"/>
    <n v="106200"/>
    <x v="19"/>
  </r>
  <r>
    <x v="21"/>
    <m/>
    <m/>
    <m/>
    <m/>
    <m/>
    <m/>
    <m/>
    <x v="0"/>
  </r>
  <r>
    <x v="2"/>
    <d v="2024-08-14T00:00:00"/>
    <d v="2025-01-14T00:00:00"/>
    <n v="0"/>
    <n v="0"/>
    <n v="0"/>
    <n v="0"/>
    <n v="6100"/>
    <x v="1"/>
  </r>
  <r>
    <x v="3"/>
    <d v="2024-08-14T00:00:00"/>
    <d v="2025-01-14T00:00:00"/>
    <n v="0"/>
    <n v="0"/>
    <n v="0"/>
    <n v="0"/>
    <n v="3500"/>
    <x v="2"/>
  </r>
  <r>
    <x v="4"/>
    <m/>
    <m/>
    <n v="0"/>
    <n v="0"/>
    <n v="0"/>
    <n v="0"/>
    <n v="9600"/>
    <x v="3"/>
  </r>
  <r>
    <x v="22"/>
    <m/>
    <m/>
    <m/>
    <m/>
    <m/>
    <m/>
    <m/>
    <x v="0"/>
  </r>
  <r>
    <x v="2"/>
    <d v="2024-09-13T00:00:00"/>
    <d v="2025-01-14T00:00:00"/>
    <n v="0"/>
    <n v="0"/>
    <n v="0"/>
    <n v="0"/>
    <n v="6100"/>
    <x v="1"/>
  </r>
  <r>
    <x v="3"/>
    <d v="2024-09-13T00:00:00"/>
    <d v="2025-01-14T00:00:00"/>
    <n v="0"/>
    <n v="0"/>
    <n v="0"/>
    <n v="0"/>
    <n v="3500"/>
    <x v="2"/>
  </r>
  <r>
    <x v="4"/>
    <m/>
    <m/>
    <n v="0"/>
    <n v="0"/>
    <n v="0"/>
    <n v="0"/>
    <n v="9600"/>
    <x v="3"/>
  </r>
  <r>
    <x v="23"/>
    <m/>
    <m/>
    <m/>
    <m/>
    <m/>
    <m/>
    <m/>
    <x v="0"/>
  </r>
  <r>
    <x v="6"/>
    <d v="2024-10-14T00:00:00"/>
    <d v="2024-11-14T00:00:00"/>
    <n v="0"/>
    <n v="0"/>
    <n v="0"/>
    <n v="0"/>
    <n v="6500"/>
    <x v="4"/>
  </r>
  <r>
    <x v="6"/>
    <d v="2024-10-21T00:00:00"/>
    <d v="2024-11-14T00:00:00"/>
    <n v="0"/>
    <n v="0"/>
    <n v="0"/>
    <n v="0"/>
    <n v="6500"/>
    <x v="4"/>
  </r>
  <r>
    <x v="7"/>
    <d v="2024-10-14T00:00:00"/>
    <d v="2025-04-30T00:00:00"/>
    <n v="0"/>
    <n v="0"/>
    <n v="0"/>
    <n v="0"/>
    <n v="8500"/>
    <x v="6"/>
  </r>
  <r>
    <x v="7"/>
    <d v="2024-10-21T00:00:00"/>
    <d v="2025-04-30T00:00:00"/>
    <n v="0"/>
    <n v="0"/>
    <n v="0"/>
    <n v="0"/>
    <n v="1500"/>
    <x v="20"/>
  </r>
  <r>
    <x v="8"/>
    <d v="2024-10-14T00:00:00"/>
    <d v="2025-04-30T00:00:00"/>
    <n v="0"/>
    <n v="0"/>
    <n v="0"/>
    <n v="0"/>
    <n v="13000"/>
    <x v="7"/>
  </r>
  <r>
    <x v="8"/>
    <d v="2024-10-21T00:00:00"/>
    <d v="2025-04-30T00:00:00"/>
    <n v="0"/>
    <n v="0"/>
    <n v="0"/>
    <n v="0"/>
    <n v="5000"/>
    <x v="18"/>
  </r>
  <r>
    <x v="2"/>
    <d v="2024-10-14T00:00:00"/>
    <d v="2025-01-14T00:00:00"/>
    <n v="0"/>
    <n v="0"/>
    <n v="0"/>
    <n v="0"/>
    <n v="6100"/>
    <x v="1"/>
  </r>
  <r>
    <x v="10"/>
    <d v="2024-10-14T00:00:00"/>
    <d v="2025-04-30T00:00:00"/>
    <n v="0"/>
    <n v="0"/>
    <n v="0"/>
    <n v="0"/>
    <n v="11500"/>
    <x v="10"/>
  </r>
  <r>
    <x v="10"/>
    <d v="2024-10-21T00:00:00"/>
    <d v="2025-04-30T00:00:00"/>
    <n v="0"/>
    <n v="0"/>
    <n v="0"/>
    <n v="0"/>
    <n v="4500"/>
    <x v="9"/>
  </r>
  <r>
    <x v="11"/>
    <d v="2024-10-14T00:00:00"/>
    <d v="2025-04-30T00:00:00"/>
    <n v="0"/>
    <n v="0"/>
    <n v="0"/>
    <n v="0"/>
    <n v="11500"/>
    <x v="10"/>
  </r>
  <r>
    <x v="11"/>
    <d v="2024-10-21T00:00:00"/>
    <d v="2025-04-30T00:00:00"/>
    <n v="0"/>
    <n v="0"/>
    <n v="0"/>
    <n v="0"/>
    <n v="4500"/>
    <x v="9"/>
  </r>
  <r>
    <x v="12"/>
    <d v="2024-10-21T00:00:00"/>
    <d v="2025-04-30T00:00:00"/>
    <n v="0"/>
    <n v="0"/>
    <n v="0"/>
    <n v="0"/>
    <n v="6500"/>
    <x v="4"/>
  </r>
  <r>
    <x v="12"/>
    <d v="2024-10-21T00:00:00"/>
    <d v="2025-04-30T00:00:00"/>
    <n v="0"/>
    <n v="0"/>
    <n v="0"/>
    <n v="0"/>
    <n v="6500"/>
    <x v="4"/>
  </r>
  <r>
    <x v="13"/>
    <d v="2024-10-21T00:00:00"/>
    <d v="2024-11-14T00:00:00"/>
    <n v="0"/>
    <n v="0"/>
    <n v="0"/>
    <n v="0"/>
    <n v="6500"/>
    <x v="4"/>
  </r>
  <r>
    <x v="13"/>
    <d v="2024-10-21T00:00:00"/>
    <d v="2024-11-14T00:00:00"/>
    <n v="0"/>
    <n v="0"/>
    <n v="0"/>
    <n v="0"/>
    <n v="6500"/>
    <x v="4"/>
  </r>
  <r>
    <x v="3"/>
    <d v="2024-10-14T00:00:00"/>
    <d v="2025-01-14T00:00:00"/>
    <n v="0"/>
    <n v="0"/>
    <n v="0"/>
    <n v="0"/>
    <n v="3500"/>
    <x v="2"/>
  </r>
  <r>
    <x v="16"/>
    <d v="2024-10-14T00:00:00"/>
    <d v="2025-04-30T00:00:00"/>
    <n v="0"/>
    <n v="0"/>
    <n v="0"/>
    <n v="0"/>
    <n v="14600"/>
    <x v="15"/>
  </r>
  <r>
    <x v="16"/>
    <d v="2024-10-21T00:00:00"/>
    <d v="2025-04-30T00:00:00"/>
    <n v="0"/>
    <n v="0"/>
    <n v="0"/>
    <n v="0"/>
    <n v="4600"/>
    <x v="14"/>
  </r>
  <r>
    <x v="4"/>
    <m/>
    <m/>
    <n v="0"/>
    <n v="0"/>
    <n v="0"/>
    <n v="0"/>
    <n v="127800"/>
    <x v="21"/>
  </r>
  <r>
    <x v="24"/>
    <m/>
    <m/>
    <m/>
    <m/>
    <m/>
    <m/>
    <m/>
    <x v="0"/>
  </r>
  <r>
    <x v="6"/>
    <d v="2024-11-14T00:00:00"/>
    <d v="2024-11-14T00:00:00"/>
    <n v="0"/>
    <n v="0"/>
    <n v="0"/>
    <n v="0"/>
    <n v="6500"/>
    <x v="4"/>
  </r>
  <r>
    <x v="2"/>
    <d v="2024-11-14T00:00:00"/>
    <d v="2025-01-14T00:00:00"/>
    <n v="0"/>
    <n v="0"/>
    <n v="0"/>
    <n v="0"/>
    <n v="6100"/>
    <x v="1"/>
  </r>
  <r>
    <x v="12"/>
    <d v="2024-11-14T00:00:00"/>
    <d v="2025-04-30T00:00:00"/>
    <n v="0"/>
    <n v="0"/>
    <n v="0"/>
    <n v="0"/>
    <n v="6500"/>
    <x v="4"/>
  </r>
  <r>
    <x v="3"/>
    <d v="2024-11-14T00:00:00"/>
    <d v="2025-01-14T00:00:00"/>
    <n v="0"/>
    <n v="0"/>
    <n v="0"/>
    <n v="0"/>
    <n v="3500"/>
    <x v="2"/>
  </r>
  <r>
    <x v="4"/>
    <m/>
    <m/>
    <n v="0"/>
    <n v="0"/>
    <n v="0"/>
    <n v="0"/>
    <n v="22600"/>
    <x v="22"/>
  </r>
  <r>
    <x v="25"/>
    <m/>
    <m/>
    <m/>
    <m/>
    <m/>
    <m/>
    <m/>
    <x v="0"/>
  </r>
  <r>
    <x v="2"/>
    <d v="2024-12-13T00:00:00"/>
    <d v="2025-01-14T00:00:00"/>
    <n v="0"/>
    <n v="0"/>
    <n v="0"/>
    <n v="0"/>
    <n v="6100"/>
    <x v="1"/>
  </r>
  <r>
    <x v="3"/>
    <d v="2024-12-13T00:00:00"/>
    <d v="2025-01-14T00:00:00"/>
    <n v="0"/>
    <n v="0"/>
    <n v="0"/>
    <n v="0"/>
    <n v="3500"/>
    <x v="2"/>
  </r>
  <r>
    <x v="15"/>
    <d v="2024-12-13T00:00:00"/>
    <d v="2025-01-14T00:00:00"/>
    <n v="0"/>
    <n v="0"/>
    <n v="0"/>
    <n v="0"/>
    <n v="5500"/>
    <x v="13"/>
  </r>
  <r>
    <x v="4"/>
    <m/>
    <m/>
    <n v="0"/>
    <n v="0"/>
    <n v="0"/>
    <n v="0"/>
    <n v="15100"/>
    <x v="23"/>
  </r>
  <r>
    <x v="26"/>
    <m/>
    <m/>
    <n v="0"/>
    <n v="0"/>
    <n v="0"/>
    <n v="0"/>
    <n v="554500"/>
    <x v="24"/>
  </r>
</pivotCacheRecords>
</file>

<file path=xl/pivotCache/pivotCacheRecords21.xml><?xml version="1.0" encoding="utf-8"?>
<pivotCacheRecords xmlns="http://schemas.openxmlformats.org/spreadsheetml/2006/main" xmlns:r="http://schemas.openxmlformats.org/officeDocument/2006/relationships" count="32">
  <r>
    <x v="0"/>
    <m/>
    <s v="Contrato"/>
    <m/>
    <m/>
    <m/>
    <m/>
    <m/>
    <x v="0"/>
  </r>
  <r>
    <x v="1"/>
    <m/>
    <m/>
    <m/>
    <m/>
    <m/>
    <m/>
    <m/>
    <x v="0"/>
  </r>
  <r>
    <x v="2"/>
    <d v="2024-11-29T00:00:00"/>
    <d v="2025-04-30T00:00:00"/>
    <n v="0"/>
    <n v="0"/>
    <n v="0"/>
    <n v="0"/>
    <n v="5000"/>
    <x v="1"/>
  </r>
  <r>
    <x v="3"/>
    <d v="2024-11-29T00:00:00"/>
    <d v="2025-11-14T00:00:00"/>
    <n v="0"/>
    <n v="0"/>
    <n v="0"/>
    <n v="0"/>
    <n v="6200"/>
    <x v="2"/>
  </r>
  <r>
    <x v="4"/>
    <d v="2024-11-29T00:00:00"/>
    <d v="2025-04-30T00:00:00"/>
    <n v="0"/>
    <n v="0"/>
    <n v="0"/>
    <n v="0"/>
    <n v="4500"/>
    <x v="3"/>
  </r>
  <r>
    <x v="5"/>
    <d v="2024-11-05T00:00:00"/>
    <d v="2025-03-21T00:00:00"/>
    <n v="0"/>
    <n v="0"/>
    <n v="0"/>
    <n v="0"/>
    <n v="5200"/>
    <x v="4"/>
  </r>
  <r>
    <x v="5"/>
    <d v="2024-11-05T00:00:00"/>
    <d v="2025-03-21T00:00:00"/>
    <n v="0"/>
    <n v="0"/>
    <n v="0"/>
    <n v="0"/>
    <n v="5200"/>
    <x v="4"/>
  </r>
  <r>
    <x v="5"/>
    <d v="2024-11-29T00:00:00"/>
    <d v="2025-03-21T00:00:00"/>
    <n v="0"/>
    <n v="0"/>
    <n v="0"/>
    <n v="0"/>
    <n v="5200"/>
    <x v="4"/>
  </r>
  <r>
    <x v="6"/>
    <d v="2024-11-05T00:00:00"/>
    <d v="2025-03-21T00:00:00"/>
    <n v="0"/>
    <n v="0"/>
    <n v="0"/>
    <n v="0"/>
    <n v="5200"/>
    <x v="4"/>
  </r>
  <r>
    <x v="6"/>
    <d v="2024-11-05T00:00:00"/>
    <d v="2025-03-21T00:00:00"/>
    <n v="0"/>
    <n v="0"/>
    <n v="0"/>
    <n v="0"/>
    <n v="5200"/>
    <x v="4"/>
  </r>
  <r>
    <x v="6"/>
    <d v="2024-11-29T00:00:00"/>
    <d v="2025-03-21T00:00:00"/>
    <n v="0"/>
    <n v="0"/>
    <n v="0"/>
    <n v="0"/>
    <n v="5200"/>
    <x v="4"/>
  </r>
  <r>
    <x v="7"/>
    <m/>
    <m/>
    <n v="0"/>
    <n v="0"/>
    <n v="0"/>
    <n v="0"/>
    <n v="46900"/>
    <x v="5"/>
  </r>
  <r>
    <x v="8"/>
    <m/>
    <m/>
    <m/>
    <m/>
    <m/>
    <m/>
    <m/>
    <x v="0"/>
  </r>
  <r>
    <x v="9"/>
    <d v="2024-12-30T00:00:00"/>
    <d v="2025-06-30T00:00:00"/>
    <n v="0"/>
    <n v="0"/>
    <n v="0"/>
    <n v="0"/>
    <n v="6500"/>
    <x v="6"/>
  </r>
  <r>
    <x v="10"/>
    <d v="2024-12-05T00:00:00"/>
    <d v="2025-04-30T00:00:00"/>
    <n v="0"/>
    <n v="0"/>
    <n v="0"/>
    <n v="0"/>
    <n v="1500"/>
    <x v="7"/>
  </r>
  <r>
    <x v="10"/>
    <d v="2024-12-30T00:00:00"/>
    <d v="2025-04-30T00:00:00"/>
    <n v="0"/>
    <n v="0"/>
    <n v="0"/>
    <n v="0"/>
    <n v="1500"/>
    <x v="7"/>
  </r>
  <r>
    <x v="10"/>
    <d v="2024-12-30T00:00:00"/>
    <d v="2025-04-30T00:00:00"/>
    <n v="0"/>
    <n v="0"/>
    <n v="0"/>
    <n v="0"/>
    <n v="8500"/>
    <x v="8"/>
  </r>
  <r>
    <x v="2"/>
    <d v="2024-12-30T00:00:00"/>
    <d v="2025-04-30T00:00:00"/>
    <n v="0"/>
    <n v="0"/>
    <n v="0"/>
    <n v="0"/>
    <n v="6600"/>
    <x v="9"/>
  </r>
  <r>
    <x v="2"/>
    <d v="2024-12-30T00:00:00"/>
    <d v="2025-04-30T00:00:00"/>
    <n v="0"/>
    <n v="0"/>
    <n v="0"/>
    <n v="0"/>
    <n v="14600"/>
    <x v="10"/>
  </r>
  <r>
    <x v="11"/>
    <d v="2024-12-05T00:00:00"/>
    <d v="2025-04-30T00:00:00"/>
    <n v="0"/>
    <n v="0"/>
    <n v="0"/>
    <n v="0"/>
    <n v="4500"/>
    <x v="3"/>
  </r>
  <r>
    <x v="11"/>
    <d v="2024-12-30T00:00:00"/>
    <d v="2025-04-30T00:00:00"/>
    <n v="0"/>
    <n v="0"/>
    <n v="0"/>
    <n v="0"/>
    <n v="11500"/>
    <x v="11"/>
  </r>
  <r>
    <x v="11"/>
    <d v="2024-12-30T00:00:00"/>
    <d v="2025-04-30T00:00:00"/>
    <n v="0"/>
    <n v="0"/>
    <n v="0"/>
    <n v="0"/>
    <n v="4500"/>
    <x v="3"/>
  </r>
  <r>
    <x v="3"/>
    <d v="2024-12-30T00:00:00"/>
    <d v="2025-11-14T00:00:00"/>
    <n v="0"/>
    <n v="0"/>
    <n v="0"/>
    <n v="0"/>
    <n v="6200"/>
    <x v="2"/>
  </r>
  <r>
    <x v="4"/>
    <d v="2024-12-30T00:00:00"/>
    <d v="2025-04-30T00:00:00"/>
    <n v="0"/>
    <n v="0"/>
    <n v="0"/>
    <n v="0"/>
    <n v="4500"/>
    <x v="3"/>
  </r>
  <r>
    <x v="4"/>
    <d v="2024-12-30T00:00:00"/>
    <d v="2025-04-30T00:00:00"/>
    <n v="0"/>
    <n v="0"/>
    <n v="0"/>
    <n v="0"/>
    <n v="11500"/>
    <x v="11"/>
  </r>
  <r>
    <x v="5"/>
    <d v="2024-12-30T00:00:00"/>
    <d v="2025-03-21T00:00:00"/>
    <n v="0"/>
    <n v="0"/>
    <n v="0"/>
    <n v="0"/>
    <n v="5200"/>
    <x v="4"/>
  </r>
  <r>
    <x v="6"/>
    <d v="2024-12-30T00:00:00"/>
    <d v="2025-03-21T00:00:00"/>
    <n v="0"/>
    <n v="0"/>
    <n v="0"/>
    <n v="0"/>
    <n v="5200"/>
    <x v="4"/>
  </r>
  <r>
    <x v="12"/>
    <d v="2024-12-05T00:00:00"/>
    <d v="2025-04-30T00:00:00"/>
    <n v="0"/>
    <n v="0"/>
    <n v="0"/>
    <n v="0"/>
    <n v="4600"/>
    <x v="12"/>
  </r>
  <r>
    <x v="12"/>
    <d v="2024-12-30T00:00:00"/>
    <d v="2025-04-30T00:00:00"/>
    <n v="0"/>
    <n v="0"/>
    <n v="0"/>
    <n v="0"/>
    <n v="4600"/>
    <x v="12"/>
  </r>
  <r>
    <x v="12"/>
    <d v="2024-12-30T00:00:00"/>
    <d v="2025-04-30T00:00:00"/>
    <n v="0"/>
    <n v="0"/>
    <n v="0"/>
    <n v="0"/>
    <n v="14600"/>
    <x v="10"/>
  </r>
  <r>
    <x v="7"/>
    <m/>
    <m/>
    <n v="0"/>
    <n v="0"/>
    <n v="0"/>
    <n v="0"/>
    <n v="116100"/>
    <x v="13"/>
  </r>
  <r>
    <x v="13"/>
    <m/>
    <m/>
    <n v="0"/>
    <n v="0"/>
    <n v="0"/>
    <n v="0"/>
    <n v="163000"/>
    <x v="14"/>
  </r>
</pivotCacheRecords>
</file>

<file path=xl/pivotCache/pivotCacheRecords22.xml><?xml version="1.0" encoding="utf-8"?>
<pivotCacheRecords xmlns="http://schemas.openxmlformats.org/spreadsheetml/2006/main" xmlns:r="http://schemas.openxmlformats.org/officeDocument/2006/relationships" count="6">
  <r>
    <x v="0"/>
    <m/>
    <s v="Contrato"/>
    <m/>
    <m/>
    <m/>
    <m/>
    <m/>
    <x v="0"/>
  </r>
  <r>
    <x v="1"/>
    <m/>
    <m/>
    <m/>
    <m/>
    <m/>
    <m/>
    <m/>
    <x v="0"/>
  </r>
  <r>
    <x v="2"/>
    <d v="2024-12-30T00:00:00"/>
    <d v="2029-09-30T00:00:00"/>
    <n v="0"/>
    <n v="0"/>
    <n v="1422.41"/>
    <n v="0"/>
    <n v="3750"/>
    <x v="1"/>
  </r>
  <r>
    <x v="3"/>
    <d v="2024-12-30T00:00:00"/>
    <d v="2029-09-30T00:00:00"/>
    <n v="0"/>
    <n v="0"/>
    <n v="1991.38"/>
    <n v="0"/>
    <n v="5250"/>
    <x v="2"/>
  </r>
  <r>
    <x v="4"/>
    <m/>
    <m/>
    <n v="0"/>
    <n v="0"/>
    <n v="3413.79"/>
    <n v="0"/>
    <n v="9000"/>
    <x v="3"/>
  </r>
  <r>
    <x v="5"/>
    <m/>
    <m/>
    <n v="0"/>
    <n v="0"/>
    <n v="3413.79"/>
    <n v="0"/>
    <n v="9000"/>
    <x v="3"/>
  </r>
</pivotCacheRecords>
</file>

<file path=xl/pivotCache/pivotCacheRecords23.xml><?xml version="1.0" encoding="utf-8"?>
<pivotCacheRecords xmlns="http://schemas.openxmlformats.org/spreadsheetml/2006/main" xmlns:r="http://schemas.openxmlformats.org/officeDocument/2006/relationships" count="26">
  <r>
    <x v="0"/>
    <m/>
    <s v="Contrato"/>
    <m/>
    <m/>
    <m/>
    <m/>
    <m/>
    <x v="0"/>
  </r>
  <r>
    <x v="1"/>
    <m/>
    <m/>
    <m/>
    <m/>
    <m/>
    <m/>
    <m/>
    <x v="0"/>
  </r>
  <r>
    <x v="2"/>
    <d v="2024-12-13T00:00:00"/>
    <d v="2027-07-31T00:00:00"/>
    <n v="0"/>
    <n v="0"/>
    <n v="0"/>
    <n v="0"/>
    <n v="420"/>
    <x v="1"/>
  </r>
  <r>
    <x v="3"/>
    <d v="2024-12-13T00:00:00"/>
    <d v="2027-07-31T00:00:00"/>
    <n v="0"/>
    <n v="0"/>
    <n v="598.67999999999995"/>
    <n v="0"/>
    <n v="5401.32"/>
    <x v="2"/>
  </r>
  <r>
    <x v="4"/>
    <d v="2024-12-13T00:00:00"/>
    <d v="2027-07-31T00:00:00"/>
    <n v="0"/>
    <n v="0"/>
    <n v="2999.5"/>
    <n v="0"/>
    <n v="11730.74"/>
    <x v="3"/>
  </r>
  <r>
    <x v="5"/>
    <d v="2024-12-13T00:00:00"/>
    <d v="2027-07-31T00:00:00"/>
    <n v="0"/>
    <n v="0"/>
    <n v="2959.5"/>
    <n v="0"/>
    <n v="11625.3"/>
    <x v="4"/>
  </r>
  <r>
    <x v="6"/>
    <d v="2024-12-13T00:00:00"/>
    <d v="2027-07-31T00:00:00"/>
    <n v="0"/>
    <n v="0"/>
    <n v="0"/>
    <n v="0"/>
    <n v="477.36"/>
    <x v="5"/>
  </r>
  <r>
    <x v="7"/>
    <d v="2024-12-13T00:00:00"/>
    <d v="2027-07-31T00:00:00"/>
    <n v="0"/>
    <n v="0"/>
    <n v="661"/>
    <n v="0"/>
    <n v="5565.61"/>
    <x v="6"/>
  </r>
  <r>
    <x v="8"/>
    <d v="2024-12-13T00:00:00"/>
    <d v="2027-07-31T00:00:00"/>
    <n v="0"/>
    <n v="0"/>
    <n v="386.93"/>
    <n v="0"/>
    <n v="4843.07"/>
    <x v="7"/>
  </r>
  <r>
    <x v="9"/>
    <d v="2024-12-13T00:00:00"/>
    <d v="2027-07-31T00:00:00"/>
    <n v="0"/>
    <n v="0"/>
    <n v="244.4"/>
    <n v="0"/>
    <n v="4352.25"/>
    <x v="8"/>
  </r>
  <r>
    <x v="10"/>
    <d v="2024-12-13T00:00:00"/>
    <d v="2027-07-31T00:00:00"/>
    <n v="0"/>
    <n v="0"/>
    <n v="1148.68"/>
    <n v="0"/>
    <n v="6851.32"/>
    <x v="9"/>
  </r>
  <r>
    <x v="11"/>
    <d v="2024-12-13T00:00:00"/>
    <d v="2027-07-31T00:00:00"/>
    <n v="0"/>
    <n v="0"/>
    <n v="0"/>
    <n v="0"/>
    <n v="592.79999999999995"/>
    <x v="10"/>
  </r>
  <r>
    <x v="12"/>
    <d v="2024-12-30T00:00:00"/>
    <d v="2027-07-31T00:00:00"/>
    <n v="0"/>
    <n v="0"/>
    <n v="0"/>
    <n v="0"/>
    <n v="1080"/>
    <x v="11"/>
  </r>
  <r>
    <x v="13"/>
    <d v="2024-12-13T00:00:00"/>
    <d v="2027-07-31T00:00:00"/>
    <n v="0"/>
    <n v="0"/>
    <n v="0"/>
    <n v="0"/>
    <n v="90"/>
    <x v="12"/>
  </r>
  <r>
    <x v="14"/>
    <d v="2024-12-13T00:00:00"/>
    <d v="2027-07-31T00:00:00"/>
    <n v="0"/>
    <n v="0"/>
    <n v="5269.6"/>
    <n v="0"/>
    <n v="17715.57"/>
    <x v="13"/>
  </r>
  <r>
    <x v="15"/>
    <d v="2024-12-13T00:00:00"/>
    <d v="2027-07-31T00:00:00"/>
    <n v="0"/>
    <n v="0"/>
    <n v="23.84"/>
    <n v="0"/>
    <n v="3118"/>
    <x v="14"/>
  </r>
  <r>
    <x v="16"/>
    <d v="2024-12-13T00:00:00"/>
    <d v="2027-07-31T00:00:00"/>
    <n v="0"/>
    <n v="0"/>
    <n v="43.84"/>
    <n v="0"/>
    <n v="3356.16"/>
    <x v="15"/>
  </r>
  <r>
    <x v="17"/>
    <d v="2024-12-13T00:00:00"/>
    <d v="2027-07-31T00:00:00"/>
    <n v="0"/>
    <n v="0"/>
    <n v="0"/>
    <n v="0"/>
    <n v="2400"/>
    <x v="16"/>
  </r>
  <r>
    <x v="18"/>
    <d v="2024-12-13T00:00:00"/>
    <d v="2027-07-31T00:00:00"/>
    <n v="0"/>
    <n v="0"/>
    <n v="1383.9"/>
    <n v="0"/>
    <n v="7475.42"/>
    <x v="17"/>
  </r>
  <r>
    <x v="19"/>
    <d v="2024-12-13T00:00:00"/>
    <d v="2027-07-31T00:00:00"/>
    <n v="0"/>
    <n v="0"/>
    <n v="3585.24"/>
    <n v="0"/>
    <n v="13274.96"/>
    <x v="18"/>
  </r>
  <r>
    <x v="20"/>
    <d v="2024-12-13T00:00:00"/>
    <d v="2027-07-31T00:00:00"/>
    <n v="0"/>
    <n v="0"/>
    <n v="0"/>
    <n v="0"/>
    <n v="365.04"/>
    <x v="19"/>
  </r>
  <r>
    <x v="21"/>
    <d v="2024-12-13T00:00:00"/>
    <d v="2027-07-31T00:00:00"/>
    <n v="0"/>
    <n v="0"/>
    <n v="0"/>
    <n v="0"/>
    <n v="30"/>
    <x v="20"/>
  </r>
  <r>
    <x v="22"/>
    <d v="2024-12-30T00:00:00"/>
    <d v="2027-07-31T00:00:00"/>
    <n v="0"/>
    <n v="0"/>
    <n v="13.2"/>
    <n v="0"/>
    <n v="2986.8"/>
    <x v="21"/>
  </r>
  <r>
    <x v="23"/>
    <d v="2024-12-13T00:00:00"/>
    <d v="2027-07-31T00:00:00"/>
    <n v="0"/>
    <n v="0"/>
    <n v="2606.1799999999998"/>
    <n v="0"/>
    <n v="10693.82"/>
    <x v="22"/>
  </r>
  <r>
    <x v="24"/>
    <m/>
    <m/>
    <n v="0"/>
    <n v="0"/>
    <n v="21924.49"/>
    <n v="0"/>
    <n v="114445.54"/>
    <x v="23"/>
  </r>
  <r>
    <x v="25"/>
    <m/>
    <m/>
    <n v="0"/>
    <n v="0"/>
    <n v="21924.49"/>
    <n v="0"/>
    <n v="114445.54"/>
    <x v="23"/>
  </r>
</pivotCacheRecords>
</file>

<file path=xl/pivotCache/pivotCacheRecords24.xml><?xml version="1.0" encoding="utf-8"?>
<pivotCacheRecords xmlns="http://schemas.openxmlformats.org/spreadsheetml/2006/main" xmlns:r="http://schemas.openxmlformats.org/officeDocument/2006/relationships" count="25">
  <r>
    <x v="0"/>
    <m/>
    <s v="Contrato"/>
    <m/>
    <m/>
    <m/>
    <m/>
    <m/>
    <x v="0"/>
  </r>
  <r>
    <x v="1"/>
    <m/>
    <m/>
    <m/>
    <m/>
    <m/>
    <m/>
    <m/>
    <x v="0"/>
  </r>
  <r>
    <x v="2"/>
    <d v="2024-02-29T00:00:00"/>
    <d v="2024-06-30T00:00:00"/>
    <n v="0"/>
    <n v="0"/>
    <n v="1619.21"/>
    <n v="0"/>
    <n v="4380.79"/>
    <x v="1"/>
  </r>
  <r>
    <x v="3"/>
    <d v="2024-02-21T00:00:00"/>
    <d v="2024-06-30T00:00:00"/>
    <n v="0"/>
    <n v="0"/>
    <n v="1639.88"/>
    <n v="0"/>
    <n v="4360.12"/>
    <x v="1"/>
  </r>
  <r>
    <x v="4"/>
    <m/>
    <m/>
    <n v="0"/>
    <n v="0"/>
    <n v="3259.09"/>
    <n v="0"/>
    <n v="8740.91"/>
    <x v="2"/>
  </r>
  <r>
    <x v="5"/>
    <m/>
    <m/>
    <m/>
    <m/>
    <m/>
    <m/>
    <m/>
    <x v="0"/>
  </r>
  <r>
    <x v="2"/>
    <d v="2024-03-21T00:00:00"/>
    <d v="2024-06-30T00:00:00"/>
    <n v="0"/>
    <n v="0"/>
    <n v="1638.42"/>
    <n v="0"/>
    <n v="4361.58"/>
    <x v="1"/>
  </r>
  <r>
    <x v="6"/>
    <d v="2024-03-28T00:00:00"/>
    <d v="2024-03-31T00:00:00"/>
    <n v="0"/>
    <n v="0"/>
    <n v="242.45"/>
    <n v="0"/>
    <n v="2545.0500000000002"/>
    <x v="3"/>
  </r>
  <r>
    <x v="3"/>
    <d v="2024-03-05T00:00:00"/>
    <d v="2024-06-30T00:00:00"/>
    <n v="0"/>
    <n v="0"/>
    <n v="598.67999999999995"/>
    <n v="0"/>
    <n v="5401.32"/>
    <x v="1"/>
  </r>
  <r>
    <x v="4"/>
    <m/>
    <m/>
    <n v="0"/>
    <n v="0"/>
    <n v="2479.5500000000002"/>
    <n v="0"/>
    <n v="12307.95"/>
    <x v="4"/>
  </r>
  <r>
    <x v="7"/>
    <m/>
    <m/>
    <m/>
    <m/>
    <m/>
    <m/>
    <m/>
    <x v="0"/>
  </r>
  <r>
    <x v="2"/>
    <d v="2024-04-19T00:00:00"/>
    <d v="2024-06-30T00:00:00"/>
    <n v="0"/>
    <n v="0"/>
    <n v="1638.42"/>
    <n v="0"/>
    <n v="4361.58"/>
    <x v="1"/>
  </r>
  <r>
    <x v="3"/>
    <d v="2024-04-05T00:00:00"/>
    <d v="2024-06-30T00:00:00"/>
    <n v="0"/>
    <n v="0"/>
    <n v="598.67999999999995"/>
    <n v="0"/>
    <n v="5401.32"/>
    <x v="1"/>
  </r>
  <r>
    <x v="4"/>
    <m/>
    <m/>
    <n v="0"/>
    <n v="0"/>
    <n v="2237.1"/>
    <n v="0"/>
    <n v="9762.9"/>
    <x v="2"/>
  </r>
  <r>
    <x v="8"/>
    <m/>
    <m/>
    <m/>
    <m/>
    <m/>
    <m/>
    <m/>
    <x v="0"/>
  </r>
  <r>
    <x v="2"/>
    <d v="2024-05-21T00:00:00"/>
    <d v="2024-06-30T00:00:00"/>
    <n v="0"/>
    <n v="0"/>
    <n v="1638.42"/>
    <n v="0"/>
    <n v="4361.58"/>
    <x v="1"/>
  </r>
  <r>
    <x v="3"/>
    <d v="2024-05-03T00:00:00"/>
    <d v="2024-06-30T00:00:00"/>
    <n v="0"/>
    <n v="0"/>
    <n v="598.67999999999995"/>
    <n v="0"/>
    <n v="5401.32"/>
    <x v="1"/>
  </r>
  <r>
    <x v="4"/>
    <m/>
    <m/>
    <n v="0"/>
    <n v="0"/>
    <n v="2237.1"/>
    <n v="0"/>
    <n v="9762.9"/>
    <x v="2"/>
  </r>
  <r>
    <x v="9"/>
    <m/>
    <m/>
    <m/>
    <m/>
    <m/>
    <m/>
    <m/>
    <x v="0"/>
  </r>
  <r>
    <x v="2"/>
    <d v="2024-06-21T00:00:00"/>
    <d v="2024-06-30T00:00:00"/>
    <n v="0"/>
    <n v="0"/>
    <n v="1638.42"/>
    <n v="0"/>
    <n v="4361.58"/>
    <x v="1"/>
  </r>
  <r>
    <x v="6"/>
    <d v="2024-06-28T00:00:00"/>
    <d v="2024-07-14T00:00:00"/>
    <n v="0"/>
    <n v="0"/>
    <n v="706.68"/>
    <n v="0"/>
    <n v="3886.03"/>
    <x v="5"/>
  </r>
  <r>
    <x v="6"/>
    <d v="2024-06-28T00:00:00"/>
    <d v="2024-07-14T00:00:00"/>
    <n v="0"/>
    <n v="0"/>
    <n v="1262.99"/>
    <n v="0"/>
    <n v="3329.72"/>
    <x v="5"/>
  </r>
  <r>
    <x v="3"/>
    <d v="2024-06-05T00:00:00"/>
    <d v="2024-06-30T00:00:00"/>
    <n v="0"/>
    <n v="0"/>
    <n v="598.67999999999995"/>
    <n v="0"/>
    <n v="5401.32"/>
    <x v="1"/>
  </r>
  <r>
    <x v="4"/>
    <m/>
    <m/>
    <n v="0"/>
    <n v="0"/>
    <n v="4206.7700000000004"/>
    <n v="0"/>
    <n v="16978.650000000001"/>
    <x v="6"/>
  </r>
  <r>
    <x v="10"/>
    <m/>
    <m/>
    <n v="0"/>
    <n v="0"/>
    <n v="14419.61"/>
    <n v="0"/>
    <n v="57553.31"/>
    <x v="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4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3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0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9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8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7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6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5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4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3.xml"/></Relationships>
</file>

<file path=xl/pivotTables/_rels/pivotTable1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2.xml"/></Relationships>
</file>

<file path=xl/pivotTables/_rels/pivotTable1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1.xml"/></Relationships>
</file>

<file path=xl/pivotTables/_rels/pivotTable1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0.xml"/></Relationships>
</file>

<file path=xl/pivotTables/_rels/pivotTable1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9.xml"/></Relationships>
</file>

<file path=xl/pivotTables/_rels/pivotTable1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_rels/pivotTable1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1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2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2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2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2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24" cacheId="23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17" firstHeaderRow="1" firstDataRow="1" firstDataCol="1"/>
  <pivotFields count="9">
    <pivotField axis="axisRow" showAll="0">
      <items count="12">
        <item x="2"/>
        <item x="6"/>
        <item x="3"/>
        <item x="1"/>
        <item x="5"/>
        <item x="7"/>
        <item x="8"/>
        <item x="9"/>
        <item x="4"/>
        <item x="10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9">
        <item x="3"/>
        <item x="5"/>
        <item x="1"/>
        <item x="2"/>
        <item x="4"/>
        <item x="6"/>
        <item x="7"/>
        <item x="0"/>
        <item t="default"/>
      </items>
    </pivotField>
  </pivotFields>
  <rowFields count="1">
    <field x="0"/>
  </rowFields>
  <row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ela dinâmica23" cacheId="22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32" firstHeaderRow="1" firstDataRow="1" firstDataCol="1"/>
  <pivotFields count="9">
    <pivotField axis="axisRow" showAll="0">
      <items count="27"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1"/>
        <item x="20"/>
        <item x="21"/>
        <item x="24"/>
        <item x="25"/>
        <item x="22"/>
        <item x="23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25">
        <item x="20"/>
        <item x="12"/>
        <item x="19"/>
        <item x="1"/>
        <item x="5"/>
        <item x="10"/>
        <item x="11"/>
        <item x="16"/>
        <item x="21"/>
        <item x="14"/>
        <item x="15"/>
        <item x="8"/>
        <item x="7"/>
        <item x="2"/>
        <item x="6"/>
        <item x="9"/>
        <item x="17"/>
        <item x="22"/>
        <item x="4"/>
        <item x="3"/>
        <item x="18"/>
        <item x="13"/>
        <item x="23"/>
        <item x="0"/>
        <item t="default"/>
      </items>
    </pivotField>
  </pivotFields>
  <rowFields count="1">
    <field x="0"/>
  </rowFields>
  <rowItems count="2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ela dinâmica22" cacheId="2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12" firstHeaderRow="1" firstDataRow="1" firstDataCol="1"/>
  <pivotFields count="9">
    <pivotField axis="axisRow" showAll="0">
      <items count="7">
        <item x="2"/>
        <item x="3"/>
        <item x="1"/>
        <item x="4"/>
        <item x="5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5">
        <item x="1"/>
        <item x="2"/>
        <item x="3"/>
        <item x="0"/>
        <item t="default"/>
      </items>
    </pivotField>
  </pivotFields>
  <rowFields count="1">
    <field x="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ela dinâmica21" cacheId="2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0" firstHeaderRow="1" firstDataRow="1" firstDataCol="1"/>
  <pivotFields count="9">
    <pivotField axis="axisRow" showAll="0">
      <items count="15">
        <item x="9"/>
        <item x="10"/>
        <item x="2"/>
        <item x="11"/>
        <item x="3"/>
        <item x="4"/>
        <item x="5"/>
        <item x="6"/>
        <item x="1"/>
        <item x="8"/>
        <item x="12"/>
        <item x="7"/>
        <item x="13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6">
        <item x="7"/>
        <item x="3"/>
        <item x="12"/>
        <item x="1"/>
        <item x="4"/>
        <item x="2"/>
        <item x="6"/>
        <item x="9"/>
        <item x="8"/>
        <item x="11"/>
        <item x="10"/>
        <item x="5"/>
        <item x="13"/>
        <item x="14"/>
        <item x="0"/>
        <item t="default"/>
      </items>
    </pivotField>
  </pivotFields>
  <rowFields count="1">
    <field x="0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ela dinâmica20" cacheId="19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33" firstHeaderRow="1" firstDataRow="1" firstDataCol="1"/>
  <pivotFields count="9">
    <pivotField axis="axisRow" showAll="0">
      <items count="28">
        <item x="6"/>
        <item x="7"/>
        <item x="18"/>
        <item x="19"/>
        <item x="8"/>
        <item x="9"/>
        <item x="2"/>
        <item x="10"/>
        <item x="11"/>
        <item x="12"/>
        <item x="13"/>
        <item x="3"/>
        <item x="14"/>
        <item x="15"/>
        <item x="1"/>
        <item x="5"/>
        <item x="17"/>
        <item x="21"/>
        <item x="22"/>
        <item x="23"/>
        <item x="24"/>
        <item x="25"/>
        <item x="20"/>
        <item x="16"/>
        <item x="4"/>
        <item x="26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26">
        <item x="20"/>
        <item x="2"/>
        <item x="17"/>
        <item x="5"/>
        <item x="9"/>
        <item x="14"/>
        <item x="18"/>
        <item x="13"/>
        <item x="1"/>
        <item x="4"/>
        <item x="11"/>
        <item x="6"/>
        <item x="12"/>
        <item x="3"/>
        <item x="8"/>
        <item x="10"/>
        <item x="7"/>
        <item x="15"/>
        <item x="23"/>
        <item x="22"/>
        <item x="19"/>
        <item x="21"/>
        <item x="16"/>
        <item x="24"/>
        <item x="0"/>
        <item t="default"/>
      </items>
    </pivotField>
  </pivotFields>
  <rowFields count="1">
    <field x="0"/>
  </rowFields>
  <rowItems count="2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ela dinâmica19" cacheId="18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4" firstHeaderRow="1" firstDataRow="1" firstDataCol="1"/>
  <pivotFields count="9">
    <pivotField axis="axisRow" showAll="0">
      <items count="19">
        <item x="2"/>
        <item x="3"/>
        <item x="4"/>
        <item x="5"/>
        <item x="6"/>
        <item x="1"/>
        <item x="9"/>
        <item x="10"/>
        <item x="11"/>
        <item x="12"/>
        <item x="13"/>
        <item x="14"/>
        <item x="15"/>
        <item x="16"/>
        <item x="7"/>
        <item x="8"/>
        <item x="17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9">
        <item x="3"/>
        <item x="1"/>
        <item x="2"/>
        <item x="5"/>
        <item x="6"/>
        <item x="4"/>
        <item x="7"/>
        <item x="0"/>
        <item t="default"/>
      </items>
    </pivotField>
  </pivotFields>
  <rowFields count="1">
    <field x="0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ela dinâmica18" cacheId="17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30" firstHeaderRow="1" firstDataRow="1" firstDataCol="1"/>
  <pivotFields count="9">
    <pivotField axis="axisRow" showAll="0">
      <items count="25">
        <item x="18"/>
        <item x="2"/>
        <item x="3"/>
        <item x="4"/>
        <item x="13"/>
        <item x="5"/>
        <item x="6"/>
        <item x="7"/>
        <item x="19"/>
        <item x="8"/>
        <item x="9"/>
        <item x="1"/>
        <item x="12"/>
        <item x="15"/>
        <item x="16"/>
        <item x="17"/>
        <item x="20"/>
        <item x="21"/>
        <item x="22"/>
        <item x="14"/>
        <item x="11"/>
        <item x="23"/>
        <item x="10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5">
        <item x="4"/>
        <item x="1"/>
        <item x="8"/>
        <item x="5"/>
        <item x="6"/>
        <item x="11"/>
        <item x="2"/>
        <item x="3"/>
        <item x="9"/>
        <item x="10"/>
        <item x="12"/>
        <item x="7"/>
        <item x="13"/>
        <item x="0"/>
        <item t="default"/>
      </items>
    </pivotField>
  </pivotFields>
  <rowFields count="1">
    <field x="0"/>
  </rowFields>
  <rowItems count="2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ela dinâmica17" cacheId="16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95" firstHeaderRow="1" firstDataRow="1" firstDataCol="1"/>
  <pivotFields count="9">
    <pivotField axis="axisRow" showAll="0">
      <items count="90">
        <item x="21"/>
        <item x="22"/>
        <item x="64"/>
        <item x="78"/>
        <item x="48"/>
        <item x="79"/>
        <item x="23"/>
        <item x="49"/>
        <item x="80"/>
        <item x="81"/>
        <item x="24"/>
        <item x="50"/>
        <item x="65"/>
        <item x="71"/>
        <item x="25"/>
        <item x="2"/>
        <item x="82"/>
        <item x="11"/>
        <item x="51"/>
        <item x="26"/>
        <item x="52"/>
        <item x="27"/>
        <item x="72"/>
        <item x="28"/>
        <item x="29"/>
        <item x="30"/>
        <item x="3"/>
        <item x="15"/>
        <item x="31"/>
        <item x="32"/>
        <item x="4"/>
        <item x="83"/>
        <item x="53"/>
        <item x="73"/>
        <item x="33"/>
        <item x="66"/>
        <item x="67"/>
        <item x="12"/>
        <item x="34"/>
        <item x="54"/>
        <item x="74"/>
        <item x="35"/>
        <item x="55"/>
        <item x="16"/>
        <item x="56"/>
        <item x="5"/>
        <item x="36"/>
        <item x="37"/>
        <item x="84"/>
        <item x="38"/>
        <item x="85"/>
        <item x="57"/>
        <item x="39"/>
        <item x="17"/>
        <item x="40"/>
        <item x="75"/>
        <item x="1"/>
        <item x="10"/>
        <item x="14"/>
        <item x="20"/>
        <item x="47"/>
        <item x="63"/>
        <item x="68"/>
        <item x="70"/>
        <item x="77"/>
        <item x="41"/>
        <item x="58"/>
        <item x="59"/>
        <item x="86"/>
        <item x="18"/>
        <item x="60"/>
        <item x="6"/>
        <item x="42"/>
        <item x="43"/>
        <item x="76"/>
        <item x="44"/>
        <item x="61"/>
        <item x="7"/>
        <item x="9"/>
        <item x="13"/>
        <item x="8"/>
        <item x="88"/>
        <item x="45"/>
        <item x="69"/>
        <item x="62"/>
        <item x="87"/>
        <item x="46"/>
        <item x="19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47">
        <item x="103"/>
        <item x="104"/>
        <item x="131"/>
        <item x="105"/>
        <item x="90"/>
        <item x="113"/>
        <item x="114"/>
        <item x="137"/>
        <item x="138"/>
        <item x="63"/>
        <item x="62"/>
        <item x="117"/>
        <item x="127"/>
        <item x="128"/>
        <item x="67"/>
        <item x="66"/>
        <item x="33"/>
        <item x="124"/>
        <item x="118"/>
        <item x="119"/>
        <item x="112"/>
        <item x="55"/>
        <item x="56"/>
        <item x="129"/>
        <item x="76"/>
        <item x="101"/>
        <item x="100"/>
        <item x="70"/>
        <item x="71"/>
        <item x="57"/>
        <item x="81"/>
        <item x="64"/>
        <item x="65"/>
        <item x="96"/>
        <item x="97"/>
        <item x="123"/>
        <item x="122"/>
        <item x="35"/>
        <item x="34"/>
        <item x="58"/>
        <item x="59"/>
        <item x="68"/>
        <item x="61"/>
        <item x="60"/>
        <item x="85"/>
        <item x="120"/>
        <item x="121"/>
        <item x="21"/>
        <item x="115"/>
        <item x="116"/>
        <item x="95"/>
        <item x="94"/>
        <item x="86"/>
        <item x="73"/>
        <item x="72"/>
        <item x="25"/>
        <item x="24"/>
        <item x="139"/>
        <item x="140"/>
        <item x="44"/>
        <item x="45"/>
        <item x="89"/>
        <item x="88"/>
        <item x="27"/>
        <item x="26"/>
        <item x="133"/>
        <item x="134"/>
        <item x="18"/>
        <item x="17"/>
        <item x="130"/>
        <item x="11"/>
        <item x="12"/>
        <item x="98"/>
        <item x="99"/>
        <item x="31"/>
        <item x="47"/>
        <item x="46"/>
        <item x="102"/>
        <item x="43"/>
        <item x="42"/>
        <item x="50"/>
        <item x="51"/>
        <item x="136"/>
        <item x="135"/>
        <item x="23"/>
        <item x="22"/>
        <item x="108"/>
        <item x="109"/>
        <item x="132"/>
        <item x="111"/>
        <item x="110"/>
        <item x="83"/>
        <item x="30"/>
        <item x="29"/>
        <item x="41"/>
        <item x="69"/>
        <item x="1"/>
        <item x="82"/>
        <item x="91"/>
        <item x="9"/>
        <item x="8"/>
        <item x="32"/>
        <item x="2"/>
        <item x="77"/>
        <item x="4"/>
        <item x="36"/>
        <item x="19"/>
        <item x="20"/>
        <item x="38"/>
        <item x="53"/>
        <item x="52"/>
        <item x="80"/>
        <item x="141"/>
        <item x="142"/>
        <item x="5"/>
        <item x="37"/>
        <item x="14"/>
        <item x="143"/>
        <item x="48"/>
        <item x="3"/>
        <item x="92"/>
        <item x="93"/>
        <item x="126"/>
        <item x="125"/>
        <item x="10"/>
        <item x="28"/>
        <item x="39"/>
        <item x="6"/>
        <item x="49"/>
        <item x="106"/>
        <item x="107"/>
        <item x="40"/>
        <item x="75"/>
        <item x="84"/>
        <item x="15"/>
        <item x="13"/>
        <item x="7"/>
        <item x="79"/>
        <item x="16"/>
        <item x="78"/>
        <item x="87"/>
        <item x="74"/>
        <item x="54"/>
        <item x="144"/>
        <item x="145"/>
        <item x="0"/>
        <item t="default"/>
      </items>
    </pivotField>
  </pivotFields>
  <rowFields count="1">
    <field x="0"/>
  </rowFields>
  <rowItems count="9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ela dinâmica16" cacheId="15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49" firstHeaderRow="1" firstDataRow="1" firstDataCol="1"/>
  <pivotFields count="9">
    <pivotField axis="axisRow" showAll="0">
      <items count="44">
        <item x="2"/>
        <item x="3"/>
        <item x="4"/>
        <item x="5"/>
        <item x="6"/>
        <item x="7"/>
        <item x="8"/>
        <item x="9"/>
        <item x="10"/>
        <item x="30"/>
        <item x="31"/>
        <item x="11"/>
        <item x="12"/>
        <item x="13"/>
        <item x="37"/>
        <item x="14"/>
        <item x="15"/>
        <item x="16"/>
        <item x="17"/>
        <item x="18"/>
        <item x="19"/>
        <item x="1"/>
        <item x="28"/>
        <item x="29"/>
        <item x="32"/>
        <item x="33"/>
        <item x="34"/>
        <item x="35"/>
        <item x="36"/>
        <item x="38"/>
        <item x="39"/>
        <item x="40"/>
        <item x="41"/>
        <item x="20"/>
        <item x="21"/>
        <item x="22"/>
        <item x="23"/>
        <item x="24"/>
        <item x="27"/>
        <item x="42"/>
        <item x="25"/>
        <item x="26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7">
        <item x="8"/>
        <item x="2"/>
        <item x="4"/>
        <item x="5"/>
        <item x="3"/>
        <item x="6"/>
        <item x="1"/>
        <item x="7"/>
        <item x="14"/>
        <item x="10"/>
        <item x="12"/>
        <item x="11"/>
        <item x="9"/>
        <item x="13"/>
        <item x="15"/>
        <item x="0"/>
        <item t="default"/>
      </items>
    </pivotField>
  </pivotFields>
  <rowFields count="1">
    <field x="0"/>
  </rowFields>
  <rowItems count="4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Tabela dinâmica15" cacheId="14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44" firstHeaderRow="1" firstDataRow="1" firstDataCol="1"/>
  <pivotFields count="9">
    <pivotField axis="axisRow" showAll="0">
      <items count="39">
        <item x="12"/>
        <item x="13"/>
        <item x="14"/>
        <item x="15"/>
        <item x="27"/>
        <item x="16"/>
        <item x="7"/>
        <item x="17"/>
        <item x="33"/>
        <item x="8"/>
        <item x="2"/>
        <item x="18"/>
        <item x="31"/>
        <item x="28"/>
        <item x="19"/>
        <item x="10"/>
        <item x="20"/>
        <item x="21"/>
        <item x="22"/>
        <item x="3"/>
        <item x="1"/>
        <item x="6"/>
        <item x="9"/>
        <item x="11"/>
        <item x="26"/>
        <item x="29"/>
        <item x="30"/>
        <item x="32"/>
        <item x="34"/>
        <item x="35"/>
        <item x="36"/>
        <item x="23"/>
        <item x="24"/>
        <item x="4"/>
        <item x="5"/>
        <item x="25"/>
        <item x="37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20">
        <item x="8"/>
        <item x="12"/>
        <item x="14"/>
        <item x="1"/>
        <item x="4"/>
        <item x="10"/>
        <item x="5"/>
        <item x="2"/>
        <item x="3"/>
        <item x="6"/>
        <item x="7"/>
        <item x="13"/>
        <item x="15"/>
        <item x="17"/>
        <item x="16"/>
        <item x="9"/>
        <item x="11"/>
        <item x="18"/>
        <item x="0"/>
        <item t="default"/>
      </items>
    </pivotField>
  </pivotFields>
  <rowFields count="1">
    <field x="0"/>
  </rowFields>
  <rowItems count="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1.xml><?xml version="1.0" encoding="utf-8"?>
<pivotTableDefinition xmlns="http://schemas.openxmlformats.org/spreadsheetml/2006/main" name="Tabela dinâmica14" cacheId="13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55" firstHeaderRow="1" firstDataRow="1" firstDataCol="1"/>
  <pivotFields count="9">
    <pivotField axis="axisRow" showAll="0">
      <items count="50">
        <item x="29"/>
        <item x="2"/>
        <item x="3"/>
        <item x="4"/>
        <item x="34"/>
        <item x="5"/>
        <item x="35"/>
        <item x="6"/>
        <item x="7"/>
        <item x="45"/>
        <item x="27"/>
        <item x="8"/>
        <item x="46"/>
        <item x="9"/>
        <item x="10"/>
        <item x="11"/>
        <item x="47"/>
        <item x="42"/>
        <item x="12"/>
        <item x="13"/>
        <item x="14"/>
        <item x="15"/>
        <item x="30"/>
        <item x="16"/>
        <item x="43"/>
        <item x="17"/>
        <item x="1"/>
        <item x="26"/>
        <item x="28"/>
        <item x="31"/>
        <item x="33"/>
        <item x="36"/>
        <item x="37"/>
        <item x="38"/>
        <item x="39"/>
        <item x="40"/>
        <item x="41"/>
        <item x="44"/>
        <item x="32"/>
        <item x="18"/>
        <item x="25"/>
        <item x="48"/>
        <item x="19"/>
        <item x="20"/>
        <item x="21"/>
        <item x="22"/>
        <item x="23"/>
        <item x="24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31">
        <item x="4"/>
        <item x="12"/>
        <item x="11"/>
        <item x="6"/>
        <item x="5"/>
        <item x="1"/>
        <item x="15"/>
        <item x="2"/>
        <item x="9"/>
        <item x="10"/>
        <item x="27"/>
        <item x="24"/>
        <item x="3"/>
        <item x="26"/>
        <item x="7"/>
        <item x="8"/>
        <item x="25"/>
        <item x="23"/>
        <item x="22"/>
        <item x="21"/>
        <item x="28"/>
        <item x="13"/>
        <item x="19"/>
        <item x="20"/>
        <item x="16"/>
        <item x="17"/>
        <item x="14"/>
        <item x="18"/>
        <item x="29"/>
        <item x="0"/>
        <item t="default"/>
      </items>
    </pivotField>
  </pivotFields>
  <rowFields count="1">
    <field x="0"/>
  </rowFields>
  <rowItems count="5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2.xml><?xml version="1.0" encoding="utf-8"?>
<pivotTableDefinition xmlns="http://schemas.openxmlformats.org/spreadsheetml/2006/main" name="Tabela dinâmica13" cacheId="12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4" firstHeaderRow="1" firstDataRow="1" firstDataCol="1"/>
  <pivotFields count="9">
    <pivotField axis="axisRow" showAll="0">
      <items count="19">
        <item x="2"/>
        <item x="3"/>
        <item x="4"/>
        <item x="1"/>
        <item x="6"/>
        <item x="7"/>
        <item x="8"/>
        <item x="9"/>
        <item x="10"/>
        <item x="11"/>
        <item x="12"/>
        <item x="13"/>
        <item x="14"/>
        <item x="15"/>
        <item x="16"/>
        <item x="5"/>
        <item x="17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6">
        <item x="2"/>
        <item x="1"/>
        <item x="3"/>
        <item x="4"/>
        <item x="0"/>
        <item t="default"/>
      </items>
    </pivotField>
  </pivotFields>
  <rowFields count="1">
    <field x="0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3.xml><?xml version="1.0" encoding="utf-8"?>
<pivotTableDefinition xmlns="http://schemas.openxmlformats.org/spreadsheetml/2006/main" name="Tabela dinâmica12" cacheId="1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50" firstHeaderRow="1" firstDataRow="1" firstDataCol="1"/>
  <pivotFields count="9">
    <pivotField axis="axisRow" showAll="0">
      <items count="45">
        <item x="14"/>
        <item x="2"/>
        <item x="15"/>
        <item x="8"/>
        <item x="16"/>
        <item x="30"/>
        <item x="17"/>
        <item x="31"/>
        <item x="18"/>
        <item x="19"/>
        <item x="32"/>
        <item x="33"/>
        <item x="20"/>
        <item x="34"/>
        <item x="21"/>
        <item x="35"/>
        <item x="3"/>
        <item x="36"/>
        <item x="4"/>
        <item x="22"/>
        <item x="37"/>
        <item x="5"/>
        <item x="23"/>
        <item x="38"/>
        <item x="39"/>
        <item x="1"/>
        <item x="7"/>
        <item x="9"/>
        <item x="10"/>
        <item x="11"/>
        <item x="12"/>
        <item x="13"/>
        <item x="25"/>
        <item x="27"/>
        <item x="28"/>
        <item x="29"/>
        <item x="42"/>
        <item x="40"/>
        <item x="26"/>
        <item x="24"/>
        <item x="6"/>
        <item x="43"/>
        <item x="41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61">
        <item x="52"/>
        <item x="11"/>
        <item x="19"/>
        <item x="41"/>
        <item x="17"/>
        <item x="26"/>
        <item x="13"/>
        <item x="25"/>
        <item x="4"/>
        <item x="53"/>
        <item x="18"/>
        <item x="2"/>
        <item x="34"/>
        <item x="24"/>
        <item x="31"/>
        <item x="29"/>
        <item x="16"/>
        <item x="15"/>
        <item x="46"/>
        <item x="49"/>
        <item x="30"/>
        <item x="14"/>
        <item x="12"/>
        <item x="1"/>
        <item x="43"/>
        <item x="35"/>
        <item x="44"/>
        <item x="57"/>
        <item x="23"/>
        <item x="50"/>
        <item x="22"/>
        <item x="48"/>
        <item x="37"/>
        <item x="38"/>
        <item x="56"/>
        <item x="21"/>
        <item x="42"/>
        <item x="33"/>
        <item x="45"/>
        <item x="9"/>
        <item x="28"/>
        <item x="7"/>
        <item x="6"/>
        <item x="54"/>
        <item x="3"/>
        <item x="10"/>
        <item x="5"/>
        <item x="51"/>
        <item x="40"/>
        <item x="8"/>
        <item x="39"/>
        <item x="47"/>
        <item x="58"/>
        <item x="32"/>
        <item x="36"/>
        <item x="20"/>
        <item x="27"/>
        <item x="55"/>
        <item x="59"/>
        <item x="0"/>
        <item t="default"/>
      </items>
    </pivotField>
  </pivotFields>
  <rowFields count="1">
    <field x="0"/>
  </rowFields>
  <rowItems count="4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4.xml><?xml version="1.0" encoding="utf-8"?>
<pivotTableDefinition xmlns="http://schemas.openxmlformats.org/spreadsheetml/2006/main" name="Tabela dinâmica11" cacheId="1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9" firstHeaderRow="1" firstDataRow="1" firstDataCol="1"/>
  <pivotFields count="9">
    <pivotField axis="axisRow" showAll="0">
      <items count="24">
        <item x="2"/>
        <item x="19"/>
        <item x="3"/>
        <item x="4"/>
        <item x="5"/>
        <item x="6"/>
        <item x="7"/>
        <item x="8"/>
        <item x="1"/>
        <item x="10"/>
        <item x="11"/>
        <item x="12"/>
        <item x="13"/>
        <item x="14"/>
        <item x="15"/>
        <item x="16"/>
        <item x="17"/>
        <item x="18"/>
        <item x="20"/>
        <item x="21"/>
        <item x="9"/>
        <item x="22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8">
        <item x="1"/>
        <item x="3"/>
        <item x="2"/>
        <item x="4"/>
        <item x="5"/>
        <item x="6"/>
        <item x="0"/>
        <item t="default"/>
      </items>
    </pivotField>
  </pivotFields>
  <rowFields count="1">
    <field x="0"/>
  </rowFields>
  <rowItems count="2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5.xml><?xml version="1.0" encoding="utf-8"?>
<pivotTableDefinition xmlns="http://schemas.openxmlformats.org/spreadsheetml/2006/main" name="Tabela dinâmica10" cacheId="9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5" firstHeaderRow="1" firstDataRow="1" firstDataCol="1"/>
  <pivotFields count="9">
    <pivotField axis="axisRow" showAll="0">
      <items count="20">
        <item x="2"/>
        <item x="3"/>
        <item x="4"/>
        <item x="5"/>
        <item x="1"/>
        <item x="7"/>
        <item x="8"/>
        <item x="9"/>
        <item x="10"/>
        <item x="11"/>
        <item x="12"/>
        <item x="13"/>
        <item x="14"/>
        <item x="15"/>
        <item x="16"/>
        <item x="17"/>
        <item x="6"/>
        <item x="18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1">
        <item x="2"/>
        <item x="3"/>
        <item x="1"/>
        <item x="6"/>
        <item x="4"/>
        <item x="5"/>
        <item x="7"/>
        <item x="8"/>
        <item x="9"/>
        <item x="0"/>
        <item t="default"/>
      </items>
    </pivotField>
  </pivotFields>
  <rowFields count="1">
    <field x="0"/>
  </rowFields>
  <rowItems count="2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6.xml><?xml version="1.0" encoding="utf-8"?>
<pivotTableDefinition xmlns="http://schemas.openxmlformats.org/spreadsheetml/2006/main" name="Tabela dinâmica9" cacheId="8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4" firstHeaderRow="1" firstDataRow="1" firstDataCol="1"/>
  <pivotFields count="9">
    <pivotField axis="axisRow" showAll="0">
      <items count="19">
        <item x="2"/>
        <item x="3"/>
        <item x="7"/>
        <item x="1"/>
        <item x="5"/>
        <item x="6"/>
        <item x="9"/>
        <item x="10"/>
        <item x="11"/>
        <item x="12"/>
        <item x="13"/>
        <item x="14"/>
        <item x="15"/>
        <item x="16"/>
        <item x="8"/>
        <item x="4"/>
        <item x="17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39">
        <item x="9"/>
        <item x="10"/>
        <item x="4"/>
        <item x="7"/>
        <item x="12"/>
        <item x="32"/>
        <item x="23"/>
        <item x="17"/>
        <item x="20"/>
        <item x="26"/>
        <item x="15"/>
        <item x="1"/>
        <item x="33"/>
        <item x="29"/>
        <item x="8"/>
        <item x="13"/>
        <item x="5"/>
        <item x="30"/>
        <item x="18"/>
        <item x="35"/>
        <item x="34"/>
        <item x="24"/>
        <item x="6"/>
        <item x="21"/>
        <item x="2"/>
        <item x="11"/>
        <item x="14"/>
        <item x="27"/>
        <item x="16"/>
        <item x="25"/>
        <item x="19"/>
        <item x="22"/>
        <item x="28"/>
        <item x="3"/>
        <item x="31"/>
        <item x="36"/>
        <item x="37"/>
        <item x="0"/>
        <item t="default"/>
      </items>
    </pivotField>
  </pivotFields>
  <rowFields count="1">
    <field x="0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7.xml><?xml version="1.0" encoding="utf-8"?>
<pivotTableDefinition xmlns="http://schemas.openxmlformats.org/spreadsheetml/2006/main" name="Tabela dinâmica8" cacheId="7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35" firstHeaderRow="1" firstDataRow="1" firstDataCol="1"/>
  <pivotFields count="9">
    <pivotField axis="axisRow" showAll="0">
      <items count="30"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22"/>
        <item x="14"/>
        <item x="15"/>
        <item x="1"/>
        <item x="19"/>
        <item x="20"/>
        <item x="21"/>
        <item x="23"/>
        <item x="25"/>
        <item x="26"/>
        <item x="27"/>
        <item x="16"/>
        <item x="24"/>
        <item x="18"/>
        <item x="28"/>
        <item x="17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26">
        <item x="10"/>
        <item x="18"/>
        <item x="9"/>
        <item x="15"/>
        <item x="2"/>
        <item x="1"/>
        <item x="7"/>
        <item x="11"/>
        <item x="12"/>
        <item x="3"/>
        <item x="5"/>
        <item x="6"/>
        <item x="8"/>
        <item x="13"/>
        <item x="14"/>
        <item x="4"/>
        <item x="19"/>
        <item x="22"/>
        <item x="21"/>
        <item x="17"/>
        <item x="20"/>
        <item x="23"/>
        <item x="16"/>
        <item x="24"/>
        <item x="0"/>
        <item t="default"/>
      </items>
    </pivotField>
  </pivotFields>
  <rowFields count="1">
    <field x="0"/>
  </rowFields>
  <rowItems count="3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8.xml><?xml version="1.0" encoding="utf-8"?>
<pivotTableDefinition xmlns="http://schemas.openxmlformats.org/spreadsheetml/2006/main" name="Tabela dinâmica7" cacheId="6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48" firstHeaderRow="1" firstDataRow="1" firstDataCol="1"/>
  <pivotFields count="9">
    <pivotField axis="axisRow" showAll="0">
      <items count="43">
        <item x="2"/>
        <item x="3"/>
        <item x="4"/>
        <item x="5"/>
        <item x="24"/>
        <item x="38"/>
        <item x="6"/>
        <item x="7"/>
        <item x="8"/>
        <item x="9"/>
        <item x="39"/>
        <item x="28"/>
        <item x="10"/>
        <item x="11"/>
        <item x="12"/>
        <item x="29"/>
        <item x="26"/>
        <item x="13"/>
        <item x="30"/>
        <item x="14"/>
        <item x="15"/>
        <item x="16"/>
        <item x="32"/>
        <item x="17"/>
        <item x="1"/>
        <item x="23"/>
        <item x="25"/>
        <item x="27"/>
        <item x="31"/>
        <item x="33"/>
        <item x="34"/>
        <item x="35"/>
        <item x="36"/>
        <item x="37"/>
        <item x="40"/>
        <item x="18"/>
        <item x="19"/>
        <item x="22"/>
        <item x="41"/>
        <item x="20"/>
        <item x="21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33">
        <item x="18"/>
        <item x="96"/>
        <item x="32"/>
        <item x="34"/>
        <item x="17"/>
        <item x="86"/>
        <item x="10"/>
        <item x="67"/>
        <item x="1"/>
        <item x="53"/>
        <item x="91"/>
        <item x="29"/>
        <item x="81"/>
        <item x="104"/>
        <item x="33"/>
        <item x="127"/>
        <item x="57"/>
        <item x="129"/>
        <item x="45"/>
        <item x="47"/>
        <item x="99"/>
        <item x="115"/>
        <item x="79"/>
        <item x="106"/>
        <item x="69"/>
        <item x="122"/>
        <item x="36"/>
        <item x="22"/>
        <item x="117"/>
        <item x="93"/>
        <item x="42"/>
        <item x="9"/>
        <item x="16"/>
        <item x="14"/>
        <item x="12"/>
        <item x="55"/>
        <item x="101"/>
        <item x="76"/>
        <item x="19"/>
        <item x="13"/>
        <item x="88"/>
        <item x="121"/>
        <item x="8"/>
        <item x="64"/>
        <item x="98"/>
        <item x="7"/>
        <item x="74"/>
        <item x="28"/>
        <item x="52"/>
        <item x="112"/>
        <item x="62"/>
        <item x="110"/>
        <item x="85"/>
        <item x="41"/>
        <item x="5"/>
        <item x="130"/>
        <item x="124"/>
        <item x="50"/>
        <item x="26"/>
        <item x="109"/>
        <item x="61"/>
        <item x="97"/>
        <item x="39"/>
        <item x="27"/>
        <item x="72"/>
        <item x="51"/>
        <item x="6"/>
        <item x="120"/>
        <item x="84"/>
        <item x="73"/>
        <item x="40"/>
        <item x="89"/>
        <item x="102"/>
        <item x="77"/>
        <item x="56"/>
        <item x="44"/>
        <item x="15"/>
        <item x="2"/>
        <item x="113"/>
        <item x="23"/>
        <item x="125"/>
        <item x="31"/>
        <item x="65"/>
        <item x="20"/>
        <item x="114"/>
        <item x="38"/>
        <item x="103"/>
        <item x="3"/>
        <item x="78"/>
        <item x="4"/>
        <item x="90"/>
        <item x="71"/>
        <item x="25"/>
        <item x="126"/>
        <item x="66"/>
        <item x="82"/>
        <item x="83"/>
        <item x="95"/>
        <item x="70"/>
        <item x="108"/>
        <item x="37"/>
        <item x="49"/>
        <item x="48"/>
        <item x="24"/>
        <item x="60"/>
        <item x="75"/>
        <item x="59"/>
        <item x="87"/>
        <item x="118"/>
        <item x="94"/>
        <item x="119"/>
        <item x="30"/>
        <item x="107"/>
        <item x="54"/>
        <item x="43"/>
        <item x="63"/>
        <item x="100"/>
        <item x="123"/>
        <item x="111"/>
        <item x="11"/>
        <item x="58"/>
        <item x="21"/>
        <item x="46"/>
        <item x="35"/>
        <item x="80"/>
        <item x="92"/>
        <item x="105"/>
        <item x="68"/>
        <item x="116"/>
        <item x="128"/>
        <item x="131"/>
        <item x="0"/>
        <item t="default"/>
      </items>
    </pivotField>
  </pivotFields>
  <rowFields count="1">
    <field x="0"/>
  </rowFields>
  <rowItems count="4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9.xml><?xml version="1.0" encoding="utf-8"?>
<pivotTableDefinition xmlns="http://schemas.openxmlformats.org/spreadsheetml/2006/main" name="Tabela dinâmica6" cacheId="5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6" firstHeaderRow="1" firstDataRow="1" firstDataCol="1"/>
  <pivotFields count="9">
    <pivotField axis="axisRow" showAll="0">
      <items count="21">
        <item x="12"/>
        <item x="2"/>
        <item x="3"/>
        <item x="4"/>
        <item x="1"/>
        <item x="6"/>
        <item x="7"/>
        <item x="8"/>
        <item x="9"/>
        <item x="10"/>
        <item x="11"/>
        <item x="13"/>
        <item x="14"/>
        <item x="15"/>
        <item x="16"/>
        <item x="17"/>
        <item x="18"/>
        <item x="5"/>
        <item x="19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8">
        <item x="5"/>
        <item x="13"/>
        <item x="8"/>
        <item x="3"/>
        <item x="10"/>
        <item x="1"/>
        <item x="12"/>
        <item x="14"/>
        <item x="2"/>
        <item x="6"/>
        <item x="4"/>
        <item x="9"/>
        <item x="7"/>
        <item x="11"/>
        <item x="15"/>
        <item x="16"/>
        <item x="0"/>
        <item t="default"/>
      </items>
    </pivotField>
  </pivotFields>
  <rowFields count="1">
    <field x="0"/>
  </rowFields>
  <row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0.xml><?xml version="1.0" encoding="utf-8"?>
<pivotTableDefinition xmlns="http://schemas.openxmlformats.org/spreadsheetml/2006/main" name="Tabela dinâmica5" cacheId="4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0" firstHeaderRow="1" firstDataRow="1" firstDataCol="1"/>
  <pivotFields count="9">
    <pivotField axis="axisRow" showAll="0">
      <items count="15">
        <item x="2"/>
        <item x="1"/>
        <item x="4"/>
        <item x="5"/>
        <item x="6"/>
        <item x="7"/>
        <item x="8"/>
        <item x="9"/>
        <item x="10"/>
        <item x="11"/>
        <item x="12"/>
        <item x="13"/>
        <item x="3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4">
        <item x="1"/>
        <item x="2"/>
        <item x="0"/>
        <item t="default"/>
      </items>
    </pivotField>
  </pivotFields>
  <rowFields count="1">
    <field x="0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1.xml><?xml version="1.0" encoding="utf-8"?>
<pivotTableDefinition xmlns="http://schemas.openxmlformats.org/spreadsheetml/2006/main" name="Tabela dinâmica4" cacheId="3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59" firstHeaderRow="1" firstDataRow="1" firstDataCol="1"/>
  <pivotFields count="9">
    <pivotField axis="axisRow" showAll="0">
      <items count="54">
        <item x="2"/>
        <item x="3"/>
        <item x="4"/>
        <item x="5"/>
        <item x="6"/>
        <item x="7"/>
        <item x="8"/>
        <item x="9"/>
        <item x="42"/>
        <item x="47"/>
        <item x="10"/>
        <item x="11"/>
        <item x="12"/>
        <item x="13"/>
        <item x="14"/>
        <item x="15"/>
        <item x="16"/>
        <item x="49"/>
        <item x="17"/>
        <item x="18"/>
        <item x="19"/>
        <item x="20"/>
        <item x="43"/>
        <item x="21"/>
        <item x="22"/>
        <item x="23"/>
        <item x="24"/>
        <item x="25"/>
        <item x="26"/>
        <item x="27"/>
        <item x="28"/>
        <item x="29"/>
        <item x="30"/>
        <item x="31"/>
        <item x="1"/>
        <item x="39"/>
        <item x="40"/>
        <item x="41"/>
        <item x="44"/>
        <item x="45"/>
        <item x="46"/>
        <item x="48"/>
        <item x="32"/>
        <item x="50"/>
        <item x="33"/>
        <item x="34"/>
        <item x="35"/>
        <item x="51"/>
        <item x="38"/>
        <item x="36"/>
        <item x="52"/>
        <item x="37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8">
        <item x="1"/>
        <item x="8"/>
        <item x="9"/>
        <item x="4"/>
        <item x="2"/>
        <item x="13"/>
        <item x="3"/>
        <item x="12"/>
        <item x="6"/>
        <item x="14"/>
        <item x="11"/>
        <item x="7"/>
        <item x="10"/>
        <item x="5"/>
        <item x="15"/>
        <item x="16"/>
        <item x="0"/>
        <item t="default"/>
      </items>
    </pivotField>
  </pivotFields>
  <rowFields count="1">
    <field x="0"/>
  </rowFields>
  <rowItems count="5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2.xml><?xml version="1.0" encoding="utf-8"?>
<pivotTableDefinition xmlns="http://schemas.openxmlformats.org/spreadsheetml/2006/main" name="Tabela dinâmica3" cacheId="2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153" firstHeaderRow="1" firstDataRow="1" firstDataCol="1"/>
  <pivotFields count="9">
    <pivotField axis="axisRow" showAll="0">
      <items count="148">
        <item x="2"/>
        <item x="3"/>
        <item x="4"/>
        <item x="5"/>
        <item x="6"/>
        <item x="7"/>
        <item x="8"/>
        <item x="9"/>
        <item x="11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134"/>
        <item x="28"/>
        <item x="29"/>
        <item x="138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130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139"/>
        <item x="65"/>
        <item x="140"/>
        <item x="132"/>
        <item x="66"/>
        <item x="67"/>
        <item x="68"/>
        <item x="69"/>
        <item x="70"/>
        <item x="141"/>
        <item x="120"/>
        <item x="71"/>
        <item x="72"/>
        <item x="73"/>
        <item x="121"/>
        <item x="74"/>
        <item x="75"/>
        <item x="76"/>
        <item x="77"/>
        <item x="78"/>
        <item x="79"/>
        <item x="80"/>
        <item x="126"/>
        <item x="81"/>
        <item x="82"/>
        <item x="122"/>
        <item x="83"/>
        <item x="84"/>
        <item x="85"/>
        <item x="86"/>
        <item x="127"/>
        <item x="87"/>
        <item x="88"/>
        <item x="89"/>
        <item x="90"/>
        <item x="143"/>
        <item x="91"/>
        <item x="92"/>
        <item x="123"/>
        <item x="93"/>
        <item x="94"/>
        <item x="95"/>
        <item x="144"/>
        <item x="96"/>
        <item x="1"/>
        <item x="118"/>
        <item x="125"/>
        <item x="128"/>
        <item x="129"/>
        <item x="131"/>
        <item x="133"/>
        <item x="135"/>
        <item x="136"/>
        <item x="137"/>
        <item x="142"/>
        <item x="145"/>
        <item x="97"/>
        <item x="98"/>
        <item x="99"/>
        <item x="100"/>
        <item x="101"/>
        <item x="102"/>
        <item x="103"/>
        <item x="104"/>
        <item x="105"/>
        <item x="106"/>
        <item x="117"/>
        <item x="124"/>
        <item x="107"/>
        <item x="108"/>
        <item x="109"/>
        <item x="110"/>
        <item x="111"/>
        <item x="112"/>
        <item x="146"/>
        <item x="113"/>
        <item x="114"/>
        <item x="115"/>
        <item x="116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65">
        <item x="51"/>
        <item x="58"/>
        <item x="36"/>
        <item x="48"/>
        <item x="15"/>
        <item x="44"/>
        <item x="5"/>
        <item x="11"/>
        <item x="56"/>
        <item x="43"/>
        <item x="21"/>
        <item x="7"/>
        <item x="42"/>
        <item x="28"/>
        <item x="17"/>
        <item x="61"/>
        <item x="27"/>
        <item x="14"/>
        <item x="55"/>
        <item x="12"/>
        <item x="38"/>
        <item x="8"/>
        <item x="34"/>
        <item x="16"/>
        <item x="3"/>
        <item x="49"/>
        <item x="32"/>
        <item x="6"/>
        <item x="31"/>
        <item x="2"/>
        <item x="25"/>
        <item x="60"/>
        <item x="30"/>
        <item x="29"/>
        <item x="20"/>
        <item x="37"/>
        <item x="1"/>
        <item x="24"/>
        <item x="23"/>
        <item x="41"/>
        <item x="22"/>
        <item x="26"/>
        <item x="47"/>
        <item x="13"/>
        <item x="9"/>
        <item x="18"/>
        <item x="33"/>
        <item x="4"/>
        <item x="10"/>
        <item x="19"/>
        <item x="57"/>
        <item x="62"/>
        <item x="59"/>
        <item x="54"/>
        <item x="50"/>
        <item x="53"/>
        <item x="52"/>
        <item x="46"/>
        <item x="45"/>
        <item x="40"/>
        <item x="35"/>
        <item x="39"/>
        <item x="63"/>
        <item x="0"/>
        <item t="default"/>
      </items>
    </pivotField>
  </pivotFields>
  <rowFields count="1">
    <field x="0"/>
  </rowFields>
  <rowItems count="14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3.xml><?xml version="1.0" encoding="utf-8"?>
<pivotTableDefinition xmlns="http://schemas.openxmlformats.org/spreadsheetml/2006/main" name="Tabela dinâmica2" cacheId="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73" firstHeaderRow="1" firstDataRow="1" firstDataCol="1"/>
  <pivotFields count="9">
    <pivotField axis="axisRow" showAll="0">
      <items count="68">
        <item x="50"/>
        <item x="45"/>
        <item x="7"/>
        <item x="43"/>
        <item x="8"/>
        <item x="9"/>
        <item x="10"/>
        <item x="11"/>
        <item x="12"/>
        <item x="13"/>
        <item x="14"/>
        <item x="60"/>
        <item x="2"/>
        <item x="15"/>
        <item x="16"/>
        <item x="17"/>
        <item x="18"/>
        <item x="19"/>
        <item x="20"/>
        <item x="21"/>
        <item x="22"/>
        <item x="34"/>
        <item x="53"/>
        <item x="54"/>
        <item x="23"/>
        <item x="24"/>
        <item x="51"/>
        <item x="35"/>
        <item x="3"/>
        <item x="25"/>
        <item x="55"/>
        <item x="26"/>
        <item x="61"/>
        <item x="27"/>
        <item x="56"/>
        <item x="48"/>
        <item x="4"/>
        <item x="36"/>
        <item x="37"/>
        <item x="38"/>
        <item x="1"/>
        <item x="6"/>
        <item x="33"/>
        <item x="42"/>
        <item x="44"/>
        <item x="47"/>
        <item x="49"/>
        <item x="52"/>
        <item x="59"/>
        <item x="62"/>
        <item x="64"/>
        <item x="65"/>
        <item x="28"/>
        <item x="39"/>
        <item x="29"/>
        <item x="30"/>
        <item x="31"/>
        <item x="40"/>
        <item x="57"/>
        <item x="32"/>
        <item x="5"/>
        <item x="46"/>
        <item x="58"/>
        <item x="66"/>
        <item x="41"/>
        <item x="63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09">
        <item x="92"/>
        <item x="91"/>
        <item x="37"/>
        <item x="86"/>
        <item x="85"/>
        <item x="28"/>
        <item x="83"/>
        <item x="84"/>
        <item x="20"/>
        <item x="95"/>
        <item x="96"/>
        <item x="6"/>
        <item x="78"/>
        <item x="79"/>
        <item x="38"/>
        <item x="32"/>
        <item x="87"/>
        <item x="33"/>
        <item x="22"/>
        <item x="61"/>
        <item x="19"/>
        <item x="75"/>
        <item x="76"/>
        <item x="9"/>
        <item x="101"/>
        <item x="93"/>
        <item x="56"/>
        <item x="11"/>
        <item x="13"/>
        <item x="82"/>
        <item x="8"/>
        <item x="62"/>
        <item x="12"/>
        <item x="90"/>
        <item x="40"/>
        <item x="77"/>
        <item x="35"/>
        <item x="88"/>
        <item x="14"/>
        <item x="21"/>
        <item x="71"/>
        <item x="24"/>
        <item x="18"/>
        <item x="55"/>
        <item x="30"/>
        <item x="68"/>
        <item x="52"/>
        <item x="17"/>
        <item x="10"/>
        <item x="54"/>
        <item x="69"/>
        <item x="36"/>
        <item x="59"/>
        <item x="1"/>
        <item x="15"/>
        <item x="60"/>
        <item x="27"/>
        <item x="70"/>
        <item x="80"/>
        <item x="57"/>
        <item x="46"/>
        <item x="49"/>
        <item x="29"/>
        <item x="41"/>
        <item x="39"/>
        <item x="7"/>
        <item x="99"/>
        <item x="3"/>
        <item x="98"/>
        <item x="43"/>
        <item x="63"/>
        <item x="53"/>
        <item x="34"/>
        <item x="65"/>
        <item x="16"/>
        <item x="2"/>
        <item x="94"/>
        <item x="66"/>
        <item x="67"/>
        <item x="58"/>
        <item x="74"/>
        <item x="72"/>
        <item x="23"/>
        <item x="47"/>
        <item x="100"/>
        <item x="103"/>
        <item x="105"/>
        <item x="81"/>
        <item x="45"/>
        <item x="64"/>
        <item x="104"/>
        <item x="106"/>
        <item x="51"/>
        <item x="26"/>
        <item x="102"/>
        <item x="97"/>
        <item x="48"/>
        <item x="25"/>
        <item x="5"/>
        <item x="89"/>
        <item x="4"/>
        <item x="44"/>
        <item x="50"/>
        <item x="42"/>
        <item x="73"/>
        <item x="31"/>
        <item x="107"/>
        <item x="0"/>
        <item t="default"/>
      </items>
    </pivotField>
  </pivotFields>
  <rowFields count="1">
    <field x="0"/>
  </rowFields>
  <rowItems count="6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4.xml><?xml version="1.0" encoding="utf-8"?>
<pivotTableDefinition xmlns="http://schemas.openxmlformats.org/spreadsheetml/2006/main" name="Tabela dinâmica1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K5:L21" firstHeaderRow="1" firstDataRow="1" firstDataCol="1"/>
  <pivotFields count="9">
    <pivotField axis="axisRow" showAll="0">
      <items count="16">
        <item x="7"/>
        <item x="2"/>
        <item x="12"/>
        <item x="10"/>
        <item x="3"/>
        <item x="4"/>
        <item x="1"/>
        <item x="6"/>
        <item x="9"/>
        <item x="11"/>
        <item x="13"/>
        <item x="5"/>
        <item x="8"/>
        <item x="14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>
      <items count="14">
        <item x="7"/>
        <item x="8"/>
        <item x="5"/>
        <item x="4"/>
        <item x="9"/>
        <item x="1"/>
        <item x="10"/>
        <item x="3"/>
        <item x="6"/>
        <item x="2"/>
        <item x="11"/>
        <item x="12"/>
        <item x="0"/>
        <item t="default"/>
      </items>
    </pivotField>
  </pivotFields>
  <rowFields count="1">
    <field x="0"/>
  </rowFields>
  <rowItems count="1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 t="grand">
      <x/>
    </i>
  </rowItems>
  <colItems count="1">
    <i/>
  </colItems>
  <dataFields count="1">
    <dataField name="Soma de Valor Bolsa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7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9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0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1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2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3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4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5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6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7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8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9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0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1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2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3.xml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67"/>
  <sheetViews>
    <sheetView showGridLines="0" tabSelected="1" view="pageBreakPreview" topLeftCell="A2" zoomScaleNormal="100" zoomScaleSheetLayoutView="100" workbookViewId="0">
      <pane xSplit="1" ySplit="10" topLeftCell="B12" activePane="bottomRight" state="frozen"/>
      <selection activeCell="A2" sqref="A2"/>
      <selection pane="topRight" activeCell="B2" sqref="B2"/>
      <selection pane="bottomLeft" activeCell="A12" sqref="A12"/>
      <selection pane="bottomRight"/>
    </sheetView>
  </sheetViews>
  <sheetFormatPr defaultRowHeight="15" x14ac:dyDescent="0.25"/>
  <cols>
    <col min="1" max="1" width="11" customWidth="1"/>
    <col min="2" max="3" width="13.7109375" customWidth="1"/>
    <col min="4" max="4" width="14" customWidth="1"/>
    <col min="5" max="5" width="45.7109375" customWidth="1"/>
    <col min="6" max="10" width="10.7109375" customWidth="1"/>
    <col min="13" max="13" width="37.85546875" customWidth="1"/>
    <col min="14" max="14" width="14" style="39" customWidth="1"/>
  </cols>
  <sheetData>
    <row r="2" spans="1:14" ht="22.5" x14ac:dyDescent="0.25">
      <c r="A2" s="101" t="s">
        <v>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4" ht="23.2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2"/>
    </row>
    <row r="4" spans="1:14" ht="15.75" thickBot="1" x14ac:dyDescent="0.3">
      <c r="A4" s="102" t="s">
        <v>260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</row>
    <row r="5" spans="1:14" x14ac:dyDescent="0.25">
      <c r="A5" s="102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</row>
    <row r="6" spans="1:14" x14ac:dyDescent="0.25">
      <c r="A6" s="103" t="s">
        <v>1</v>
      </c>
      <c r="B6" s="103"/>
      <c r="C6" s="103"/>
      <c r="D6" s="92" t="s">
        <v>221</v>
      </c>
      <c r="E6" s="93"/>
      <c r="F6" s="93"/>
      <c r="G6" s="93"/>
      <c r="H6" s="93"/>
      <c r="I6" s="93"/>
      <c r="J6" s="93"/>
      <c r="K6" s="93"/>
      <c r="L6" s="93"/>
      <c r="M6" s="93"/>
      <c r="N6" s="94"/>
    </row>
    <row r="7" spans="1:14" x14ac:dyDescent="0.25">
      <c r="A7" s="95" t="s">
        <v>2</v>
      </c>
      <c r="B7" s="95"/>
      <c r="C7" s="95"/>
      <c r="D7" s="92" t="s">
        <v>3</v>
      </c>
      <c r="E7" s="93"/>
      <c r="F7" s="93"/>
      <c r="G7" s="93"/>
      <c r="H7" s="93"/>
      <c r="I7" s="93"/>
      <c r="J7" s="93"/>
      <c r="K7" s="93"/>
      <c r="L7" s="93"/>
      <c r="M7" s="93"/>
      <c r="N7" s="94"/>
    </row>
    <row r="8" spans="1:14" x14ac:dyDescent="0.25">
      <c r="A8" s="95" t="s">
        <v>4</v>
      </c>
      <c r="B8" s="95"/>
      <c r="C8" s="95"/>
      <c r="D8" s="92" t="s">
        <v>224</v>
      </c>
      <c r="E8" s="93"/>
      <c r="F8" s="93"/>
      <c r="G8" s="93"/>
      <c r="H8" s="93"/>
      <c r="I8" s="93"/>
      <c r="J8" s="93"/>
      <c r="K8" s="93"/>
      <c r="L8" s="93"/>
      <c r="M8" s="93"/>
      <c r="N8" s="94"/>
    </row>
    <row r="9" spans="1:14" x14ac:dyDescent="0.25">
      <c r="A9" s="95" t="s">
        <v>5</v>
      </c>
      <c r="B9" s="95"/>
      <c r="C9" s="95"/>
      <c r="D9" s="92" t="s">
        <v>222</v>
      </c>
      <c r="E9" s="93"/>
      <c r="F9" s="93"/>
      <c r="G9" s="93"/>
      <c r="H9" s="93"/>
      <c r="I9" s="93"/>
      <c r="J9" s="93"/>
      <c r="K9" s="93"/>
      <c r="L9" s="93"/>
      <c r="M9" s="93"/>
      <c r="N9" s="94"/>
    </row>
    <row r="10" spans="1:14" ht="15.75" thickBot="1" x14ac:dyDescent="0.3">
      <c r="A10" s="96" t="s">
        <v>6</v>
      </c>
      <c r="B10" s="96"/>
      <c r="C10" s="96"/>
      <c r="D10" s="98" t="s">
        <v>223</v>
      </c>
      <c r="E10" s="99"/>
      <c r="F10" s="99"/>
      <c r="G10" s="99"/>
      <c r="H10" s="99"/>
      <c r="I10" s="99"/>
      <c r="J10" s="99"/>
      <c r="K10" s="99"/>
      <c r="L10" s="99"/>
      <c r="M10" s="99"/>
      <c r="N10" s="100"/>
    </row>
    <row r="11" spans="1:14" ht="60" customHeight="1" x14ac:dyDescent="0.25">
      <c r="A11" s="28" t="s">
        <v>25</v>
      </c>
      <c r="B11" s="24" t="s">
        <v>26</v>
      </c>
      <c r="C11" s="24" t="s">
        <v>27</v>
      </c>
      <c r="D11" s="29" t="s">
        <v>28</v>
      </c>
      <c r="E11" s="29" t="s">
        <v>31</v>
      </c>
      <c r="F11" s="30" t="s">
        <v>32</v>
      </c>
      <c r="G11" s="30" t="s">
        <v>33</v>
      </c>
      <c r="H11" s="30" t="s">
        <v>34</v>
      </c>
      <c r="I11" s="30" t="s">
        <v>35</v>
      </c>
      <c r="J11" s="30" t="s">
        <v>36</v>
      </c>
      <c r="K11" s="29" t="s">
        <v>37</v>
      </c>
      <c r="L11" s="29" t="s">
        <v>38</v>
      </c>
      <c r="M11" s="29" t="s">
        <v>39</v>
      </c>
      <c r="N11" s="33" t="s">
        <v>40</v>
      </c>
    </row>
    <row r="12" spans="1:14" ht="45" customHeight="1" x14ac:dyDescent="0.25">
      <c r="A12" s="50">
        <v>1</v>
      </c>
      <c r="B12" s="31" t="s">
        <v>47</v>
      </c>
      <c r="C12" s="31" t="s">
        <v>44</v>
      </c>
      <c r="D12" s="31">
        <v>28807</v>
      </c>
      <c r="E12" s="40" t="s">
        <v>45</v>
      </c>
      <c r="F12" s="51">
        <v>240600</v>
      </c>
      <c r="G12" s="51">
        <v>240600</v>
      </c>
      <c r="H12" s="51">
        <f>293861.7-63129.45</f>
        <v>230732.25</v>
      </c>
      <c r="I12" s="52">
        <f>31643.05-5129.45</f>
        <v>26513.599999999999</v>
      </c>
      <c r="J12" s="51">
        <v>22395</v>
      </c>
      <c r="K12" s="53">
        <v>44475</v>
      </c>
      <c r="L12" s="53">
        <v>46022</v>
      </c>
      <c r="M12" s="31" t="s">
        <v>41</v>
      </c>
      <c r="N12" s="54" t="s">
        <v>46</v>
      </c>
    </row>
    <row r="13" spans="1:14" ht="45" customHeight="1" x14ac:dyDescent="0.25">
      <c r="A13" s="55">
        <v>2</v>
      </c>
      <c r="B13" s="31" t="s">
        <v>47</v>
      </c>
      <c r="C13" s="31" t="s">
        <v>44</v>
      </c>
      <c r="D13" s="31">
        <v>28807</v>
      </c>
      <c r="E13" s="40" t="s">
        <v>45</v>
      </c>
      <c r="F13" s="51">
        <v>58000</v>
      </c>
      <c r="G13" s="51">
        <v>58000</v>
      </c>
      <c r="H13" s="51">
        <v>63129.45</v>
      </c>
      <c r="I13" s="52">
        <v>5129.45</v>
      </c>
      <c r="J13" s="51">
        <v>0</v>
      </c>
      <c r="K13" s="53">
        <v>44475</v>
      </c>
      <c r="L13" s="53">
        <v>46022</v>
      </c>
      <c r="M13" s="31" t="s">
        <v>41</v>
      </c>
      <c r="N13" s="54" t="s">
        <v>46</v>
      </c>
    </row>
    <row r="14" spans="1:14" ht="45" customHeight="1" x14ac:dyDescent="0.25">
      <c r="A14" s="50">
        <v>3</v>
      </c>
      <c r="B14" s="31" t="s">
        <v>52</v>
      </c>
      <c r="C14" s="31" t="s">
        <v>51</v>
      </c>
      <c r="D14" s="31">
        <v>29684</v>
      </c>
      <c r="E14" s="40" t="s">
        <v>267</v>
      </c>
      <c r="F14" s="51">
        <v>350000</v>
      </c>
      <c r="G14" s="51">
        <v>350000</v>
      </c>
      <c r="H14" s="51">
        <v>385082.08</v>
      </c>
      <c r="I14" s="52">
        <v>35136.19</v>
      </c>
      <c r="J14" s="51">
        <v>26250</v>
      </c>
      <c r="K14" s="53">
        <v>44764</v>
      </c>
      <c r="L14" s="53">
        <v>45494</v>
      </c>
      <c r="M14" s="31" t="s">
        <v>41</v>
      </c>
      <c r="N14" s="54" t="s">
        <v>119</v>
      </c>
    </row>
    <row r="15" spans="1:14" ht="45" customHeight="1" x14ac:dyDescent="0.25">
      <c r="A15" s="55">
        <v>4</v>
      </c>
      <c r="B15" s="31" t="s">
        <v>54</v>
      </c>
      <c r="C15" s="31" t="s">
        <v>53</v>
      </c>
      <c r="D15" s="31">
        <v>27814</v>
      </c>
      <c r="E15" s="40" t="s">
        <v>268</v>
      </c>
      <c r="F15" s="51">
        <f>110000+27500</f>
        <v>137500</v>
      </c>
      <c r="G15" s="51">
        <v>135336.67000000001</v>
      </c>
      <c r="H15" s="51">
        <v>143834.98000000001</v>
      </c>
      <c r="I15" s="52">
        <v>10453.68</v>
      </c>
      <c r="J15" s="51">
        <v>9421.0400000000009</v>
      </c>
      <c r="K15" s="53">
        <v>43917</v>
      </c>
      <c r="L15" s="53">
        <v>45608</v>
      </c>
      <c r="M15" s="31" t="s">
        <v>41</v>
      </c>
      <c r="N15" s="54" t="s">
        <v>55</v>
      </c>
    </row>
    <row r="16" spans="1:14" ht="45" customHeight="1" x14ac:dyDescent="0.25">
      <c r="A16" s="50">
        <v>5</v>
      </c>
      <c r="B16" s="31" t="s">
        <v>58</v>
      </c>
      <c r="C16" s="31" t="s">
        <v>56</v>
      </c>
      <c r="D16" s="31">
        <v>29237</v>
      </c>
      <c r="E16" s="40" t="s">
        <v>269</v>
      </c>
      <c r="F16" s="51">
        <v>998088</v>
      </c>
      <c r="G16" s="51">
        <v>998088</v>
      </c>
      <c r="H16" s="51">
        <v>1044281.71</v>
      </c>
      <c r="I16" s="52">
        <v>50322.37</v>
      </c>
      <c r="J16" s="51">
        <v>65499.53</v>
      </c>
      <c r="K16" s="53">
        <v>44560</v>
      </c>
      <c r="L16" s="53">
        <v>45809</v>
      </c>
      <c r="M16" s="31" t="s">
        <v>41</v>
      </c>
      <c r="N16" s="54" t="s">
        <v>57</v>
      </c>
    </row>
    <row r="17" spans="1:14" ht="45" customHeight="1" x14ac:dyDescent="0.25">
      <c r="A17" s="55">
        <v>6</v>
      </c>
      <c r="B17" s="31" t="s">
        <v>103</v>
      </c>
      <c r="C17" s="31" t="s">
        <v>101</v>
      </c>
      <c r="D17" s="31">
        <v>28246</v>
      </c>
      <c r="E17" s="40" t="s">
        <v>102</v>
      </c>
      <c r="F17" s="51">
        <v>11341975</v>
      </c>
      <c r="G17" s="51">
        <v>11341975</v>
      </c>
      <c r="H17" s="51">
        <f>11551438.3</f>
        <v>11551438.300000001</v>
      </c>
      <c r="I17" s="52">
        <v>1514525.69</v>
      </c>
      <c r="J17" s="51">
        <v>850735.29</v>
      </c>
      <c r="K17" s="53">
        <v>44196</v>
      </c>
      <c r="L17" s="53">
        <v>45821</v>
      </c>
      <c r="M17" s="31" t="s">
        <v>23</v>
      </c>
      <c r="N17" s="54" t="s">
        <v>24</v>
      </c>
    </row>
    <row r="18" spans="1:14" ht="45" customHeight="1" x14ac:dyDescent="0.25">
      <c r="A18" s="50">
        <v>7</v>
      </c>
      <c r="B18" s="31" t="s">
        <v>107</v>
      </c>
      <c r="C18" s="31" t="s">
        <v>105</v>
      </c>
      <c r="D18" s="31">
        <v>29766</v>
      </c>
      <c r="E18" s="40" t="s">
        <v>270</v>
      </c>
      <c r="F18" s="51">
        <v>421500</v>
      </c>
      <c r="G18" s="51">
        <v>421500</v>
      </c>
      <c r="H18" s="51">
        <f>439635.31</f>
        <v>439635.31</v>
      </c>
      <c r="I18" s="52">
        <v>18135.310000000001</v>
      </c>
      <c r="J18" s="51">
        <v>31612.5</v>
      </c>
      <c r="K18" s="53">
        <v>44820</v>
      </c>
      <c r="L18" s="53">
        <v>45488</v>
      </c>
      <c r="M18" s="31" t="s">
        <v>41</v>
      </c>
      <c r="N18" s="54" t="s">
        <v>106</v>
      </c>
    </row>
    <row r="19" spans="1:14" ht="45" customHeight="1" x14ac:dyDescent="0.25">
      <c r="A19" s="55">
        <v>8</v>
      </c>
      <c r="B19" s="31" t="s">
        <v>228</v>
      </c>
      <c r="C19" s="31" t="s">
        <v>110</v>
      </c>
      <c r="D19" s="31">
        <v>30114</v>
      </c>
      <c r="E19" s="40" t="s">
        <v>271</v>
      </c>
      <c r="F19" s="51">
        <f>1409748.45+418991.14</f>
        <v>1828739.5899999999</v>
      </c>
      <c r="G19" s="51">
        <v>1828739.58</v>
      </c>
      <c r="H19" s="51">
        <v>1805715.18</v>
      </c>
      <c r="I19" s="52">
        <v>15355.38</v>
      </c>
      <c r="J19" s="51">
        <v>135428.51</v>
      </c>
      <c r="K19" s="53">
        <v>44924</v>
      </c>
      <c r="L19" s="53">
        <v>45596</v>
      </c>
      <c r="M19" s="31" t="s">
        <v>23</v>
      </c>
      <c r="N19" s="54" t="s">
        <v>111</v>
      </c>
    </row>
    <row r="20" spans="1:14" ht="45" customHeight="1" x14ac:dyDescent="0.25">
      <c r="A20" s="50">
        <v>9</v>
      </c>
      <c r="B20" s="31" t="s">
        <v>114</v>
      </c>
      <c r="C20" s="31" t="s">
        <v>112</v>
      </c>
      <c r="D20" s="31">
        <v>26417</v>
      </c>
      <c r="E20" s="40" t="s">
        <v>113</v>
      </c>
      <c r="F20" s="51">
        <v>300000</v>
      </c>
      <c r="G20" s="51">
        <v>300000</v>
      </c>
      <c r="H20" s="51">
        <v>316263.34999999998</v>
      </c>
      <c r="I20" s="52">
        <v>16263.35</v>
      </c>
      <c r="J20" s="51">
        <v>22500</v>
      </c>
      <c r="K20" s="53">
        <v>43298</v>
      </c>
      <c r="L20" s="53">
        <v>45490</v>
      </c>
      <c r="M20" s="31" t="s">
        <v>23</v>
      </c>
      <c r="N20" s="54" t="s">
        <v>111</v>
      </c>
    </row>
    <row r="21" spans="1:14" ht="45" customHeight="1" x14ac:dyDescent="0.25">
      <c r="A21" s="55">
        <v>10</v>
      </c>
      <c r="B21" s="31" t="s">
        <v>229</v>
      </c>
      <c r="C21" s="31" t="s">
        <v>118</v>
      </c>
      <c r="D21" s="31">
        <v>30666</v>
      </c>
      <c r="E21" s="40" t="s">
        <v>272</v>
      </c>
      <c r="F21" s="51">
        <v>800000</v>
      </c>
      <c r="G21" s="51">
        <v>786912.44</v>
      </c>
      <c r="H21" s="51">
        <v>687185.3</v>
      </c>
      <c r="I21" s="52">
        <v>46808.08</v>
      </c>
      <c r="J21" s="51">
        <v>41378.57</v>
      </c>
      <c r="K21" s="53">
        <v>45160</v>
      </c>
      <c r="L21" s="53">
        <v>45838</v>
      </c>
      <c r="M21" s="31" t="s">
        <v>41</v>
      </c>
      <c r="N21" s="54" t="s">
        <v>119</v>
      </c>
    </row>
    <row r="22" spans="1:14" ht="45" customHeight="1" x14ac:dyDescent="0.25">
      <c r="A22" s="50">
        <v>11</v>
      </c>
      <c r="B22" s="31" t="s">
        <v>230</v>
      </c>
      <c r="C22" s="31" t="s">
        <v>120</v>
      </c>
      <c r="D22" s="31">
        <v>29767</v>
      </c>
      <c r="E22" s="40" t="s">
        <v>273</v>
      </c>
      <c r="F22" s="51">
        <v>1798952</v>
      </c>
      <c r="G22" s="51">
        <v>1798952</v>
      </c>
      <c r="H22" s="51">
        <v>1494822.43</v>
      </c>
      <c r="I22" s="52">
        <v>101405.54</v>
      </c>
      <c r="J22" s="51">
        <v>103827.93</v>
      </c>
      <c r="K22" s="53">
        <v>44823</v>
      </c>
      <c r="L22" s="53">
        <v>45972</v>
      </c>
      <c r="M22" s="31" t="s">
        <v>41</v>
      </c>
      <c r="N22" s="54" t="s">
        <v>214</v>
      </c>
    </row>
    <row r="23" spans="1:14" ht="45" customHeight="1" x14ac:dyDescent="0.25">
      <c r="A23" s="55">
        <v>12</v>
      </c>
      <c r="B23" s="31" t="s">
        <v>231</v>
      </c>
      <c r="C23" s="31" t="s">
        <v>123</v>
      </c>
      <c r="D23" s="31">
        <v>30151</v>
      </c>
      <c r="E23" s="40" t="s">
        <v>274</v>
      </c>
      <c r="F23" s="51">
        <v>349189.19</v>
      </c>
      <c r="G23" s="51">
        <v>349189.19</v>
      </c>
      <c r="H23" s="51">
        <v>332456.93</v>
      </c>
      <c r="I23" s="52">
        <v>8575.8799999999992</v>
      </c>
      <c r="J23" s="51">
        <v>24425.56</v>
      </c>
      <c r="K23" s="53">
        <v>44921</v>
      </c>
      <c r="L23" s="53">
        <v>45931</v>
      </c>
      <c r="M23" s="31" t="s">
        <v>23</v>
      </c>
      <c r="N23" s="54" t="s">
        <v>124</v>
      </c>
    </row>
    <row r="24" spans="1:14" ht="45" customHeight="1" x14ac:dyDescent="0.25">
      <c r="A24" s="50">
        <v>13</v>
      </c>
      <c r="B24" s="31" t="s">
        <v>232</v>
      </c>
      <c r="C24" s="31" t="s">
        <v>125</v>
      </c>
      <c r="D24" s="31">
        <v>28247</v>
      </c>
      <c r="E24" s="40" t="s">
        <v>126</v>
      </c>
      <c r="F24" s="51">
        <f>7468500+11097128</f>
        <v>18565628</v>
      </c>
      <c r="G24" s="51">
        <v>18565628</v>
      </c>
      <c r="H24" s="51">
        <v>18754920.329999998</v>
      </c>
      <c r="I24" s="52">
        <v>189844.94</v>
      </c>
      <c r="J24" s="51">
        <v>1392422.11</v>
      </c>
      <c r="K24" s="53">
        <v>44196</v>
      </c>
      <c r="L24" s="53">
        <v>45931</v>
      </c>
      <c r="M24" s="31" t="s">
        <v>41</v>
      </c>
      <c r="N24" s="54" t="s">
        <v>49</v>
      </c>
    </row>
    <row r="25" spans="1:14" ht="45" customHeight="1" x14ac:dyDescent="0.25">
      <c r="A25" s="55">
        <v>14</v>
      </c>
      <c r="B25" s="31" t="s">
        <v>127</v>
      </c>
      <c r="C25" s="31" t="s">
        <v>128</v>
      </c>
      <c r="D25" s="31">
        <v>30994</v>
      </c>
      <c r="E25" s="40" t="s">
        <v>129</v>
      </c>
      <c r="F25" s="51">
        <v>345079.33</v>
      </c>
      <c r="G25" s="51">
        <v>345079.33</v>
      </c>
      <c r="H25" s="51">
        <v>352566.98</v>
      </c>
      <c r="I25" s="52">
        <v>7705.48</v>
      </c>
      <c r="J25" s="51">
        <v>25880.95</v>
      </c>
      <c r="K25" s="53">
        <v>45261</v>
      </c>
      <c r="L25" s="53">
        <v>45627</v>
      </c>
      <c r="M25" s="31" t="s">
        <v>41</v>
      </c>
      <c r="N25" s="54" t="s">
        <v>111</v>
      </c>
    </row>
    <row r="26" spans="1:14" ht="45" customHeight="1" x14ac:dyDescent="0.25">
      <c r="A26" s="50">
        <v>15</v>
      </c>
      <c r="B26" s="31" t="s">
        <v>146</v>
      </c>
      <c r="C26" s="31" t="s">
        <v>144</v>
      </c>
      <c r="D26" s="31">
        <v>28248</v>
      </c>
      <c r="E26" s="40" t="s">
        <v>145</v>
      </c>
      <c r="F26" s="51">
        <v>5018334</v>
      </c>
      <c r="G26" s="51">
        <v>5018334</v>
      </c>
      <c r="H26" s="51">
        <v>5413171.5999999996</v>
      </c>
      <c r="I26" s="52">
        <v>401102.9</v>
      </c>
      <c r="J26" s="51">
        <v>376375</v>
      </c>
      <c r="K26" s="53">
        <v>44196</v>
      </c>
      <c r="L26" s="53">
        <v>45628</v>
      </c>
      <c r="M26" s="31" t="s">
        <v>41</v>
      </c>
      <c r="N26" s="54" t="s">
        <v>49</v>
      </c>
    </row>
    <row r="27" spans="1:14" ht="45" customHeight="1" x14ac:dyDescent="0.25">
      <c r="A27" s="55">
        <v>16</v>
      </c>
      <c r="B27" s="31" t="s">
        <v>151</v>
      </c>
      <c r="C27" s="31" t="s">
        <v>149</v>
      </c>
      <c r="D27" s="31">
        <v>28249</v>
      </c>
      <c r="E27" s="40" t="s">
        <v>150</v>
      </c>
      <c r="F27" s="51">
        <v>2395477</v>
      </c>
      <c r="G27" s="51">
        <v>2395477</v>
      </c>
      <c r="H27" s="51">
        <v>2607170.9900000002</v>
      </c>
      <c r="I27" s="52">
        <v>212475.07</v>
      </c>
      <c r="J27" s="51">
        <v>306041.78000000003</v>
      </c>
      <c r="K27" s="53">
        <v>44196</v>
      </c>
      <c r="L27" s="53">
        <v>45628</v>
      </c>
      <c r="M27" s="31" t="s">
        <v>41</v>
      </c>
      <c r="N27" s="54" t="s">
        <v>49</v>
      </c>
    </row>
    <row r="28" spans="1:14" ht="45" customHeight="1" x14ac:dyDescent="0.25">
      <c r="A28" s="50">
        <v>17</v>
      </c>
      <c r="B28" s="31" t="s">
        <v>151</v>
      </c>
      <c r="C28" s="31" t="s">
        <v>149</v>
      </c>
      <c r="D28" s="31">
        <v>28271</v>
      </c>
      <c r="E28" s="40" t="s">
        <v>150</v>
      </c>
      <c r="F28" s="51">
        <v>1685100</v>
      </c>
      <c r="G28" s="51">
        <v>1685100</v>
      </c>
      <c r="H28" s="51">
        <v>1778656.11</v>
      </c>
      <c r="I28" s="52">
        <v>93556.11</v>
      </c>
      <c r="J28" s="51">
        <v>0</v>
      </c>
      <c r="K28" s="53">
        <v>44196</v>
      </c>
      <c r="L28" s="53">
        <v>45628</v>
      </c>
      <c r="M28" s="31" t="s">
        <v>41</v>
      </c>
      <c r="N28" s="54" t="s">
        <v>49</v>
      </c>
    </row>
    <row r="29" spans="1:14" ht="45" customHeight="1" x14ac:dyDescent="0.25">
      <c r="A29" s="55">
        <v>18</v>
      </c>
      <c r="B29" s="31" t="s">
        <v>158</v>
      </c>
      <c r="C29" s="31" t="s">
        <v>155</v>
      </c>
      <c r="D29" s="31">
        <v>27510</v>
      </c>
      <c r="E29" s="40" t="s">
        <v>156</v>
      </c>
      <c r="F29" s="51">
        <v>500000</v>
      </c>
      <c r="G29" s="51">
        <v>500000</v>
      </c>
      <c r="H29" s="51">
        <v>563774.05000000005</v>
      </c>
      <c r="I29" s="52">
        <v>63774.05</v>
      </c>
      <c r="J29" s="51">
        <v>37500</v>
      </c>
      <c r="K29" s="53">
        <v>43810</v>
      </c>
      <c r="L29" s="53">
        <v>45636</v>
      </c>
      <c r="M29" s="31" t="s">
        <v>23</v>
      </c>
      <c r="N29" s="54" t="s">
        <v>157</v>
      </c>
    </row>
    <row r="30" spans="1:14" ht="45" customHeight="1" x14ac:dyDescent="0.25">
      <c r="A30" s="50">
        <v>19</v>
      </c>
      <c r="B30" s="31" t="s">
        <v>233</v>
      </c>
      <c r="C30" s="31" t="s">
        <v>162</v>
      </c>
      <c r="D30" s="31">
        <v>27392</v>
      </c>
      <c r="E30" s="40" t="s">
        <v>275</v>
      </c>
      <c r="F30" s="51">
        <f>11378988+2844747</f>
        <v>14223735</v>
      </c>
      <c r="G30" s="51">
        <v>10019918.34</v>
      </c>
      <c r="H30" s="51">
        <v>9989411.4600000009</v>
      </c>
      <c r="I30" s="52">
        <v>213143.98</v>
      </c>
      <c r="J30" s="51">
        <v>724703.46</v>
      </c>
      <c r="K30" s="53">
        <v>43810</v>
      </c>
      <c r="L30" s="53">
        <v>45637</v>
      </c>
      <c r="M30" s="31" t="s">
        <v>41</v>
      </c>
      <c r="N30" s="54" t="s">
        <v>106</v>
      </c>
    </row>
    <row r="31" spans="1:14" ht="45" customHeight="1" x14ac:dyDescent="0.25">
      <c r="A31" s="55">
        <v>20</v>
      </c>
      <c r="B31" s="31" t="s">
        <v>164</v>
      </c>
      <c r="C31" s="31" t="s">
        <v>165</v>
      </c>
      <c r="D31" s="31">
        <v>29801</v>
      </c>
      <c r="E31" s="40" t="s">
        <v>166</v>
      </c>
      <c r="F31" s="51">
        <v>9626492</v>
      </c>
      <c r="G31" s="51">
        <v>9626492</v>
      </c>
      <c r="H31" s="51">
        <v>3975695.06</v>
      </c>
      <c r="I31" s="52">
        <v>971480.39</v>
      </c>
      <c r="J31" s="51">
        <v>265771.64</v>
      </c>
      <c r="K31" s="53">
        <v>44833</v>
      </c>
      <c r="L31" s="53">
        <v>45928</v>
      </c>
      <c r="M31" s="31" t="s">
        <v>23</v>
      </c>
      <c r="N31" s="54" t="s">
        <v>167</v>
      </c>
    </row>
    <row r="32" spans="1:14" ht="45" customHeight="1" x14ac:dyDescent="0.25">
      <c r="A32" s="50">
        <v>21</v>
      </c>
      <c r="B32" s="31" t="s">
        <v>168</v>
      </c>
      <c r="C32" s="31" t="s">
        <v>169</v>
      </c>
      <c r="D32" s="31">
        <v>29883</v>
      </c>
      <c r="E32" s="40" t="s">
        <v>276</v>
      </c>
      <c r="F32" s="51">
        <v>11020479.15</v>
      </c>
      <c r="G32" s="51">
        <v>11020479.15</v>
      </c>
      <c r="H32" s="51">
        <v>8205483.54</v>
      </c>
      <c r="I32" s="52">
        <v>460423.66</v>
      </c>
      <c r="J32" s="51">
        <v>580737.62</v>
      </c>
      <c r="K32" s="53">
        <v>44838</v>
      </c>
      <c r="L32" s="53">
        <v>45933</v>
      </c>
      <c r="M32" s="31" t="s">
        <v>41</v>
      </c>
      <c r="N32" s="54" t="s">
        <v>49</v>
      </c>
    </row>
    <row r="33" spans="1:14" ht="45" customHeight="1" x14ac:dyDescent="0.25">
      <c r="A33" s="55">
        <v>22</v>
      </c>
      <c r="B33" s="31" t="s">
        <v>173</v>
      </c>
      <c r="C33" s="31" t="s">
        <v>174</v>
      </c>
      <c r="D33" s="31">
        <v>29964</v>
      </c>
      <c r="E33" s="40" t="s">
        <v>277</v>
      </c>
      <c r="F33" s="51">
        <v>1000000</v>
      </c>
      <c r="G33" s="51">
        <v>1000000</v>
      </c>
      <c r="H33" s="51">
        <v>208767.56</v>
      </c>
      <c r="I33" s="52">
        <v>149843.42000000001</v>
      </c>
      <c r="J33" s="51">
        <v>11967.56</v>
      </c>
      <c r="K33" s="53">
        <v>44886</v>
      </c>
      <c r="L33" s="53">
        <v>45981</v>
      </c>
      <c r="M33" s="31" t="s">
        <v>23</v>
      </c>
      <c r="N33" s="54" t="s">
        <v>167</v>
      </c>
    </row>
    <row r="34" spans="1:14" ht="45" customHeight="1" x14ac:dyDescent="0.25">
      <c r="A34" s="50">
        <v>23</v>
      </c>
      <c r="B34" s="31" t="s">
        <v>175</v>
      </c>
      <c r="C34" s="31" t="s">
        <v>176</v>
      </c>
      <c r="D34" s="31">
        <v>29818</v>
      </c>
      <c r="E34" s="40" t="s">
        <v>278</v>
      </c>
      <c r="F34" s="51">
        <v>2734352.94</v>
      </c>
      <c r="G34" s="51">
        <v>2734352.94</v>
      </c>
      <c r="H34" s="51">
        <v>1396323.07</v>
      </c>
      <c r="I34" s="52">
        <v>203192.77</v>
      </c>
      <c r="J34" s="51">
        <v>100491.06</v>
      </c>
      <c r="K34" s="53">
        <v>44861</v>
      </c>
      <c r="L34" s="53">
        <v>46321</v>
      </c>
      <c r="M34" s="31" t="s">
        <v>23</v>
      </c>
      <c r="N34" s="54" t="s">
        <v>177</v>
      </c>
    </row>
    <row r="35" spans="1:14" ht="45" customHeight="1" x14ac:dyDescent="0.25">
      <c r="A35" s="55">
        <v>24</v>
      </c>
      <c r="B35" s="31" t="s">
        <v>178</v>
      </c>
      <c r="C35" s="31" t="s">
        <v>179</v>
      </c>
      <c r="D35" s="31">
        <v>31086</v>
      </c>
      <c r="E35" s="40" t="s">
        <v>180</v>
      </c>
      <c r="F35" s="51">
        <v>6700445.2599999998</v>
      </c>
      <c r="G35" s="51">
        <v>5628374.0099999998</v>
      </c>
      <c r="H35" s="51">
        <f>1473786.58</f>
        <v>1473786.58</v>
      </c>
      <c r="I35" s="52">
        <v>159192.63</v>
      </c>
      <c r="J35" s="51">
        <v>59485.29</v>
      </c>
      <c r="K35" s="53">
        <v>45280</v>
      </c>
      <c r="L35" s="53">
        <v>46376</v>
      </c>
      <c r="M35" s="31" t="s">
        <v>225</v>
      </c>
      <c r="N35" s="54" t="s">
        <v>214</v>
      </c>
    </row>
    <row r="36" spans="1:14" ht="45" customHeight="1" x14ac:dyDescent="0.25">
      <c r="A36" s="50">
        <v>25</v>
      </c>
      <c r="B36" s="31" t="s">
        <v>188</v>
      </c>
      <c r="C36" s="31" t="s">
        <v>189</v>
      </c>
      <c r="D36" s="31">
        <v>28739</v>
      </c>
      <c r="E36" s="40" t="s">
        <v>279</v>
      </c>
      <c r="F36" s="51">
        <v>560585.15</v>
      </c>
      <c r="G36" s="51">
        <v>560585.15</v>
      </c>
      <c r="H36" s="51">
        <v>602629.17000000004</v>
      </c>
      <c r="I36" s="52">
        <v>42044.02</v>
      </c>
      <c r="J36" s="51">
        <v>0</v>
      </c>
      <c r="K36" s="53">
        <v>44743</v>
      </c>
      <c r="L36" s="53">
        <v>46568</v>
      </c>
      <c r="M36" s="31" t="s">
        <v>41</v>
      </c>
      <c r="N36" s="54" t="s">
        <v>42</v>
      </c>
    </row>
    <row r="37" spans="1:14" ht="45" customHeight="1" x14ac:dyDescent="0.25">
      <c r="A37" s="55">
        <v>26</v>
      </c>
      <c r="B37" s="31" t="s">
        <v>188</v>
      </c>
      <c r="C37" s="31" t="s">
        <v>189</v>
      </c>
      <c r="D37" s="31">
        <v>29606</v>
      </c>
      <c r="E37" s="40" t="s">
        <v>279</v>
      </c>
      <c r="F37" s="51">
        <f>190516163.59-200000+925000</f>
        <v>191241163.59</v>
      </c>
      <c r="G37" s="51">
        <f>29480379.95+16195.7+0.03</f>
        <v>29496575.68</v>
      </c>
      <c r="H37" s="51">
        <v>27508830.879999999</v>
      </c>
      <c r="I37" s="52">
        <v>22839.73</v>
      </c>
      <c r="J37" s="51">
        <v>1909802.19</v>
      </c>
      <c r="K37" s="53">
        <v>44743</v>
      </c>
      <c r="L37" s="53">
        <v>46568</v>
      </c>
      <c r="M37" s="31" t="s">
        <v>41</v>
      </c>
      <c r="N37" s="54" t="s">
        <v>42</v>
      </c>
    </row>
    <row r="38" spans="1:14" ht="45" customHeight="1" x14ac:dyDescent="0.25">
      <c r="A38" s="50">
        <v>27</v>
      </c>
      <c r="B38" s="31" t="s">
        <v>188</v>
      </c>
      <c r="C38" s="31" t="s">
        <v>189</v>
      </c>
      <c r="D38" s="31">
        <v>30493</v>
      </c>
      <c r="E38" s="40" t="s">
        <v>279</v>
      </c>
      <c r="F38" s="51">
        <v>200000</v>
      </c>
      <c r="G38" s="51">
        <f>185000+6902.15</f>
        <v>191902.15</v>
      </c>
      <c r="H38" s="51">
        <v>117984.04</v>
      </c>
      <c r="I38" s="52">
        <v>13592.6</v>
      </c>
      <c r="J38" s="51">
        <v>0</v>
      </c>
      <c r="K38" s="53">
        <v>44743</v>
      </c>
      <c r="L38" s="53">
        <v>46568</v>
      </c>
      <c r="M38" s="31" t="s">
        <v>41</v>
      </c>
      <c r="N38" s="54" t="s">
        <v>42</v>
      </c>
    </row>
    <row r="39" spans="1:14" ht="45" customHeight="1" x14ac:dyDescent="0.25">
      <c r="A39" s="55">
        <v>28</v>
      </c>
      <c r="B39" s="31" t="s">
        <v>234</v>
      </c>
      <c r="C39" s="31" t="s">
        <v>208</v>
      </c>
      <c r="D39" s="31">
        <v>31154</v>
      </c>
      <c r="E39" s="40" t="s">
        <v>209</v>
      </c>
      <c r="F39" s="51">
        <v>7517365.6900000004</v>
      </c>
      <c r="G39" s="51">
        <v>7517365.6900000004</v>
      </c>
      <c r="H39" s="51">
        <v>2207331.63</v>
      </c>
      <c r="I39" s="52">
        <v>172057.69</v>
      </c>
      <c r="J39" s="51">
        <v>90067</v>
      </c>
      <c r="K39" s="53">
        <v>45289</v>
      </c>
      <c r="L39" s="53">
        <v>46013</v>
      </c>
      <c r="M39" s="31" t="s">
        <v>23</v>
      </c>
      <c r="N39" s="54" t="s">
        <v>57</v>
      </c>
    </row>
    <row r="40" spans="1:14" ht="45" customHeight="1" x14ac:dyDescent="0.25">
      <c r="A40" s="50">
        <v>29</v>
      </c>
      <c r="B40" s="31" t="s">
        <v>205</v>
      </c>
      <c r="C40" s="31" t="s">
        <v>210</v>
      </c>
      <c r="D40" s="31">
        <v>31169</v>
      </c>
      <c r="E40" s="40" t="s">
        <v>211</v>
      </c>
      <c r="F40" s="51">
        <v>1499954</v>
      </c>
      <c r="G40" s="51">
        <v>500000</v>
      </c>
      <c r="H40" s="51">
        <v>395084.68</v>
      </c>
      <c r="I40" s="52">
        <v>15399.61</v>
      </c>
      <c r="J40" s="51">
        <v>23975.65</v>
      </c>
      <c r="K40" s="53">
        <v>45289</v>
      </c>
      <c r="L40" s="53">
        <v>46020</v>
      </c>
      <c r="M40" s="31" t="s">
        <v>23</v>
      </c>
      <c r="N40" s="54" t="s">
        <v>217</v>
      </c>
    </row>
    <row r="41" spans="1:14" ht="45" customHeight="1" x14ac:dyDescent="0.25">
      <c r="A41" s="55">
        <v>30</v>
      </c>
      <c r="B41" s="31" t="s">
        <v>235</v>
      </c>
      <c r="C41" s="31" t="s">
        <v>212</v>
      </c>
      <c r="D41" s="31">
        <v>31124</v>
      </c>
      <c r="E41" s="40" t="s">
        <v>213</v>
      </c>
      <c r="F41" s="51">
        <v>449000</v>
      </c>
      <c r="G41" s="51">
        <v>449000</v>
      </c>
      <c r="H41" s="51">
        <v>317630.57</v>
      </c>
      <c r="I41" s="52">
        <v>8828.41</v>
      </c>
      <c r="J41" s="51">
        <v>17307.689999999999</v>
      </c>
      <c r="K41" s="53">
        <v>45289</v>
      </c>
      <c r="L41" s="53">
        <v>45808</v>
      </c>
      <c r="M41" s="31" t="s">
        <v>41</v>
      </c>
      <c r="N41" s="54" t="s">
        <v>214</v>
      </c>
    </row>
    <row r="42" spans="1:14" ht="45" customHeight="1" x14ac:dyDescent="0.25">
      <c r="A42" s="50">
        <v>31</v>
      </c>
      <c r="B42" s="31" t="s">
        <v>207</v>
      </c>
      <c r="C42" s="31" t="s">
        <v>216</v>
      </c>
      <c r="D42" s="31">
        <v>31125</v>
      </c>
      <c r="E42" s="40" t="s">
        <v>215</v>
      </c>
      <c r="F42" s="51">
        <v>2997000</v>
      </c>
      <c r="G42" s="51">
        <f>1129893-211671</f>
        <v>918222</v>
      </c>
      <c r="H42" s="51">
        <v>905661.7</v>
      </c>
      <c r="I42" s="52">
        <v>9623.56</v>
      </c>
      <c r="J42" s="51">
        <v>41886.589999999997</v>
      </c>
      <c r="K42" s="53">
        <v>45289</v>
      </c>
      <c r="L42" s="53">
        <v>46020</v>
      </c>
      <c r="M42" s="31" t="s">
        <v>23</v>
      </c>
      <c r="N42" s="54" t="s">
        <v>214</v>
      </c>
    </row>
    <row r="43" spans="1:14" ht="45" customHeight="1" x14ac:dyDescent="0.25">
      <c r="A43" s="55">
        <v>32</v>
      </c>
      <c r="B43" s="31" t="s">
        <v>218</v>
      </c>
      <c r="C43" s="31" t="s">
        <v>226</v>
      </c>
      <c r="D43" s="31">
        <v>31155</v>
      </c>
      <c r="E43" s="40" t="s">
        <v>219</v>
      </c>
      <c r="F43" s="51">
        <v>286975</v>
      </c>
      <c r="G43" s="51">
        <v>286975</v>
      </c>
      <c r="H43" s="51">
        <v>14006.77</v>
      </c>
      <c r="I43" s="52">
        <v>11573.82</v>
      </c>
      <c r="J43" s="51">
        <v>0</v>
      </c>
      <c r="K43" s="53">
        <v>45289</v>
      </c>
      <c r="L43" s="53">
        <v>46385</v>
      </c>
      <c r="M43" s="31" t="s">
        <v>23</v>
      </c>
      <c r="N43" s="54" t="s">
        <v>220</v>
      </c>
    </row>
    <row r="44" spans="1:14" ht="45" customHeight="1" x14ac:dyDescent="0.25">
      <c r="A44" s="50">
        <v>33</v>
      </c>
      <c r="B44" s="31" t="s">
        <v>236</v>
      </c>
      <c r="C44" s="31" t="s">
        <v>237</v>
      </c>
      <c r="D44" s="31">
        <v>31605</v>
      </c>
      <c r="E44" s="40" t="s">
        <v>243</v>
      </c>
      <c r="F44" s="51">
        <v>2000000</v>
      </c>
      <c r="G44" s="51">
        <f>534121.43+43307.14</f>
        <v>577428.57000000007</v>
      </c>
      <c r="H44" s="51">
        <v>253634.48</v>
      </c>
      <c r="I44" s="52">
        <v>6168.09</v>
      </c>
      <c r="J44" s="51">
        <v>19021.89</v>
      </c>
      <c r="K44" s="53">
        <v>45534</v>
      </c>
      <c r="L44" s="53">
        <v>46446</v>
      </c>
      <c r="M44" s="31" t="s">
        <v>23</v>
      </c>
      <c r="N44" s="54" t="s">
        <v>214</v>
      </c>
    </row>
    <row r="45" spans="1:14" ht="45" customHeight="1" x14ac:dyDescent="0.25">
      <c r="A45" s="55">
        <v>34</v>
      </c>
      <c r="B45" s="31" t="s">
        <v>242</v>
      </c>
      <c r="C45" s="31" t="s">
        <v>244</v>
      </c>
      <c r="D45" s="31">
        <v>31660</v>
      </c>
      <c r="E45" s="40" t="s">
        <v>245</v>
      </c>
      <c r="F45" s="51">
        <v>16689182.4</v>
      </c>
      <c r="G45" s="51">
        <f>200000+600000</f>
        <v>800000</v>
      </c>
      <c r="H45" s="51">
        <v>72470.539999999994</v>
      </c>
      <c r="I45" s="52">
        <v>1122.23</v>
      </c>
      <c r="J45" s="51">
        <v>0</v>
      </c>
      <c r="K45" s="53">
        <v>45569</v>
      </c>
      <c r="L45" s="53">
        <v>47395</v>
      </c>
      <c r="M45" s="31" t="s">
        <v>41</v>
      </c>
      <c r="N45" s="54" t="s">
        <v>106</v>
      </c>
    </row>
    <row r="46" spans="1:14" ht="45" customHeight="1" x14ac:dyDescent="0.25">
      <c r="A46" s="50">
        <v>35</v>
      </c>
      <c r="B46" s="31" t="s">
        <v>239</v>
      </c>
      <c r="C46" s="31" t="s">
        <v>240</v>
      </c>
      <c r="D46" s="31">
        <v>31658</v>
      </c>
      <c r="E46" s="40" t="s">
        <v>241</v>
      </c>
      <c r="F46" s="51">
        <v>33797086</v>
      </c>
      <c r="G46" s="51">
        <f>4079250+330750</f>
        <v>4410000</v>
      </c>
      <c r="H46" s="51">
        <v>1065659.3899999999</v>
      </c>
      <c r="I46" s="52">
        <v>2678.64</v>
      </c>
      <c r="J46" s="51">
        <v>0</v>
      </c>
      <c r="K46" s="53">
        <v>45572</v>
      </c>
      <c r="L46" s="53">
        <v>46667</v>
      </c>
      <c r="M46" s="31" t="s">
        <v>41</v>
      </c>
      <c r="N46" s="54" t="s">
        <v>49</v>
      </c>
    </row>
    <row r="47" spans="1:14" ht="45" customHeight="1" x14ac:dyDescent="0.25">
      <c r="A47" s="55">
        <v>36</v>
      </c>
      <c r="B47" s="31" t="s">
        <v>246</v>
      </c>
      <c r="C47" s="31" t="s">
        <v>247</v>
      </c>
      <c r="D47" s="31">
        <v>31855</v>
      </c>
      <c r="E47" s="40" t="s">
        <v>248</v>
      </c>
      <c r="F47" s="51">
        <v>2115409</v>
      </c>
      <c r="G47" s="51">
        <v>0</v>
      </c>
      <c r="H47" s="51">
        <v>0</v>
      </c>
      <c r="I47" s="52">
        <v>0</v>
      </c>
      <c r="J47" s="51">
        <v>0</v>
      </c>
      <c r="K47" s="53">
        <v>45643</v>
      </c>
      <c r="L47" s="53">
        <v>45939</v>
      </c>
      <c r="M47" s="31" t="s">
        <v>41</v>
      </c>
      <c r="N47" s="54" t="s">
        <v>49</v>
      </c>
    </row>
    <row r="48" spans="1:14" ht="45" customHeight="1" x14ac:dyDescent="0.25">
      <c r="A48" s="50">
        <v>37</v>
      </c>
      <c r="B48" s="31" t="s">
        <v>253</v>
      </c>
      <c r="C48" s="31" t="s">
        <v>256</v>
      </c>
      <c r="D48" s="31" t="s">
        <v>238</v>
      </c>
      <c r="E48" s="40" t="s">
        <v>255</v>
      </c>
      <c r="F48" s="51">
        <v>1939305.75</v>
      </c>
      <c r="G48" s="51">
        <v>0</v>
      </c>
      <c r="H48" s="51">
        <v>0</v>
      </c>
      <c r="I48" s="52">
        <v>0</v>
      </c>
      <c r="J48" s="51">
        <v>0</v>
      </c>
      <c r="K48" s="53">
        <v>45649</v>
      </c>
      <c r="L48" s="53">
        <v>46048</v>
      </c>
      <c r="M48" s="31" t="s">
        <v>23</v>
      </c>
      <c r="N48" s="54" t="s">
        <v>214</v>
      </c>
    </row>
    <row r="49" spans="1:14" ht="45" customHeight="1" x14ac:dyDescent="0.25">
      <c r="A49" s="55">
        <v>38</v>
      </c>
      <c r="B49" s="31" t="s">
        <v>249</v>
      </c>
      <c r="C49" s="31" t="s">
        <v>250</v>
      </c>
      <c r="D49" s="31" t="s">
        <v>238</v>
      </c>
      <c r="E49" s="40" t="s">
        <v>251</v>
      </c>
      <c r="F49" s="51">
        <v>1630355</v>
      </c>
      <c r="G49" s="51">
        <v>0</v>
      </c>
      <c r="H49" s="51">
        <v>0</v>
      </c>
      <c r="I49" s="52">
        <v>0</v>
      </c>
      <c r="J49" s="51">
        <v>0</v>
      </c>
      <c r="K49" s="53">
        <v>45656</v>
      </c>
      <c r="L49" s="53">
        <v>46228</v>
      </c>
      <c r="M49" s="31" t="s">
        <v>23</v>
      </c>
      <c r="N49" s="54" t="s">
        <v>252</v>
      </c>
    </row>
    <row r="50" spans="1:14" ht="45" customHeight="1" x14ac:dyDescent="0.25">
      <c r="A50" s="50">
        <v>39</v>
      </c>
      <c r="B50" s="31" t="s">
        <v>254</v>
      </c>
      <c r="C50" s="31" t="s">
        <v>257</v>
      </c>
      <c r="D50" s="31" t="s">
        <v>238</v>
      </c>
      <c r="E50" s="40" t="s">
        <v>258</v>
      </c>
      <c r="F50" s="51">
        <v>19375058.129999999</v>
      </c>
      <c r="G50" s="51">
        <v>0</v>
      </c>
      <c r="H50" s="51">
        <v>0</v>
      </c>
      <c r="I50" s="52">
        <v>0</v>
      </c>
      <c r="J50" s="51">
        <v>0</v>
      </c>
      <c r="K50" s="53">
        <v>45656</v>
      </c>
      <c r="L50" s="53">
        <v>45630</v>
      </c>
      <c r="M50" s="31" t="s">
        <v>23</v>
      </c>
      <c r="N50" s="54" t="s">
        <v>259</v>
      </c>
    </row>
    <row r="51" spans="1:14" ht="45" customHeight="1" x14ac:dyDescent="0.25">
      <c r="A51" s="55">
        <v>40</v>
      </c>
      <c r="B51" s="31" t="s">
        <v>261</v>
      </c>
      <c r="C51" s="31" t="s">
        <v>262</v>
      </c>
      <c r="D51" s="31" t="s">
        <v>238</v>
      </c>
      <c r="E51" s="40" t="s">
        <v>263</v>
      </c>
      <c r="F51" s="51">
        <v>6000000</v>
      </c>
      <c r="G51" s="51">
        <v>0</v>
      </c>
      <c r="H51" s="51">
        <v>0</v>
      </c>
      <c r="I51" s="52">
        <v>0</v>
      </c>
      <c r="J51" s="51">
        <v>0</v>
      </c>
      <c r="K51" s="53">
        <v>45656</v>
      </c>
      <c r="L51" s="53">
        <v>46374</v>
      </c>
      <c r="M51" s="31" t="s">
        <v>23</v>
      </c>
      <c r="N51" s="54" t="s">
        <v>55</v>
      </c>
    </row>
    <row r="52" spans="1:14" ht="45" customHeight="1" thickBot="1" x14ac:dyDescent="0.3">
      <c r="A52" s="50">
        <v>41</v>
      </c>
      <c r="B52" s="31" t="s">
        <v>266</v>
      </c>
      <c r="C52" s="31" t="s">
        <v>265</v>
      </c>
      <c r="D52" s="31" t="s">
        <v>238</v>
      </c>
      <c r="E52" s="40" t="s">
        <v>264</v>
      </c>
      <c r="F52" s="51">
        <v>18753307.690000001</v>
      </c>
      <c r="G52" s="51">
        <v>0</v>
      </c>
      <c r="H52" s="51">
        <v>0</v>
      </c>
      <c r="I52" s="52">
        <v>0</v>
      </c>
      <c r="J52" s="51">
        <v>0</v>
      </c>
      <c r="K52" s="53">
        <v>45656</v>
      </c>
      <c r="L52" s="53">
        <v>46744</v>
      </c>
      <c r="M52" s="31" t="s">
        <v>41</v>
      </c>
      <c r="N52" s="54" t="s">
        <v>49</v>
      </c>
    </row>
    <row r="53" spans="1:14" ht="15.75" thickBot="1" x14ac:dyDescent="0.3">
      <c r="A53" s="97" t="s">
        <v>673</v>
      </c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</row>
    <row r="54" spans="1:14" ht="15.75" thickBot="1" x14ac:dyDescent="0.3">
      <c r="A54" s="88" t="s">
        <v>672</v>
      </c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</row>
    <row r="55" spans="1:14" ht="28.5" customHeight="1" x14ac:dyDescent="0.25">
      <c r="A55" s="88" t="s">
        <v>671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</row>
    <row r="56" spans="1:14" x14ac:dyDescent="0.25">
      <c r="A56" s="89" t="s">
        <v>670</v>
      </c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</row>
    <row r="57" spans="1:14" x14ac:dyDescent="0.25">
      <c r="A57" s="2"/>
      <c r="B57" s="3"/>
      <c r="C57" s="3"/>
      <c r="D57" s="3"/>
      <c r="E57" s="3"/>
      <c r="F57" s="3"/>
      <c r="G57" s="3"/>
      <c r="H57" s="3"/>
      <c r="I57" s="3"/>
      <c r="J57" s="3"/>
      <c r="K57" s="4"/>
      <c r="L57" s="4"/>
      <c r="M57" s="4"/>
      <c r="N57" s="34"/>
    </row>
    <row r="58" spans="1:14" x14ac:dyDescent="0.25">
      <c r="A58" s="2"/>
      <c r="B58" s="3"/>
      <c r="C58" s="3"/>
      <c r="D58" s="3"/>
      <c r="E58" s="3"/>
      <c r="F58" s="3"/>
      <c r="G58" s="3"/>
      <c r="H58" s="3"/>
      <c r="I58" s="3"/>
      <c r="J58" s="3"/>
      <c r="K58" s="4"/>
      <c r="L58" s="4"/>
      <c r="M58" s="4"/>
      <c r="N58" s="34"/>
    </row>
    <row r="59" spans="1:14" x14ac:dyDescent="0.25">
      <c r="A59" s="2"/>
      <c r="B59" s="3"/>
      <c r="C59" s="3"/>
      <c r="D59" s="3"/>
      <c r="E59" s="3"/>
      <c r="F59" s="3"/>
      <c r="G59" s="3"/>
      <c r="H59" s="3"/>
      <c r="I59" s="3"/>
      <c r="J59" s="3"/>
      <c r="K59" s="4"/>
      <c r="L59" s="4"/>
      <c r="M59" s="4"/>
      <c r="N59" s="34"/>
    </row>
    <row r="60" spans="1:14" x14ac:dyDescent="0.25">
      <c r="A60" s="2" t="s">
        <v>8</v>
      </c>
      <c r="B60" s="5"/>
      <c r="C60" s="6"/>
      <c r="D60" s="6"/>
      <c r="E60" s="3"/>
      <c r="F60" s="3"/>
      <c r="G60" s="3"/>
      <c r="H60" s="3"/>
      <c r="I60" s="3"/>
      <c r="J60" s="3"/>
      <c r="K60" s="6"/>
      <c r="L60" s="6"/>
      <c r="M60" s="6"/>
      <c r="N60" s="35"/>
    </row>
    <row r="61" spans="1:14" x14ac:dyDescent="0.25">
      <c r="A61" s="2"/>
      <c r="B61" s="90" t="s">
        <v>9</v>
      </c>
      <c r="C61" s="90"/>
      <c r="D61" s="90"/>
      <c r="E61" s="3"/>
      <c r="F61" s="3"/>
      <c r="G61" s="3"/>
      <c r="H61" s="3"/>
      <c r="I61" s="3"/>
      <c r="J61" s="3"/>
      <c r="K61" s="91" t="s">
        <v>10</v>
      </c>
      <c r="L61" s="91"/>
      <c r="M61" s="91"/>
      <c r="N61" s="91"/>
    </row>
    <row r="62" spans="1:14" x14ac:dyDescent="0.25">
      <c r="A62" s="2"/>
      <c r="B62" s="8" t="s">
        <v>667</v>
      </c>
      <c r="C62" s="7"/>
      <c r="D62" s="7"/>
      <c r="E62" s="3"/>
      <c r="F62" s="3"/>
      <c r="G62" s="3"/>
      <c r="H62" s="3"/>
      <c r="I62" s="3"/>
      <c r="J62" s="3"/>
      <c r="K62" s="8" t="s">
        <v>666</v>
      </c>
      <c r="L62" s="7"/>
      <c r="M62" s="7"/>
      <c r="N62" s="36"/>
    </row>
    <row r="63" spans="1:14" x14ac:dyDescent="0.25">
      <c r="A63" s="2"/>
      <c r="B63" s="8" t="s">
        <v>668</v>
      </c>
      <c r="C63" s="7" t="s">
        <v>7</v>
      </c>
      <c r="D63" s="7" t="s">
        <v>669</v>
      </c>
      <c r="E63" s="3"/>
      <c r="F63" s="3"/>
      <c r="G63" s="3"/>
      <c r="H63" s="3"/>
      <c r="I63" s="3"/>
      <c r="J63" s="3"/>
      <c r="K63" s="8" t="s">
        <v>227</v>
      </c>
      <c r="L63" s="7"/>
      <c r="M63" s="7"/>
      <c r="N63" s="36"/>
    </row>
    <row r="64" spans="1:14" ht="15.75" thickBot="1" x14ac:dyDescent="0.3">
      <c r="A64" s="9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37"/>
    </row>
    <row r="65" spans="1:14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38"/>
    </row>
    <row r="66" spans="1:14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38"/>
    </row>
    <row r="67" spans="1:14" x14ac:dyDescent="0.25">
      <c r="A67" s="11" t="s">
        <v>11</v>
      </c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38"/>
    </row>
  </sheetData>
  <autoFilter ref="A11:N56"/>
  <mergeCells count="18">
    <mergeCell ref="A2:N2"/>
    <mergeCell ref="A4:N5"/>
    <mergeCell ref="A6:C6"/>
    <mergeCell ref="D6:N6"/>
    <mergeCell ref="A7:C7"/>
    <mergeCell ref="A55:N55"/>
    <mergeCell ref="A56:N56"/>
    <mergeCell ref="B61:D61"/>
    <mergeCell ref="K61:N61"/>
    <mergeCell ref="D7:N7"/>
    <mergeCell ref="A9:C9"/>
    <mergeCell ref="A10:C10"/>
    <mergeCell ref="A53:N53"/>
    <mergeCell ref="A54:N54"/>
    <mergeCell ref="A8:C8"/>
    <mergeCell ref="D8:N8"/>
    <mergeCell ref="D9:N9"/>
    <mergeCell ref="D10:N10"/>
  </mergeCell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9"/>
  <sheetViews>
    <sheetView showGridLines="0" view="pageBreakPreview" zoomScaleNormal="100" zoomScaleSheetLayoutView="100" workbookViewId="0">
      <selection sqref="A1:H1"/>
    </sheetView>
  </sheetViews>
  <sheetFormatPr defaultRowHeight="15" x14ac:dyDescent="0.25"/>
  <cols>
    <col min="2" max="2" width="18.5703125" customWidth="1"/>
    <col min="3" max="3" width="14.42578125" customWidth="1"/>
    <col min="4" max="4" width="19.7109375" customWidth="1"/>
    <col min="5" max="5" width="23.85546875" customWidth="1"/>
    <col min="6" max="6" width="21.5703125" customWidth="1"/>
    <col min="7" max="7" width="18" customWidth="1"/>
    <col min="8" max="8" width="17.5703125" customWidth="1"/>
    <col min="9" max="9" width="12.28515625" customWidth="1"/>
    <col min="10" max="10" width="9.85546875" customWidth="1"/>
  </cols>
  <sheetData>
    <row r="1" spans="1:8" ht="22.5" x14ac:dyDescent="0.25">
      <c r="A1" s="109" t="s">
        <v>0</v>
      </c>
      <c r="B1" s="109"/>
      <c r="C1" s="109"/>
      <c r="D1" s="109"/>
      <c r="E1" s="109"/>
      <c r="F1" s="109"/>
      <c r="G1" s="109"/>
      <c r="H1" s="109"/>
    </row>
    <row r="2" spans="1:8" ht="15.75" thickBot="1" x14ac:dyDescent="0.3">
      <c r="A2" s="110" t="s">
        <v>12</v>
      </c>
      <c r="B2" s="110"/>
      <c r="C2" s="110"/>
      <c r="D2" s="110"/>
      <c r="E2" s="110"/>
      <c r="F2" s="110"/>
      <c r="G2" s="110"/>
      <c r="H2" s="110"/>
    </row>
    <row r="3" spans="1:8" ht="15.75" thickBot="1" x14ac:dyDescent="0.3">
      <c r="A3" s="111" t="s">
        <v>660</v>
      </c>
      <c r="B3" s="111"/>
      <c r="C3" s="111"/>
      <c r="D3" s="111"/>
      <c r="E3" s="111"/>
      <c r="F3" s="111"/>
      <c r="G3" s="111"/>
      <c r="H3" s="111"/>
    </row>
    <row r="4" spans="1:8" x14ac:dyDescent="0.25">
      <c r="A4" s="111"/>
      <c r="B4" s="111"/>
      <c r="C4" s="111"/>
      <c r="D4" s="111"/>
      <c r="E4" s="111"/>
      <c r="F4" s="111"/>
      <c r="G4" s="111"/>
      <c r="H4" s="111"/>
    </row>
    <row r="5" spans="1:8" x14ac:dyDescent="0.25">
      <c r="A5" s="107" t="s">
        <v>1</v>
      </c>
      <c r="B5" s="107"/>
      <c r="C5" s="107"/>
      <c r="D5" s="112" t="s">
        <v>221</v>
      </c>
      <c r="E5" s="112"/>
      <c r="F5" s="112"/>
      <c r="G5" s="112"/>
      <c r="H5" s="108"/>
    </row>
    <row r="6" spans="1:8" x14ac:dyDescent="0.25">
      <c r="A6" s="107" t="s">
        <v>2</v>
      </c>
      <c r="B6" s="107"/>
      <c r="C6" s="107"/>
      <c r="D6" s="108" t="s">
        <v>3</v>
      </c>
      <c r="E6" s="108"/>
      <c r="F6" s="108"/>
      <c r="G6" s="108"/>
      <c r="H6" s="108"/>
    </row>
    <row r="7" spans="1:8" x14ac:dyDescent="0.25">
      <c r="A7" s="107" t="s">
        <v>4</v>
      </c>
      <c r="B7" s="107"/>
      <c r="C7" s="107"/>
      <c r="D7" s="108" t="s">
        <v>224</v>
      </c>
      <c r="E7" s="108"/>
      <c r="F7" s="108"/>
      <c r="G7" s="108"/>
      <c r="H7" s="108"/>
    </row>
    <row r="8" spans="1:8" x14ac:dyDescent="0.25">
      <c r="A8" s="107" t="s">
        <v>5</v>
      </c>
      <c r="B8" s="107"/>
      <c r="C8" s="107"/>
      <c r="D8" s="108" t="s">
        <v>222</v>
      </c>
      <c r="E8" s="108"/>
      <c r="F8" s="108"/>
      <c r="G8" s="108"/>
      <c r="H8" s="108"/>
    </row>
    <row r="9" spans="1:8" ht="15.75" thickBot="1" x14ac:dyDescent="0.3">
      <c r="A9" s="114" t="s">
        <v>6</v>
      </c>
      <c r="B9" s="114"/>
      <c r="C9" s="114"/>
      <c r="D9" s="115" t="s">
        <v>223</v>
      </c>
      <c r="E9" s="115"/>
      <c r="F9" s="115"/>
      <c r="G9" s="115"/>
      <c r="H9" s="115"/>
    </row>
    <row r="10" spans="1:8" ht="15.75" customHeight="1" thickBot="1" x14ac:dyDescent="0.3">
      <c r="E10" s="113" t="s">
        <v>13</v>
      </c>
      <c r="F10" s="113"/>
      <c r="G10" s="113"/>
      <c r="H10" s="113"/>
    </row>
    <row r="11" spans="1:8" ht="36.75" thickBot="1" x14ac:dyDescent="0.3">
      <c r="A11" s="25" t="s">
        <v>25</v>
      </c>
      <c r="B11" s="26" t="s">
        <v>26</v>
      </c>
      <c r="C11" s="26" t="s">
        <v>27</v>
      </c>
      <c r="D11" s="26" t="s">
        <v>28</v>
      </c>
      <c r="E11" s="26" t="s">
        <v>29</v>
      </c>
      <c r="F11" s="26" t="s">
        <v>308</v>
      </c>
      <c r="G11" s="26" t="s">
        <v>309</v>
      </c>
      <c r="H11" s="27" t="s">
        <v>30</v>
      </c>
    </row>
    <row r="12" spans="1:8" ht="27" x14ac:dyDescent="0.25">
      <c r="A12" s="82">
        <v>1</v>
      </c>
      <c r="B12" s="31" t="s">
        <v>47</v>
      </c>
      <c r="C12" s="31" t="s">
        <v>44</v>
      </c>
      <c r="D12" s="31">
        <v>28807</v>
      </c>
      <c r="E12" s="40" t="s">
        <v>280</v>
      </c>
      <c r="F12" s="31"/>
      <c r="G12" s="41"/>
      <c r="H12" s="31"/>
    </row>
    <row r="13" spans="1:8" ht="27" x14ac:dyDescent="0.25">
      <c r="A13" s="82">
        <v>2</v>
      </c>
      <c r="B13" s="31" t="s">
        <v>52</v>
      </c>
      <c r="C13" s="31" t="s">
        <v>51</v>
      </c>
      <c r="D13" s="31">
        <v>29684</v>
      </c>
      <c r="E13" s="40" t="s">
        <v>280</v>
      </c>
      <c r="F13" s="31"/>
      <c r="G13" s="41"/>
      <c r="H13" s="31"/>
    </row>
    <row r="14" spans="1:8" x14ac:dyDescent="0.25">
      <c r="A14" s="82">
        <v>3</v>
      </c>
      <c r="B14" s="31" t="s">
        <v>54</v>
      </c>
      <c r="C14" s="31" t="s">
        <v>53</v>
      </c>
      <c r="D14" s="31">
        <v>27814</v>
      </c>
      <c r="E14" s="40" t="s">
        <v>296</v>
      </c>
      <c r="F14" s="31">
        <v>20</v>
      </c>
      <c r="G14" s="41">
        <v>3700</v>
      </c>
      <c r="H14" s="31" t="s">
        <v>662</v>
      </c>
    </row>
    <row r="15" spans="1:8" ht="18" x14ac:dyDescent="0.25">
      <c r="A15" s="82">
        <v>4</v>
      </c>
      <c r="B15" s="31" t="s">
        <v>54</v>
      </c>
      <c r="C15" s="31" t="s">
        <v>53</v>
      </c>
      <c r="D15" s="31">
        <v>27814</v>
      </c>
      <c r="E15" s="40" t="s">
        <v>91</v>
      </c>
      <c r="F15" s="31">
        <v>20</v>
      </c>
      <c r="G15" s="41">
        <v>3700</v>
      </c>
      <c r="H15" s="31" t="s">
        <v>662</v>
      </c>
    </row>
    <row r="16" spans="1:8" ht="18" x14ac:dyDescent="0.25">
      <c r="A16" s="82">
        <v>5</v>
      </c>
      <c r="B16" s="31" t="s">
        <v>54</v>
      </c>
      <c r="C16" s="31" t="s">
        <v>53</v>
      </c>
      <c r="D16" s="31">
        <v>27814</v>
      </c>
      <c r="E16" s="40" t="s">
        <v>301</v>
      </c>
      <c r="F16" s="31">
        <v>20</v>
      </c>
      <c r="G16" s="41">
        <v>2000</v>
      </c>
      <c r="H16" s="31" t="s">
        <v>662</v>
      </c>
    </row>
    <row r="17" spans="1:10" x14ac:dyDescent="0.25">
      <c r="A17" s="82">
        <v>6</v>
      </c>
      <c r="B17" s="31" t="s">
        <v>54</v>
      </c>
      <c r="C17" s="31" t="s">
        <v>53</v>
      </c>
      <c r="D17" s="31">
        <v>27814</v>
      </c>
      <c r="E17" s="40" t="s">
        <v>299</v>
      </c>
      <c r="F17" s="31">
        <v>60</v>
      </c>
      <c r="G17" s="41">
        <v>10400</v>
      </c>
      <c r="H17" s="31" t="s">
        <v>662</v>
      </c>
    </row>
    <row r="18" spans="1:10" x14ac:dyDescent="0.25">
      <c r="A18" s="82">
        <v>7</v>
      </c>
      <c r="B18" s="31" t="s">
        <v>54</v>
      </c>
      <c r="C18" s="31" t="s">
        <v>53</v>
      </c>
      <c r="D18" s="31">
        <v>27814</v>
      </c>
      <c r="E18" s="40" t="s">
        <v>293</v>
      </c>
      <c r="F18" s="31">
        <v>60</v>
      </c>
      <c r="G18" s="41">
        <v>7700</v>
      </c>
      <c r="H18" s="31" t="s">
        <v>662</v>
      </c>
    </row>
    <row r="19" spans="1:10" ht="18" x14ac:dyDescent="0.25">
      <c r="A19" s="82">
        <v>8</v>
      </c>
      <c r="B19" s="31" t="s">
        <v>54</v>
      </c>
      <c r="C19" s="31" t="s">
        <v>53</v>
      </c>
      <c r="D19" s="31">
        <v>27814</v>
      </c>
      <c r="E19" s="40" t="s">
        <v>48</v>
      </c>
      <c r="F19" s="31">
        <v>60</v>
      </c>
      <c r="G19" s="41">
        <v>10700</v>
      </c>
      <c r="H19" s="31" t="s">
        <v>662</v>
      </c>
    </row>
    <row r="20" spans="1:10" ht="18" x14ac:dyDescent="0.25">
      <c r="A20" s="82">
        <v>9</v>
      </c>
      <c r="B20" s="31" t="s">
        <v>54</v>
      </c>
      <c r="C20" s="31" t="s">
        <v>53</v>
      </c>
      <c r="D20" s="31">
        <v>27814</v>
      </c>
      <c r="E20" s="40" t="s">
        <v>297</v>
      </c>
      <c r="F20" s="31">
        <v>20</v>
      </c>
      <c r="G20" s="41">
        <v>3700</v>
      </c>
      <c r="H20" s="31" t="s">
        <v>662</v>
      </c>
    </row>
    <row r="21" spans="1:10" x14ac:dyDescent="0.25">
      <c r="A21" s="82">
        <v>10</v>
      </c>
      <c r="B21" s="31" t="s">
        <v>58</v>
      </c>
      <c r="C21" s="31" t="s">
        <v>56</v>
      </c>
      <c r="D21" s="31">
        <v>29237</v>
      </c>
      <c r="E21" s="40" t="s">
        <v>88</v>
      </c>
      <c r="F21" s="31">
        <v>12</v>
      </c>
      <c r="G21" s="41">
        <v>958.5</v>
      </c>
      <c r="H21" s="31" t="s">
        <v>661</v>
      </c>
      <c r="I21" s="42"/>
      <c r="J21" s="42"/>
    </row>
    <row r="22" spans="1:10" ht="18" x14ac:dyDescent="0.25">
      <c r="A22" s="82">
        <v>11</v>
      </c>
      <c r="B22" s="31" t="s">
        <v>58</v>
      </c>
      <c r="C22" s="31" t="s">
        <v>56</v>
      </c>
      <c r="D22" s="31">
        <v>29237</v>
      </c>
      <c r="E22" s="40" t="s">
        <v>59</v>
      </c>
      <c r="F22" s="31">
        <v>80</v>
      </c>
      <c r="G22" s="41">
        <v>40000</v>
      </c>
      <c r="H22" s="31" t="s">
        <v>662</v>
      </c>
      <c r="I22" s="42"/>
      <c r="J22" s="42"/>
    </row>
    <row r="23" spans="1:10" x14ac:dyDescent="0.25">
      <c r="A23" s="82">
        <v>12</v>
      </c>
      <c r="B23" s="31" t="s">
        <v>58</v>
      </c>
      <c r="C23" s="31" t="s">
        <v>56</v>
      </c>
      <c r="D23" s="31">
        <v>29237</v>
      </c>
      <c r="E23" s="40" t="s">
        <v>324</v>
      </c>
      <c r="F23" s="31">
        <v>36</v>
      </c>
      <c r="G23" s="41">
        <v>1579.5</v>
      </c>
      <c r="H23" s="31" t="s">
        <v>661</v>
      </c>
      <c r="I23" s="42"/>
      <c r="J23" s="42"/>
    </row>
    <row r="24" spans="1:10" ht="18" x14ac:dyDescent="0.25">
      <c r="A24" s="82">
        <v>13</v>
      </c>
      <c r="B24" s="31" t="s">
        <v>58</v>
      </c>
      <c r="C24" s="31" t="s">
        <v>56</v>
      </c>
      <c r="D24" s="31">
        <v>29237</v>
      </c>
      <c r="E24" s="40" t="s">
        <v>312</v>
      </c>
      <c r="F24" s="31">
        <v>6</v>
      </c>
      <c r="G24" s="41">
        <v>270</v>
      </c>
      <c r="H24" s="31" t="s">
        <v>661</v>
      </c>
      <c r="I24" s="42"/>
      <c r="J24" s="42"/>
    </row>
    <row r="25" spans="1:10" ht="18" x14ac:dyDescent="0.25">
      <c r="A25" s="82">
        <v>14</v>
      </c>
      <c r="B25" s="31" t="s">
        <v>58</v>
      </c>
      <c r="C25" s="31" t="s">
        <v>56</v>
      </c>
      <c r="D25" s="31">
        <v>29237</v>
      </c>
      <c r="E25" s="40" t="s">
        <v>313</v>
      </c>
      <c r="F25" s="31">
        <v>64</v>
      </c>
      <c r="G25" s="41">
        <v>10044</v>
      </c>
      <c r="H25" s="31" t="s">
        <v>661</v>
      </c>
      <c r="I25" s="42"/>
      <c r="J25" s="42"/>
    </row>
    <row r="26" spans="1:10" ht="18" x14ac:dyDescent="0.25">
      <c r="A26" s="82">
        <v>15</v>
      </c>
      <c r="B26" s="31" t="s">
        <v>58</v>
      </c>
      <c r="C26" s="31" t="s">
        <v>56</v>
      </c>
      <c r="D26" s="31">
        <v>29237</v>
      </c>
      <c r="E26" s="40" t="s">
        <v>65</v>
      </c>
      <c r="F26" s="31">
        <v>24</v>
      </c>
      <c r="G26" s="41">
        <v>1066.5</v>
      </c>
      <c r="H26" s="31" t="s">
        <v>661</v>
      </c>
      <c r="I26" s="42"/>
      <c r="J26" s="42"/>
    </row>
    <row r="27" spans="1:10" x14ac:dyDescent="0.25">
      <c r="A27" s="82">
        <v>16</v>
      </c>
      <c r="B27" s="31" t="s">
        <v>58</v>
      </c>
      <c r="C27" s="31" t="s">
        <v>56</v>
      </c>
      <c r="D27" s="31">
        <v>29237</v>
      </c>
      <c r="E27" s="40" t="s">
        <v>90</v>
      </c>
      <c r="F27" s="31">
        <v>24</v>
      </c>
      <c r="G27" s="41">
        <v>526.5</v>
      </c>
      <c r="H27" s="31" t="s">
        <v>661</v>
      </c>
      <c r="I27" s="42"/>
      <c r="J27" s="42"/>
    </row>
    <row r="28" spans="1:10" x14ac:dyDescent="0.25">
      <c r="A28" s="82">
        <v>17</v>
      </c>
      <c r="B28" s="31" t="s">
        <v>58</v>
      </c>
      <c r="C28" s="31" t="s">
        <v>56</v>
      </c>
      <c r="D28" s="31">
        <v>29237</v>
      </c>
      <c r="E28" s="40" t="s">
        <v>66</v>
      </c>
      <c r="F28" s="31">
        <v>36</v>
      </c>
      <c r="G28" s="41">
        <v>3145.5</v>
      </c>
      <c r="H28" s="31" t="s">
        <v>661</v>
      </c>
      <c r="I28" s="42"/>
      <c r="J28" s="42"/>
    </row>
    <row r="29" spans="1:10" x14ac:dyDescent="0.25">
      <c r="A29" s="82">
        <v>18</v>
      </c>
      <c r="B29" s="31" t="s">
        <v>58</v>
      </c>
      <c r="C29" s="31" t="s">
        <v>56</v>
      </c>
      <c r="D29" s="31">
        <v>29237</v>
      </c>
      <c r="E29" s="40" t="s">
        <v>67</v>
      </c>
      <c r="F29" s="31">
        <v>36</v>
      </c>
      <c r="G29" s="41">
        <v>945</v>
      </c>
      <c r="H29" s="31" t="s">
        <v>661</v>
      </c>
      <c r="I29" s="42"/>
      <c r="J29" s="42"/>
    </row>
    <row r="30" spans="1:10" x14ac:dyDescent="0.25">
      <c r="A30" s="82">
        <v>19</v>
      </c>
      <c r="B30" s="31" t="s">
        <v>58</v>
      </c>
      <c r="C30" s="31" t="s">
        <v>56</v>
      </c>
      <c r="D30" s="31">
        <v>29237</v>
      </c>
      <c r="E30" s="40" t="s">
        <v>314</v>
      </c>
      <c r="F30" s="31">
        <v>18</v>
      </c>
      <c r="G30" s="41">
        <v>1903.5</v>
      </c>
      <c r="H30" s="31" t="s">
        <v>661</v>
      </c>
      <c r="I30" s="42"/>
      <c r="J30" s="42"/>
    </row>
    <row r="31" spans="1:10" x14ac:dyDescent="0.25">
      <c r="A31" s="82">
        <v>20</v>
      </c>
      <c r="B31" s="31" t="s">
        <v>58</v>
      </c>
      <c r="C31" s="31" t="s">
        <v>56</v>
      </c>
      <c r="D31" s="31">
        <v>29237</v>
      </c>
      <c r="E31" s="40" t="s">
        <v>68</v>
      </c>
      <c r="F31" s="31">
        <v>6</v>
      </c>
      <c r="G31" s="41">
        <v>188.99999999999994</v>
      </c>
      <c r="H31" s="31" t="s">
        <v>661</v>
      </c>
      <c r="I31" s="42"/>
      <c r="J31" s="42"/>
    </row>
    <row r="32" spans="1:10" x14ac:dyDescent="0.25">
      <c r="A32" s="82">
        <v>21</v>
      </c>
      <c r="B32" s="31" t="s">
        <v>58</v>
      </c>
      <c r="C32" s="31" t="s">
        <v>56</v>
      </c>
      <c r="D32" s="31">
        <v>29237</v>
      </c>
      <c r="E32" s="40" t="s">
        <v>69</v>
      </c>
      <c r="F32" s="31">
        <v>42</v>
      </c>
      <c r="G32" s="41">
        <v>4252.5</v>
      </c>
      <c r="H32" s="31" t="s">
        <v>661</v>
      </c>
      <c r="I32" s="42"/>
      <c r="J32" s="42"/>
    </row>
    <row r="33" spans="1:10" x14ac:dyDescent="0.25">
      <c r="A33" s="82">
        <v>22</v>
      </c>
      <c r="B33" s="31" t="s">
        <v>58</v>
      </c>
      <c r="C33" s="31" t="s">
        <v>56</v>
      </c>
      <c r="D33" s="31">
        <v>29237</v>
      </c>
      <c r="E33" s="40" t="s">
        <v>315</v>
      </c>
      <c r="F33" s="31">
        <v>48</v>
      </c>
      <c r="G33" s="41">
        <v>1039.5</v>
      </c>
      <c r="H33" s="31" t="s">
        <v>661</v>
      </c>
      <c r="I33" s="42"/>
      <c r="J33" s="42"/>
    </row>
    <row r="34" spans="1:10" x14ac:dyDescent="0.25">
      <c r="A34" s="82">
        <v>23</v>
      </c>
      <c r="B34" s="31" t="s">
        <v>58</v>
      </c>
      <c r="C34" s="31" t="s">
        <v>56</v>
      </c>
      <c r="D34" s="31">
        <v>29237</v>
      </c>
      <c r="E34" s="40" t="s">
        <v>70</v>
      </c>
      <c r="F34" s="31">
        <v>36</v>
      </c>
      <c r="G34" s="41">
        <v>1903.5</v>
      </c>
      <c r="H34" s="31" t="s">
        <v>661</v>
      </c>
      <c r="I34" s="42"/>
      <c r="J34" s="42"/>
    </row>
    <row r="35" spans="1:10" x14ac:dyDescent="0.25">
      <c r="A35" s="82">
        <v>24</v>
      </c>
      <c r="B35" s="31" t="s">
        <v>58</v>
      </c>
      <c r="C35" s="31" t="s">
        <v>56</v>
      </c>
      <c r="D35" s="31">
        <v>29237</v>
      </c>
      <c r="E35" s="40" t="s">
        <v>316</v>
      </c>
      <c r="F35" s="31">
        <v>36</v>
      </c>
      <c r="G35" s="41">
        <v>4279.5</v>
      </c>
      <c r="H35" s="31" t="s">
        <v>661</v>
      </c>
      <c r="I35" s="42"/>
      <c r="J35" s="42"/>
    </row>
    <row r="36" spans="1:10" x14ac:dyDescent="0.25">
      <c r="A36" s="82">
        <v>25</v>
      </c>
      <c r="B36" s="31" t="s">
        <v>58</v>
      </c>
      <c r="C36" s="31" t="s">
        <v>56</v>
      </c>
      <c r="D36" s="31">
        <v>29237</v>
      </c>
      <c r="E36" s="40" t="s">
        <v>71</v>
      </c>
      <c r="F36" s="31">
        <v>72</v>
      </c>
      <c r="G36" s="41">
        <v>17550</v>
      </c>
      <c r="H36" s="31" t="s">
        <v>661</v>
      </c>
      <c r="I36" s="42"/>
      <c r="J36" s="42"/>
    </row>
    <row r="37" spans="1:10" ht="18" x14ac:dyDescent="0.25">
      <c r="A37" s="82">
        <v>26</v>
      </c>
      <c r="B37" s="31" t="s">
        <v>58</v>
      </c>
      <c r="C37" s="31" t="s">
        <v>56</v>
      </c>
      <c r="D37" s="31">
        <v>29237</v>
      </c>
      <c r="E37" s="40" t="s">
        <v>317</v>
      </c>
      <c r="F37" s="31">
        <v>42</v>
      </c>
      <c r="G37" s="41">
        <v>3064.5</v>
      </c>
      <c r="H37" s="31" t="s">
        <v>661</v>
      </c>
      <c r="I37" s="42"/>
      <c r="J37" s="42"/>
    </row>
    <row r="38" spans="1:10" x14ac:dyDescent="0.25">
      <c r="A38" s="82">
        <v>27</v>
      </c>
      <c r="B38" s="31" t="s">
        <v>58</v>
      </c>
      <c r="C38" s="31" t="s">
        <v>56</v>
      </c>
      <c r="D38" s="31">
        <v>29237</v>
      </c>
      <c r="E38" s="40" t="s">
        <v>318</v>
      </c>
      <c r="F38" s="31">
        <v>36</v>
      </c>
      <c r="G38" s="41">
        <v>2875.5</v>
      </c>
      <c r="H38" s="31" t="s">
        <v>661</v>
      </c>
      <c r="I38" s="42"/>
      <c r="J38" s="42"/>
    </row>
    <row r="39" spans="1:10" ht="18" x14ac:dyDescent="0.25">
      <c r="A39" s="82">
        <v>28</v>
      </c>
      <c r="B39" s="31" t="s">
        <v>58</v>
      </c>
      <c r="C39" s="31" t="s">
        <v>56</v>
      </c>
      <c r="D39" s="31">
        <v>29237</v>
      </c>
      <c r="E39" s="40" t="s">
        <v>72</v>
      </c>
      <c r="F39" s="31">
        <v>18</v>
      </c>
      <c r="G39" s="41">
        <v>540</v>
      </c>
      <c r="H39" s="31" t="s">
        <v>661</v>
      </c>
      <c r="I39" s="42"/>
      <c r="J39" s="42"/>
    </row>
    <row r="40" spans="1:10" x14ac:dyDescent="0.25">
      <c r="A40" s="82">
        <v>29</v>
      </c>
      <c r="B40" s="31" t="s">
        <v>58</v>
      </c>
      <c r="C40" s="31" t="s">
        <v>56</v>
      </c>
      <c r="D40" s="31">
        <v>29237</v>
      </c>
      <c r="E40" s="40" t="s">
        <v>92</v>
      </c>
      <c r="F40" s="31">
        <v>12</v>
      </c>
      <c r="G40" s="41">
        <v>135</v>
      </c>
      <c r="H40" s="31" t="s">
        <v>661</v>
      </c>
      <c r="I40" s="42"/>
      <c r="J40" s="42"/>
    </row>
    <row r="41" spans="1:10" x14ac:dyDescent="0.25">
      <c r="A41" s="82">
        <v>30</v>
      </c>
      <c r="B41" s="31" t="s">
        <v>58</v>
      </c>
      <c r="C41" s="31" t="s">
        <v>56</v>
      </c>
      <c r="D41" s="31">
        <v>29237</v>
      </c>
      <c r="E41" s="40" t="s">
        <v>73</v>
      </c>
      <c r="F41" s="31">
        <v>18</v>
      </c>
      <c r="G41" s="41">
        <v>391.5</v>
      </c>
      <c r="H41" s="31" t="s">
        <v>661</v>
      </c>
      <c r="I41" s="42"/>
      <c r="J41" s="42"/>
    </row>
    <row r="42" spans="1:10" x14ac:dyDescent="0.25">
      <c r="A42" s="82">
        <v>31</v>
      </c>
      <c r="B42" s="31" t="s">
        <v>58</v>
      </c>
      <c r="C42" s="31" t="s">
        <v>56</v>
      </c>
      <c r="D42" s="31">
        <v>29237</v>
      </c>
      <c r="E42" s="40" t="s">
        <v>74</v>
      </c>
      <c r="F42" s="31">
        <v>18</v>
      </c>
      <c r="G42" s="41">
        <v>404.99999999999994</v>
      </c>
      <c r="H42" s="31" t="s">
        <v>661</v>
      </c>
      <c r="I42" s="42"/>
      <c r="J42" s="42"/>
    </row>
    <row r="43" spans="1:10" x14ac:dyDescent="0.25">
      <c r="A43" s="82">
        <v>32</v>
      </c>
      <c r="B43" s="31" t="s">
        <v>58</v>
      </c>
      <c r="C43" s="31" t="s">
        <v>56</v>
      </c>
      <c r="D43" s="31">
        <v>29237</v>
      </c>
      <c r="E43" s="40" t="s">
        <v>319</v>
      </c>
      <c r="F43" s="31">
        <v>36</v>
      </c>
      <c r="G43" s="41">
        <v>2011.5</v>
      </c>
      <c r="H43" s="31" t="s">
        <v>661</v>
      </c>
      <c r="I43" s="42"/>
      <c r="J43" s="42"/>
    </row>
    <row r="44" spans="1:10" x14ac:dyDescent="0.25">
      <c r="A44" s="82">
        <v>33</v>
      </c>
      <c r="B44" s="31" t="s">
        <v>58</v>
      </c>
      <c r="C44" s="31" t="s">
        <v>56</v>
      </c>
      <c r="D44" s="31">
        <v>29237</v>
      </c>
      <c r="E44" s="40" t="s">
        <v>320</v>
      </c>
      <c r="F44" s="31">
        <v>18</v>
      </c>
      <c r="G44" s="41">
        <v>621</v>
      </c>
      <c r="H44" s="31" t="s">
        <v>661</v>
      </c>
      <c r="I44" s="42"/>
      <c r="J44" s="42"/>
    </row>
    <row r="45" spans="1:10" ht="18" x14ac:dyDescent="0.25">
      <c r="A45" s="82">
        <v>34</v>
      </c>
      <c r="B45" s="31" t="s">
        <v>58</v>
      </c>
      <c r="C45" s="31" t="s">
        <v>56</v>
      </c>
      <c r="D45" s="31">
        <v>29237</v>
      </c>
      <c r="E45" s="40" t="s">
        <v>75</v>
      </c>
      <c r="F45" s="31">
        <v>24</v>
      </c>
      <c r="G45" s="41">
        <v>4036.5</v>
      </c>
      <c r="H45" s="31" t="s">
        <v>661</v>
      </c>
      <c r="I45" s="42"/>
      <c r="J45" s="42"/>
    </row>
    <row r="46" spans="1:10" x14ac:dyDescent="0.25">
      <c r="A46" s="82">
        <v>35</v>
      </c>
      <c r="B46" s="31" t="s">
        <v>58</v>
      </c>
      <c r="C46" s="31" t="s">
        <v>56</v>
      </c>
      <c r="D46" s="31">
        <v>29237</v>
      </c>
      <c r="E46" s="40" t="s">
        <v>76</v>
      </c>
      <c r="F46" s="31">
        <v>18</v>
      </c>
      <c r="G46" s="41">
        <v>486</v>
      </c>
      <c r="H46" s="31" t="s">
        <v>661</v>
      </c>
      <c r="I46" s="42"/>
      <c r="J46" s="42"/>
    </row>
    <row r="47" spans="1:10" x14ac:dyDescent="0.25">
      <c r="A47" s="82">
        <v>36</v>
      </c>
      <c r="B47" s="31" t="s">
        <v>58</v>
      </c>
      <c r="C47" s="31" t="s">
        <v>56</v>
      </c>
      <c r="D47" s="31">
        <v>29237</v>
      </c>
      <c r="E47" s="40" t="s">
        <v>77</v>
      </c>
      <c r="F47" s="31">
        <v>60</v>
      </c>
      <c r="G47" s="41">
        <v>7870.5</v>
      </c>
      <c r="H47" s="31" t="s">
        <v>661</v>
      </c>
      <c r="I47" s="42"/>
      <c r="J47" s="42"/>
    </row>
    <row r="48" spans="1:10" ht="18" x14ac:dyDescent="0.25">
      <c r="A48" s="82">
        <v>37</v>
      </c>
      <c r="B48" s="31" t="s">
        <v>58</v>
      </c>
      <c r="C48" s="31" t="s">
        <v>56</v>
      </c>
      <c r="D48" s="31">
        <v>29237</v>
      </c>
      <c r="E48" s="40" t="s">
        <v>78</v>
      </c>
      <c r="F48" s="31">
        <v>6</v>
      </c>
      <c r="G48" s="41">
        <v>378</v>
      </c>
      <c r="H48" s="31" t="s">
        <v>661</v>
      </c>
      <c r="I48" s="42"/>
      <c r="J48" s="42"/>
    </row>
    <row r="49" spans="1:10" x14ac:dyDescent="0.25">
      <c r="A49" s="82">
        <v>38</v>
      </c>
      <c r="B49" s="31" t="s">
        <v>58</v>
      </c>
      <c r="C49" s="31" t="s">
        <v>56</v>
      </c>
      <c r="D49" s="31">
        <v>29237</v>
      </c>
      <c r="E49" s="40" t="s">
        <v>93</v>
      </c>
      <c r="F49" s="31">
        <v>192</v>
      </c>
      <c r="G49" s="41">
        <v>40600</v>
      </c>
      <c r="H49" s="31" t="s">
        <v>662</v>
      </c>
      <c r="I49" s="42"/>
      <c r="J49" s="42"/>
    </row>
    <row r="50" spans="1:10" x14ac:dyDescent="0.25">
      <c r="A50" s="82">
        <v>39</v>
      </c>
      <c r="B50" s="31" t="s">
        <v>58</v>
      </c>
      <c r="C50" s="31" t="s">
        <v>56</v>
      </c>
      <c r="D50" s="31">
        <v>29237</v>
      </c>
      <c r="E50" s="40" t="s">
        <v>94</v>
      </c>
      <c r="F50" s="31">
        <v>14</v>
      </c>
      <c r="G50" s="41">
        <v>162</v>
      </c>
      <c r="H50" s="31" t="s">
        <v>661</v>
      </c>
      <c r="I50" s="42"/>
      <c r="J50" s="42"/>
    </row>
    <row r="51" spans="1:10" ht="18" x14ac:dyDescent="0.25">
      <c r="A51" s="82">
        <v>40</v>
      </c>
      <c r="B51" s="31" t="s">
        <v>58</v>
      </c>
      <c r="C51" s="31" t="s">
        <v>56</v>
      </c>
      <c r="D51" s="31">
        <v>29237</v>
      </c>
      <c r="E51" s="40" t="s">
        <v>79</v>
      </c>
      <c r="F51" s="31">
        <v>24</v>
      </c>
      <c r="G51" s="41">
        <v>148.50000000000003</v>
      </c>
      <c r="H51" s="31" t="s">
        <v>661</v>
      </c>
      <c r="I51" s="42"/>
      <c r="J51" s="42"/>
    </row>
    <row r="52" spans="1:10" x14ac:dyDescent="0.25">
      <c r="A52" s="82">
        <v>41</v>
      </c>
      <c r="B52" s="31" t="s">
        <v>58</v>
      </c>
      <c r="C52" s="31" t="s">
        <v>56</v>
      </c>
      <c r="D52" s="31">
        <v>29237</v>
      </c>
      <c r="E52" s="40" t="s">
        <v>326</v>
      </c>
      <c r="F52" s="31">
        <v>26</v>
      </c>
      <c r="G52" s="41">
        <v>1200</v>
      </c>
      <c r="H52" s="31" t="s">
        <v>661</v>
      </c>
      <c r="I52" s="42"/>
      <c r="J52" s="42"/>
    </row>
    <row r="53" spans="1:10" x14ac:dyDescent="0.25">
      <c r="A53" s="82">
        <v>42</v>
      </c>
      <c r="B53" s="31" t="s">
        <v>58</v>
      </c>
      <c r="C53" s="31" t="s">
        <v>56</v>
      </c>
      <c r="D53" s="31">
        <v>29237</v>
      </c>
      <c r="E53" s="40" t="s">
        <v>311</v>
      </c>
      <c r="F53" s="31">
        <v>72</v>
      </c>
      <c r="G53" s="41">
        <v>12555</v>
      </c>
      <c r="H53" s="31" t="s">
        <v>661</v>
      </c>
      <c r="I53" s="42"/>
      <c r="J53" s="42"/>
    </row>
    <row r="54" spans="1:10" x14ac:dyDescent="0.25">
      <c r="A54" s="82">
        <v>43</v>
      </c>
      <c r="B54" s="31" t="s">
        <v>58</v>
      </c>
      <c r="C54" s="31" t="s">
        <v>56</v>
      </c>
      <c r="D54" s="31">
        <v>29237</v>
      </c>
      <c r="E54" s="40" t="s">
        <v>80</v>
      </c>
      <c r="F54" s="31">
        <v>36</v>
      </c>
      <c r="G54" s="41">
        <v>2106</v>
      </c>
      <c r="H54" s="31" t="s">
        <v>661</v>
      </c>
      <c r="I54" s="42"/>
      <c r="J54" s="42"/>
    </row>
    <row r="55" spans="1:10" x14ac:dyDescent="0.25">
      <c r="A55" s="82">
        <v>44</v>
      </c>
      <c r="B55" s="31" t="s">
        <v>58</v>
      </c>
      <c r="C55" s="31" t="s">
        <v>56</v>
      </c>
      <c r="D55" s="31">
        <v>29237</v>
      </c>
      <c r="E55" s="40" t="s">
        <v>81</v>
      </c>
      <c r="F55" s="31">
        <v>42</v>
      </c>
      <c r="G55" s="41">
        <v>5565</v>
      </c>
      <c r="H55" s="31" t="s">
        <v>661</v>
      </c>
      <c r="I55" s="42"/>
      <c r="J55" s="42"/>
    </row>
    <row r="56" spans="1:10" x14ac:dyDescent="0.25">
      <c r="A56" s="82">
        <v>45</v>
      </c>
      <c r="B56" s="31" t="s">
        <v>58</v>
      </c>
      <c r="C56" s="31" t="s">
        <v>56</v>
      </c>
      <c r="D56" s="31">
        <v>29237</v>
      </c>
      <c r="E56" s="40" t="s">
        <v>95</v>
      </c>
      <c r="F56" s="31">
        <v>12</v>
      </c>
      <c r="G56" s="41">
        <v>108</v>
      </c>
      <c r="H56" s="31" t="s">
        <v>661</v>
      </c>
      <c r="I56" s="42"/>
      <c r="J56" s="42"/>
    </row>
    <row r="57" spans="1:10" ht="18" x14ac:dyDescent="0.25">
      <c r="A57" s="82">
        <v>46</v>
      </c>
      <c r="B57" s="31" t="s">
        <v>58</v>
      </c>
      <c r="C57" s="31" t="s">
        <v>56</v>
      </c>
      <c r="D57" s="31">
        <v>29237</v>
      </c>
      <c r="E57" s="40" t="s">
        <v>321</v>
      </c>
      <c r="F57" s="31">
        <v>54</v>
      </c>
      <c r="G57" s="41">
        <v>4482</v>
      </c>
      <c r="H57" s="31" t="s">
        <v>661</v>
      </c>
      <c r="I57" s="42"/>
      <c r="J57" s="42"/>
    </row>
    <row r="58" spans="1:10" x14ac:dyDescent="0.25">
      <c r="A58" s="82">
        <v>47</v>
      </c>
      <c r="B58" s="31" t="s">
        <v>58</v>
      </c>
      <c r="C58" s="31" t="s">
        <v>56</v>
      </c>
      <c r="D58" s="31">
        <v>29237</v>
      </c>
      <c r="E58" s="40" t="s">
        <v>82</v>
      </c>
      <c r="F58" s="31">
        <v>18</v>
      </c>
      <c r="G58" s="41">
        <v>324</v>
      </c>
      <c r="H58" s="31" t="s">
        <v>661</v>
      </c>
      <c r="I58" s="42"/>
      <c r="J58" s="42"/>
    </row>
    <row r="59" spans="1:10" ht="18" x14ac:dyDescent="0.25">
      <c r="A59" s="82">
        <v>48</v>
      </c>
      <c r="B59" s="31" t="s">
        <v>58</v>
      </c>
      <c r="C59" s="31" t="s">
        <v>56</v>
      </c>
      <c r="D59" s="31">
        <v>29237</v>
      </c>
      <c r="E59" s="40" t="s">
        <v>96</v>
      </c>
      <c r="F59" s="31">
        <v>18</v>
      </c>
      <c r="G59" s="41">
        <v>283.49999999999994</v>
      </c>
      <c r="H59" s="31" t="s">
        <v>661</v>
      </c>
      <c r="I59" s="42"/>
      <c r="J59" s="42"/>
    </row>
    <row r="60" spans="1:10" x14ac:dyDescent="0.25">
      <c r="A60" s="82">
        <v>49</v>
      </c>
      <c r="B60" s="31" t="s">
        <v>58</v>
      </c>
      <c r="C60" s="31" t="s">
        <v>56</v>
      </c>
      <c r="D60" s="31">
        <v>29237</v>
      </c>
      <c r="E60" s="40" t="s">
        <v>62</v>
      </c>
      <c r="F60" s="31">
        <v>40</v>
      </c>
      <c r="G60" s="41">
        <v>4100</v>
      </c>
      <c r="H60" s="31" t="s">
        <v>661</v>
      </c>
      <c r="I60" s="42"/>
      <c r="J60" s="42"/>
    </row>
    <row r="61" spans="1:10" x14ac:dyDescent="0.25">
      <c r="A61" s="82">
        <v>50</v>
      </c>
      <c r="B61" s="31" t="s">
        <v>58</v>
      </c>
      <c r="C61" s="31" t="s">
        <v>56</v>
      </c>
      <c r="D61" s="31">
        <v>29237</v>
      </c>
      <c r="E61" s="40" t="s">
        <v>87</v>
      </c>
      <c r="F61" s="31">
        <v>36</v>
      </c>
      <c r="G61" s="41">
        <v>1957.5</v>
      </c>
      <c r="H61" s="31" t="s">
        <v>661</v>
      </c>
      <c r="I61" s="42"/>
      <c r="J61" s="42"/>
    </row>
    <row r="62" spans="1:10" x14ac:dyDescent="0.25">
      <c r="A62" s="82">
        <v>51</v>
      </c>
      <c r="B62" s="31" t="s">
        <v>58</v>
      </c>
      <c r="C62" s="31" t="s">
        <v>56</v>
      </c>
      <c r="D62" s="31">
        <v>29237</v>
      </c>
      <c r="E62" s="40" t="s">
        <v>84</v>
      </c>
      <c r="F62" s="31">
        <v>6</v>
      </c>
      <c r="G62" s="41">
        <v>135</v>
      </c>
      <c r="H62" s="31" t="s">
        <v>661</v>
      </c>
      <c r="I62" s="42"/>
      <c r="J62" s="42"/>
    </row>
    <row r="63" spans="1:10" ht="18" x14ac:dyDescent="0.25">
      <c r="A63" s="82">
        <v>52</v>
      </c>
      <c r="B63" s="31" t="s">
        <v>58</v>
      </c>
      <c r="C63" s="31" t="s">
        <v>56</v>
      </c>
      <c r="D63" s="31">
        <v>29237</v>
      </c>
      <c r="E63" s="40" t="s">
        <v>322</v>
      </c>
      <c r="F63" s="31">
        <v>26</v>
      </c>
      <c r="G63" s="41">
        <v>1200</v>
      </c>
      <c r="H63" s="31" t="s">
        <v>661</v>
      </c>
      <c r="I63" s="42"/>
      <c r="J63" s="42"/>
    </row>
    <row r="64" spans="1:10" x14ac:dyDescent="0.25">
      <c r="A64" s="82">
        <v>53</v>
      </c>
      <c r="B64" s="31" t="s">
        <v>58</v>
      </c>
      <c r="C64" s="31" t="s">
        <v>56</v>
      </c>
      <c r="D64" s="31">
        <v>29237</v>
      </c>
      <c r="E64" s="40" t="s">
        <v>85</v>
      </c>
      <c r="F64" s="31">
        <v>12</v>
      </c>
      <c r="G64" s="41">
        <v>2011.5</v>
      </c>
      <c r="H64" s="31" t="s">
        <v>661</v>
      </c>
      <c r="I64" s="42"/>
      <c r="J64" s="42"/>
    </row>
    <row r="65" spans="1:10" x14ac:dyDescent="0.25">
      <c r="A65" s="82">
        <v>54</v>
      </c>
      <c r="B65" s="31" t="s">
        <v>58</v>
      </c>
      <c r="C65" s="31" t="s">
        <v>56</v>
      </c>
      <c r="D65" s="31">
        <v>29237</v>
      </c>
      <c r="E65" s="40" t="s">
        <v>330</v>
      </c>
      <c r="F65" s="31">
        <v>12</v>
      </c>
      <c r="G65" s="41">
        <v>607.5</v>
      </c>
      <c r="H65" s="31" t="s">
        <v>661</v>
      </c>
      <c r="I65" s="42"/>
      <c r="J65" s="42"/>
    </row>
    <row r="66" spans="1:10" x14ac:dyDescent="0.25">
      <c r="A66" s="82">
        <v>55</v>
      </c>
      <c r="B66" s="31" t="s">
        <v>58</v>
      </c>
      <c r="C66" s="31" t="s">
        <v>56</v>
      </c>
      <c r="D66" s="31">
        <v>29237</v>
      </c>
      <c r="E66" s="40" t="s">
        <v>86</v>
      </c>
      <c r="F66" s="31">
        <v>60</v>
      </c>
      <c r="G66" s="41">
        <v>12285</v>
      </c>
      <c r="H66" s="31" t="s">
        <v>661</v>
      </c>
      <c r="I66" s="42"/>
      <c r="J66" s="42"/>
    </row>
    <row r="67" spans="1:10" x14ac:dyDescent="0.25">
      <c r="A67" s="82">
        <v>56</v>
      </c>
      <c r="B67" s="31" t="s">
        <v>58</v>
      </c>
      <c r="C67" s="31" t="s">
        <v>56</v>
      </c>
      <c r="D67" s="31">
        <v>29237</v>
      </c>
      <c r="E67" s="40" t="s">
        <v>332</v>
      </c>
      <c r="F67" s="31">
        <v>6</v>
      </c>
      <c r="G67" s="41">
        <v>283.5</v>
      </c>
      <c r="H67" s="31" t="s">
        <v>661</v>
      </c>
      <c r="I67" s="42"/>
      <c r="J67" s="42"/>
    </row>
    <row r="68" spans="1:10" x14ac:dyDescent="0.25">
      <c r="A68" s="82">
        <v>57</v>
      </c>
      <c r="B68" s="31" t="s">
        <v>103</v>
      </c>
      <c r="C68" s="31" t="s">
        <v>101</v>
      </c>
      <c r="D68" s="31">
        <v>28246</v>
      </c>
      <c r="E68" s="40" t="s">
        <v>60</v>
      </c>
      <c r="F68" s="31">
        <v>192</v>
      </c>
      <c r="G68" s="41">
        <v>20400</v>
      </c>
      <c r="H68" s="31" t="s">
        <v>662</v>
      </c>
      <c r="I68" s="42"/>
      <c r="J68" s="42"/>
    </row>
    <row r="69" spans="1:10" x14ac:dyDescent="0.25">
      <c r="A69" s="82">
        <v>58</v>
      </c>
      <c r="B69" s="31" t="s">
        <v>107</v>
      </c>
      <c r="C69" s="31" t="s">
        <v>105</v>
      </c>
      <c r="D69" s="31">
        <v>29766</v>
      </c>
      <c r="E69" s="40" t="s">
        <v>108</v>
      </c>
      <c r="F69" s="31">
        <v>40</v>
      </c>
      <c r="G69" s="41">
        <v>30000</v>
      </c>
      <c r="H69" s="31" t="s">
        <v>661</v>
      </c>
      <c r="I69" s="42"/>
      <c r="J69" s="42"/>
    </row>
    <row r="70" spans="1:10" x14ac:dyDescent="0.25">
      <c r="A70" s="82">
        <v>59</v>
      </c>
      <c r="B70" s="31" t="s">
        <v>107</v>
      </c>
      <c r="C70" s="31" t="s">
        <v>105</v>
      </c>
      <c r="D70" s="31">
        <v>29766</v>
      </c>
      <c r="E70" s="40" t="s">
        <v>60</v>
      </c>
      <c r="F70" s="31">
        <v>40</v>
      </c>
      <c r="G70" s="41">
        <v>11972.92</v>
      </c>
      <c r="H70" s="31" t="s">
        <v>661</v>
      </c>
      <c r="I70" s="42"/>
      <c r="J70" s="42"/>
    </row>
    <row r="71" spans="1:10" x14ac:dyDescent="0.25">
      <c r="A71" s="82">
        <v>60</v>
      </c>
      <c r="B71" s="31" t="s">
        <v>107</v>
      </c>
      <c r="C71" s="31" t="s">
        <v>105</v>
      </c>
      <c r="D71" s="31">
        <v>29766</v>
      </c>
      <c r="E71" s="40" t="s">
        <v>109</v>
      </c>
      <c r="F71" s="31">
        <v>40</v>
      </c>
      <c r="G71" s="41">
        <v>30000</v>
      </c>
      <c r="H71" s="31" t="s">
        <v>661</v>
      </c>
      <c r="I71" s="42"/>
      <c r="J71" s="42"/>
    </row>
    <row r="72" spans="1:10" x14ac:dyDescent="0.25">
      <c r="A72" s="82">
        <v>61</v>
      </c>
      <c r="B72" s="31" t="s">
        <v>228</v>
      </c>
      <c r="C72" s="31" t="s">
        <v>110</v>
      </c>
      <c r="D72" s="31">
        <v>30114</v>
      </c>
      <c r="E72" s="40" t="s">
        <v>115</v>
      </c>
      <c r="F72" s="31">
        <v>125</v>
      </c>
      <c r="G72" s="41">
        <v>119000</v>
      </c>
      <c r="H72" s="31" t="s">
        <v>661</v>
      </c>
      <c r="I72" s="42"/>
      <c r="J72" s="42"/>
    </row>
    <row r="73" spans="1:10" ht="18" x14ac:dyDescent="0.25">
      <c r="A73" s="82">
        <v>62</v>
      </c>
      <c r="B73" s="31" t="s">
        <v>228</v>
      </c>
      <c r="C73" s="31" t="s">
        <v>110</v>
      </c>
      <c r="D73" s="31">
        <v>30114</v>
      </c>
      <c r="E73" s="40" t="s">
        <v>116</v>
      </c>
      <c r="F73" s="31">
        <v>21</v>
      </c>
      <c r="G73" s="41">
        <v>21000</v>
      </c>
      <c r="H73" s="31" t="s">
        <v>661</v>
      </c>
      <c r="I73" s="42"/>
      <c r="J73" s="42"/>
    </row>
    <row r="74" spans="1:10" x14ac:dyDescent="0.25">
      <c r="A74" s="82">
        <v>63</v>
      </c>
      <c r="B74" s="31" t="s">
        <v>228</v>
      </c>
      <c r="C74" s="31" t="s">
        <v>110</v>
      </c>
      <c r="D74" s="31">
        <v>30114</v>
      </c>
      <c r="E74" s="40" t="s">
        <v>503</v>
      </c>
      <c r="F74" s="31">
        <v>100</v>
      </c>
      <c r="G74" s="41">
        <v>39000</v>
      </c>
      <c r="H74" s="31" t="s">
        <v>661</v>
      </c>
      <c r="I74" s="42"/>
      <c r="J74" s="42"/>
    </row>
    <row r="75" spans="1:10" ht="27" x14ac:dyDescent="0.25">
      <c r="A75" s="82">
        <v>64</v>
      </c>
      <c r="B75" s="31" t="s">
        <v>114</v>
      </c>
      <c r="C75" s="31" t="s">
        <v>112</v>
      </c>
      <c r="D75" s="31">
        <v>26417</v>
      </c>
      <c r="E75" s="40" t="s">
        <v>280</v>
      </c>
      <c r="F75" s="31"/>
      <c r="G75" s="41"/>
      <c r="H75" s="31"/>
      <c r="J75" s="42"/>
    </row>
    <row r="76" spans="1:10" x14ac:dyDescent="0.25">
      <c r="A76" s="82">
        <v>65</v>
      </c>
      <c r="B76" s="31" t="s">
        <v>117</v>
      </c>
      <c r="C76" s="31" t="s">
        <v>118</v>
      </c>
      <c r="D76" s="31">
        <v>30666</v>
      </c>
      <c r="E76" s="40" t="s">
        <v>505</v>
      </c>
      <c r="F76" s="31">
        <v>384</v>
      </c>
      <c r="G76" s="41">
        <v>21000</v>
      </c>
      <c r="H76" s="31" t="s">
        <v>661</v>
      </c>
      <c r="J76" s="42"/>
    </row>
    <row r="77" spans="1:10" x14ac:dyDescent="0.25">
      <c r="A77" s="82">
        <v>66</v>
      </c>
      <c r="B77" s="31" t="s">
        <v>230</v>
      </c>
      <c r="C77" s="31" t="s">
        <v>120</v>
      </c>
      <c r="D77" s="31">
        <v>29767</v>
      </c>
      <c r="E77" s="40" t="s">
        <v>507</v>
      </c>
      <c r="F77" s="31">
        <v>50</v>
      </c>
      <c r="G77" s="41">
        <v>7500</v>
      </c>
      <c r="H77" s="31" t="s">
        <v>661</v>
      </c>
      <c r="I77" s="42"/>
      <c r="J77" s="42"/>
    </row>
    <row r="78" spans="1:10" ht="18" x14ac:dyDescent="0.25">
      <c r="A78" s="82">
        <v>67</v>
      </c>
      <c r="B78" s="31" t="s">
        <v>230</v>
      </c>
      <c r="C78" s="31" t="s">
        <v>120</v>
      </c>
      <c r="D78" s="31">
        <v>29767</v>
      </c>
      <c r="E78" s="40" t="s">
        <v>122</v>
      </c>
      <c r="F78" s="31">
        <v>144</v>
      </c>
      <c r="G78" s="41">
        <v>78000</v>
      </c>
      <c r="H78" s="31" t="s">
        <v>662</v>
      </c>
      <c r="I78" s="42"/>
      <c r="J78" s="42"/>
    </row>
    <row r="79" spans="1:10" x14ac:dyDescent="0.25">
      <c r="A79" s="82">
        <v>68</v>
      </c>
      <c r="B79" s="31" t="s">
        <v>230</v>
      </c>
      <c r="C79" s="31" t="s">
        <v>120</v>
      </c>
      <c r="D79" s="31">
        <v>29767</v>
      </c>
      <c r="E79" s="40" t="s">
        <v>121</v>
      </c>
      <c r="F79" s="31">
        <v>224</v>
      </c>
      <c r="G79" s="41">
        <v>18700</v>
      </c>
      <c r="H79" s="31" t="s">
        <v>661</v>
      </c>
      <c r="I79" s="42"/>
      <c r="J79" s="42"/>
    </row>
    <row r="80" spans="1:10" x14ac:dyDescent="0.25">
      <c r="A80" s="82">
        <v>69</v>
      </c>
      <c r="B80" s="31" t="s">
        <v>127</v>
      </c>
      <c r="C80" s="31" t="s">
        <v>128</v>
      </c>
      <c r="D80" s="31">
        <v>30994</v>
      </c>
      <c r="E80" s="40" t="s">
        <v>521</v>
      </c>
      <c r="F80" s="31">
        <v>20</v>
      </c>
      <c r="G80" s="41">
        <v>2000</v>
      </c>
      <c r="H80" s="31" t="s">
        <v>661</v>
      </c>
      <c r="J80" s="42"/>
    </row>
    <row r="81" spans="1:10" x14ac:dyDescent="0.25">
      <c r="A81" s="82">
        <v>70</v>
      </c>
      <c r="B81" s="31" t="s">
        <v>127</v>
      </c>
      <c r="C81" s="31" t="s">
        <v>128</v>
      </c>
      <c r="D81" s="31">
        <v>30994</v>
      </c>
      <c r="E81" s="40" t="s">
        <v>115</v>
      </c>
      <c r="F81" s="31">
        <v>125</v>
      </c>
      <c r="G81" s="41">
        <v>88100</v>
      </c>
      <c r="H81" s="31" t="s">
        <v>661</v>
      </c>
      <c r="J81" s="42"/>
    </row>
    <row r="82" spans="1:10" x14ac:dyDescent="0.25">
      <c r="A82" s="82">
        <v>71</v>
      </c>
      <c r="B82" s="31" t="s">
        <v>127</v>
      </c>
      <c r="C82" s="31" t="s">
        <v>128</v>
      </c>
      <c r="D82" s="31">
        <v>30994</v>
      </c>
      <c r="E82" s="40" t="s">
        <v>503</v>
      </c>
      <c r="F82" s="31">
        <v>100</v>
      </c>
      <c r="G82" s="41">
        <v>6000</v>
      </c>
      <c r="H82" s="31" t="s">
        <v>661</v>
      </c>
      <c r="J82" s="42"/>
    </row>
    <row r="83" spans="1:10" ht="27" x14ac:dyDescent="0.25">
      <c r="A83" s="82">
        <v>72</v>
      </c>
      <c r="B83" s="31" t="s">
        <v>231</v>
      </c>
      <c r="C83" s="31" t="s">
        <v>123</v>
      </c>
      <c r="D83" s="31">
        <v>30151</v>
      </c>
      <c r="E83" s="40" t="s">
        <v>280</v>
      </c>
      <c r="F83" s="31"/>
      <c r="G83" s="41"/>
      <c r="H83" s="31"/>
      <c r="I83" s="42"/>
      <c r="J83" s="42"/>
    </row>
    <row r="84" spans="1:10" ht="18" x14ac:dyDescent="0.25">
      <c r="A84" s="82">
        <v>73</v>
      </c>
      <c r="B84" s="31" t="s">
        <v>232</v>
      </c>
      <c r="C84" s="31" t="s">
        <v>125</v>
      </c>
      <c r="D84" s="31">
        <v>28247</v>
      </c>
      <c r="E84" s="40" t="s">
        <v>313</v>
      </c>
      <c r="F84" s="31">
        <v>12</v>
      </c>
      <c r="G84" s="41">
        <v>5790</v>
      </c>
      <c r="H84" s="31" t="s">
        <v>661</v>
      </c>
      <c r="I84" s="42"/>
      <c r="J84" s="42"/>
    </row>
    <row r="85" spans="1:10" ht="18" x14ac:dyDescent="0.25">
      <c r="A85" s="82">
        <v>74</v>
      </c>
      <c r="B85" s="31" t="s">
        <v>232</v>
      </c>
      <c r="C85" s="31" t="s">
        <v>125</v>
      </c>
      <c r="D85" s="31">
        <v>28247</v>
      </c>
      <c r="E85" s="40" t="s">
        <v>510</v>
      </c>
      <c r="F85" s="31">
        <v>96</v>
      </c>
      <c r="G85" s="41">
        <v>75056</v>
      </c>
      <c r="H85" s="31" t="s">
        <v>661</v>
      </c>
      <c r="I85" s="42"/>
      <c r="J85" s="42"/>
    </row>
    <row r="86" spans="1:10" ht="18" x14ac:dyDescent="0.25">
      <c r="A86" s="82">
        <v>75</v>
      </c>
      <c r="B86" s="31" t="s">
        <v>232</v>
      </c>
      <c r="C86" s="31" t="s">
        <v>125</v>
      </c>
      <c r="D86" s="31">
        <v>28247</v>
      </c>
      <c r="E86" s="40" t="s">
        <v>133</v>
      </c>
      <c r="F86" s="31">
        <v>180</v>
      </c>
      <c r="G86" s="41">
        <v>208768</v>
      </c>
      <c r="H86" s="31" t="s">
        <v>661</v>
      </c>
      <c r="I86" s="42"/>
      <c r="J86" s="42"/>
    </row>
    <row r="87" spans="1:10" ht="18" x14ac:dyDescent="0.25">
      <c r="A87" s="82">
        <v>76</v>
      </c>
      <c r="B87" s="31" t="s">
        <v>232</v>
      </c>
      <c r="C87" s="31" t="s">
        <v>125</v>
      </c>
      <c r="D87" s="31">
        <v>28247</v>
      </c>
      <c r="E87" s="40" t="s">
        <v>137</v>
      </c>
      <c r="F87" s="31">
        <v>150</v>
      </c>
      <c r="G87" s="41">
        <v>186295.52</v>
      </c>
      <c r="H87" s="31" t="s">
        <v>661</v>
      </c>
      <c r="I87" s="42"/>
      <c r="J87" s="42"/>
    </row>
    <row r="88" spans="1:10" x14ac:dyDescent="0.25">
      <c r="A88" s="82">
        <v>77</v>
      </c>
      <c r="B88" s="31" t="s">
        <v>232</v>
      </c>
      <c r="C88" s="31" t="s">
        <v>125</v>
      </c>
      <c r="D88" s="31">
        <v>28247</v>
      </c>
      <c r="E88" s="40" t="s">
        <v>318</v>
      </c>
      <c r="F88" s="31">
        <v>4</v>
      </c>
      <c r="G88" s="41">
        <v>180</v>
      </c>
      <c r="H88" s="31" t="s">
        <v>661</v>
      </c>
      <c r="I88" s="42"/>
      <c r="J88" s="42"/>
    </row>
    <row r="89" spans="1:10" x14ac:dyDescent="0.25">
      <c r="A89" s="82">
        <v>78</v>
      </c>
      <c r="B89" s="31" t="s">
        <v>232</v>
      </c>
      <c r="C89" s="31" t="s">
        <v>125</v>
      </c>
      <c r="D89" s="31">
        <v>28247</v>
      </c>
      <c r="E89" s="40" t="s">
        <v>517</v>
      </c>
      <c r="F89" s="31">
        <v>2</v>
      </c>
      <c r="G89" s="41">
        <v>81.12</v>
      </c>
      <c r="H89" s="31" t="s">
        <v>661</v>
      </c>
      <c r="I89" s="42"/>
      <c r="J89" s="42"/>
    </row>
    <row r="90" spans="1:10" ht="18" x14ac:dyDescent="0.25">
      <c r="A90" s="82">
        <v>79</v>
      </c>
      <c r="B90" s="31" t="s">
        <v>232</v>
      </c>
      <c r="C90" s="31" t="s">
        <v>125</v>
      </c>
      <c r="D90" s="31">
        <v>28247</v>
      </c>
      <c r="E90" s="40" t="s">
        <v>104</v>
      </c>
      <c r="F90" s="31">
        <v>96</v>
      </c>
      <c r="G90" s="41">
        <v>62082.78</v>
      </c>
      <c r="H90" s="31" t="s">
        <v>661</v>
      </c>
      <c r="I90" s="42"/>
      <c r="J90" s="42"/>
    </row>
    <row r="91" spans="1:10" x14ac:dyDescent="0.25">
      <c r="A91" s="82">
        <v>80</v>
      </c>
      <c r="B91" s="31" t="s">
        <v>232</v>
      </c>
      <c r="C91" s="31" t="s">
        <v>125</v>
      </c>
      <c r="D91" s="31">
        <v>28247</v>
      </c>
      <c r="E91" s="40" t="s">
        <v>131</v>
      </c>
      <c r="F91" s="31">
        <v>96</v>
      </c>
      <c r="G91" s="41">
        <v>66018.16</v>
      </c>
      <c r="H91" s="31" t="s">
        <v>661</v>
      </c>
      <c r="I91" s="42"/>
      <c r="J91" s="42"/>
    </row>
    <row r="92" spans="1:10" x14ac:dyDescent="0.25">
      <c r="A92" s="82">
        <v>81</v>
      </c>
      <c r="B92" s="31" t="s">
        <v>232</v>
      </c>
      <c r="C92" s="31" t="s">
        <v>125</v>
      </c>
      <c r="D92" s="31">
        <v>28247</v>
      </c>
      <c r="E92" s="40" t="s">
        <v>511</v>
      </c>
      <c r="F92" s="31">
        <v>72</v>
      </c>
      <c r="G92" s="41">
        <v>48177.74</v>
      </c>
      <c r="H92" s="31" t="s">
        <v>661</v>
      </c>
      <c r="I92" s="42"/>
      <c r="J92" s="42"/>
    </row>
    <row r="93" spans="1:10" x14ac:dyDescent="0.25">
      <c r="A93" s="82">
        <v>82</v>
      </c>
      <c r="B93" s="31" t="s">
        <v>232</v>
      </c>
      <c r="C93" s="31" t="s">
        <v>125</v>
      </c>
      <c r="D93" s="31">
        <v>28247</v>
      </c>
      <c r="E93" s="40" t="s">
        <v>140</v>
      </c>
      <c r="F93" s="31">
        <v>36</v>
      </c>
      <c r="G93" s="41">
        <v>16000</v>
      </c>
      <c r="H93" s="31" t="s">
        <v>661</v>
      </c>
      <c r="I93" s="42"/>
      <c r="J93" s="42"/>
    </row>
    <row r="94" spans="1:10" x14ac:dyDescent="0.25">
      <c r="A94" s="82">
        <v>83</v>
      </c>
      <c r="B94" s="31" t="s">
        <v>232</v>
      </c>
      <c r="C94" s="31" t="s">
        <v>125</v>
      </c>
      <c r="D94" s="31">
        <v>28247</v>
      </c>
      <c r="E94" s="40" t="s">
        <v>518</v>
      </c>
      <c r="F94" s="31">
        <v>6</v>
      </c>
      <c r="G94" s="41">
        <v>627.12</v>
      </c>
      <c r="H94" s="31" t="s">
        <v>661</v>
      </c>
      <c r="I94" s="42"/>
      <c r="J94" s="42"/>
    </row>
    <row r="95" spans="1:10" x14ac:dyDescent="0.25">
      <c r="A95" s="82">
        <v>84</v>
      </c>
      <c r="B95" s="31" t="s">
        <v>232</v>
      </c>
      <c r="C95" s="31" t="s">
        <v>125</v>
      </c>
      <c r="D95" s="31">
        <v>28247</v>
      </c>
      <c r="E95" s="40" t="s">
        <v>73</v>
      </c>
      <c r="F95" s="31">
        <v>4</v>
      </c>
      <c r="G95" s="41">
        <v>60</v>
      </c>
      <c r="H95" s="31" t="s">
        <v>661</v>
      </c>
      <c r="I95" s="42"/>
      <c r="J95" s="42"/>
    </row>
    <row r="96" spans="1:10" x14ac:dyDescent="0.25">
      <c r="A96" s="82">
        <v>85</v>
      </c>
      <c r="B96" s="31" t="s">
        <v>232</v>
      </c>
      <c r="C96" s="31" t="s">
        <v>125</v>
      </c>
      <c r="D96" s="31">
        <v>28247</v>
      </c>
      <c r="E96" s="40" t="s">
        <v>512</v>
      </c>
      <c r="F96" s="31">
        <v>44</v>
      </c>
      <c r="G96" s="41">
        <v>10800</v>
      </c>
      <c r="H96" s="31" t="s">
        <v>661</v>
      </c>
      <c r="I96" s="42"/>
      <c r="J96" s="42"/>
    </row>
    <row r="97" spans="1:10" ht="18" x14ac:dyDescent="0.25">
      <c r="A97" s="82">
        <v>86</v>
      </c>
      <c r="B97" s="31" t="s">
        <v>232</v>
      </c>
      <c r="C97" s="31" t="s">
        <v>125</v>
      </c>
      <c r="D97" s="31">
        <v>28247</v>
      </c>
      <c r="E97" s="40" t="s">
        <v>75</v>
      </c>
      <c r="F97" s="31">
        <v>24</v>
      </c>
      <c r="G97" s="41">
        <v>3720</v>
      </c>
      <c r="H97" s="31" t="s">
        <v>661</v>
      </c>
      <c r="I97" s="42"/>
      <c r="J97" s="42"/>
    </row>
    <row r="98" spans="1:10" x14ac:dyDescent="0.25">
      <c r="A98" s="82">
        <v>87</v>
      </c>
      <c r="B98" s="31" t="s">
        <v>232</v>
      </c>
      <c r="C98" s="31" t="s">
        <v>125</v>
      </c>
      <c r="D98" s="31">
        <v>28247</v>
      </c>
      <c r="E98" s="40" t="s">
        <v>134</v>
      </c>
      <c r="F98" s="31">
        <v>240</v>
      </c>
      <c r="G98" s="41">
        <v>282418.79000000004</v>
      </c>
      <c r="H98" s="31" t="s">
        <v>661</v>
      </c>
      <c r="I98" s="42"/>
      <c r="J98" s="42"/>
    </row>
    <row r="99" spans="1:10" ht="18" x14ac:dyDescent="0.25">
      <c r="A99" s="82">
        <v>88</v>
      </c>
      <c r="B99" s="31" t="s">
        <v>232</v>
      </c>
      <c r="C99" s="31" t="s">
        <v>125</v>
      </c>
      <c r="D99" s="31">
        <v>28247</v>
      </c>
      <c r="E99" s="40" t="s">
        <v>515</v>
      </c>
      <c r="F99" s="31">
        <v>80</v>
      </c>
      <c r="G99" s="41">
        <v>27009.7</v>
      </c>
      <c r="H99" s="31" t="s">
        <v>661</v>
      </c>
      <c r="I99" s="42"/>
      <c r="J99" s="42"/>
    </row>
    <row r="100" spans="1:10" x14ac:dyDescent="0.25">
      <c r="A100" s="82">
        <v>89</v>
      </c>
      <c r="B100" s="31" t="s">
        <v>232</v>
      </c>
      <c r="C100" s="31" t="s">
        <v>125</v>
      </c>
      <c r="D100" s="31">
        <v>28247</v>
      </c>
      <c r="E100" s="40" t="s">
        <v>514</v>
      </c>
      <c r="F100" s="31">
        <v>4</v>
      </c>
      <c r="G100" s="41">
        <v>360</v>
      </c>
      <c r="H100" s="31" t="s">
        <v>661</v>
      </c>
      <c r="I100" s="42"/>
      <c r="J100" s="42"/>
    </row>
    <row r="101" spans="1:10" x14ac:dyDescent="0.25">
      <c r="A101" s="82">
        <v>90</v>
      </c>
      <c r="B101" s="31" t="s">
        <v>232</v>
      </c>
      <c r="C101" s="31" t="s">
        <v>125</v>
      </c>
      <c r="D101" s="31">
        <v>28247</v>
      </c>
      <c r="E101" s="40" t="s">
        <v>138</v>
      </c>
      <c r="F101" s="31">
        <v>72</v>
      </c>
      <c r="G101" s="41">
        <v>27500</v>
      </c>
      <c r="H101" s="31" t="s">
        <v>661</v>
      </c>
      <c r="I101" s="42"/>
      <c r="J101" s="42"/>
    </row>
    <row r="102" spans="1:10" ht="18" x14ac:dyDescent="0.25">
      <c r="A102" s="82">
        <v>91</v>
      </c>
      <c r="B102" s="31" t="s">
        <v>232</v>
      </c>
      <c r="C102" s="31" t="s">
        <v>125</v>
      </c>
      <c r="D102" s="31">
        <v>28247</v>
      </c>
      <c r="E102" s="40" t="s">
        <v>132</v>
      </c>
      <c r="F102" s="31">
        <v>4</v>
      </c>
      <c r="G102" s="41">
        <v>60</v>
      </c>
      <c r="H102" s="31" t="s">
        <v>661</v>
      </c>
      <c r="I102" s="42"/>
      <c r="J102" s="42"/>
    </row>
    <row r="103" spans="1:10" x14ac:dyDescent="0.25">
      <c r="A103" s="82">
        <v>92</v>
      </c>
      <c r="B103" s="31" t="s">
        <v>232</v>
      </c>
      <c r="C103" s="31" t="s">
        <v>125</v>
      </c>
      <c r="D103" s="31">
        <v>28247</v>
      </c>
      <c r="E103" s="40" t="s">
        <v>141</v>
      </c>
      <c r="F103" s="31">
        <v>120</v>
      </c>
      <c r="G103" s="41">
        <v>34000</v>
      </c>
      <c r="H103" s="31" t="s">
        <v>661</v>
      </c>
      <c r="I103" s="42"/>
      <c r="J103" s="42"/>
    </row>
    <row r="104" spans="1:10" x14ac:dyDescent="0.25">
      <c r="A104" s="82">
        <v>93</v>
      </c>
      <c r="B104" s="31" t="s">
        <v>232</v>
      </c>
      <c r="C104" s="31" t="s">
        <v>125</v>
      </c>
      <c r="D104" s="31">
        <v>28247</v>
      </c>
      <c r="E104" s="40" t="s">
        <v>142</v>
      </c>
      <c r="F104" s="31">
        <v>48</v>
      </c>
      <c r="G104" s="41">
        <v>24000</v>
      </c>
      <c r="H104" s="31" t="s">
        <v>661</v>
      </c>
      <c r="I104" s="42"/>
      <c r="J104" s="42"/>
    </row>
    <row r="105" spans="1:10" x14ac:dyDescent="0.25">
      <c r="A105" s="82">
        <v>94</v>
      </c>
      <c r="B105" s="31" t="s">
        <v>232</v>
      </c>
      <c r="C105" s="31" t="s">
        <v>125</v>
      </c>
      <c r="D105" s="31">
        <v>28247</v>
      </c>
      <c r="E105" s="40" t="s">
        <v>135</v>
      </c>
      <c r="F105" s="31">
        <v>120</v>
      </c>
      <c r="G105" s="41">
        <v>104774.93000000001</v>
      </c>
      <c r="H105" s="31" t="s">
        <v>661</v>
      </c>
      <c r="I105" s="42"/>
      <c r="J105" s="42"/>
    </row>
    <row r="106" spans="1:10" x14ac:dyDescent="0.25">
      <c r="A106" s="82">
        <v>95</v>
      </c>
      <c r="B106" s="31" t="s">
        <v>232</v>
      </c>
      <c r="C106" s="31" t="s">
        <v>125</v>
      </c>
      <c r="D106" s="31">
        <v>28247</v>
      </c>
      <c r="E106" s="40" t="s">
        <v>516</v>
      </c>
      <c r="F106" s="31">
        <v>96</v>
      </c>
      <c r="G106" s="41">
        <v>96945.600000000006</v>
      </c>
      <c r="H106" s="31" t="s">
        <v>661</v>
      </c>
      <c r="I106" s="42"/>
      <c r="J106" s="42"/>
    </row>
    <row r="107" spans="1:10" x14ac:dyDescent="0.25">
      <c r="A107" s="82">
        <v>96</v>
      </c>
      <c r="B107" s="31" t="s">
        <v>232</v>
      </c>
      <c r="C107" s="31" t="s">
        <v>125</v>
      </c>
      <c r="D107" s="31">
        <v>28247</v>
      </c>
      <c r="E107" s="40" t="s">
        <v>143</v>
      </c>
      <c r="F107" s="31">
        <v>8</v>
      </c>
      <c r="G107" s="41">
        <v>1410.2399999999998</v>
      </c>
      <c r="H107" s="31" t="s">
        <v>661</v>
      </c>
      <c r="I107" s="42"/>
      <c r="J107" s="42"/>
    </row>
    <row r="108" spans="1:10" ht="18" x14ac:dyDescent="0.25">
      <c r="A108" s="82">
        <v>97</v>
      </c>
      <c r="B108" s="31" t="s">
        <v>232</v>
      </c>
      <c r="C108" s="31" t="s">
        <v>125</v>
      </c>
      <c r="D108" s="31">
        <v>28247</v>
      </c>
      <c r="E108" s="40" t="s">
        <v>513</v>
      </c>
      <c r="F108" s="31">
        <v>24</v>
      </c>
      <c r="G108" s="41">
        <v>3754.68</v>
      </c>
      <c r="H108" s="31" t="s">
        <v>661</v>
      </c>
      <c r="I108" s="42"/>
      <c r="J108" s="42"/>
    </row>
    <row r="109" spans="1:10" ht="18" x14ac:dyDescent="0.25">
      <c r="A109" s="82">
        <v>98</v>
      </c>
      <c r="B109" s="31" t="s">
        <v>232</v>
      </c>
      <c r="C109" s="31" t="s">
        <v>125</v>
      </c>
      <c r="D109" s="31">
        <v>28247</v>
      </c>
      <c r="E109" s="40" t="s">
        <v>321</v>
      </c>
      <c r="F109" s="31">
        <v>12</v>
      </c>
      <c r="G109" s="41">
        <v>390</v>
      </c>
      <c r="H109" s="31" t="s">
        <v>661</v>
      </c>
      <c r="I109" s="42"/>
      <c r="J109" s="42"/>
    </row>
    <row r="110" spans="1:10" ht="18" x14ac:dyDescent="0.25">
      <c r="A110" s="82">
        <v>99</v>
      </c>
      <c r="B110" s="31" t="s">
        <v>232</v>
      </c>
      <c r="C110" s="31" t="s">
        <v>125</v>
      </c>
      <c r="D110" s="31">
        <v>28247</v>
      </c>
      <c r="E110" s="40" t="s">
        <v>139</v>
      </c>
      <c r="F110" s="31">
        <v>96</v>
      </c>
      <c r="G110" s="41">
        <v>33000</v>
      </c>
      <c r="H110" s="31" t="s">
        <v>661</v>
      </c>
      <c r="I110" s="42"/>
      <c r="J110" s="42"/>
    </row>
    <row r="111" spans="1:10" x14ac:dyDescent="0.25">
      <c r="A111" s="82">
        <v>100</v>
      </c>
      <c r="B111" s="31" t="s">
        <v>232</v>
      </c>
      <c r="C111" s="31" t="s">
        <v>125</v>
      </c>
      <c r="D111" s="31">
        <v>28247</v>
      </c>
      <c r="E111" s="40" t="s">
        <v>136</v>
      </c>
      <c r="F111" s="31">
        <v>160</v>
      </c>
      <c r="G111" s="41">
        <v>133000</v>
      </c>
      <c r="H111" s="31" t="s">
        <v>661</v>
      </c>
      <c r="I111" s="42"/>
      <c r="J111" s="42"/>
    </row>
    <row r="112" spans="1:10" ht="27" x14ac:dyDescent="0.25">
      <c r="A112" s="82">
        <v>101</v>
      </c>
      <c r="B112" s="31" t="s">
        <v>146</v>
      </c>
      <c r="C112" s="31" t="s">
        <v>144</v>
      </c>
      <c r="D112" s="31">
        <v>28248</v>
      </c>
      <c r="E112" s="40" t="s">
        <v>280</v>
      </c>
      <c r="F112" s="31"/>
      <c r="G112" s="41"/>
      <c r="H112" s="31"/>
      <c r="I112" s="42"/>
      <c r="J112" s="42"/>
    </row>
    <row r="113" spans="1:10" x14ac:dyDescent="0.25">
      <c r="A113" s="82">
        <v>102</v>
      </c>
      <c r="B113" s="31" t="s">
        <v>151</v>
      </c>
      <c r="C113" s="31" t="s">
        <v>149</v>
      </c>
      <c r="D113" s="31">
        <v>28249</v>
      </c>
      <c r="E113" s="40" t="s">
        <v>152</v>
      </c>
      <c r="F113" s="31">
        <v>176</v>
      </c>
      <c r="G113" s="41">
        <v>26590</v>
      </c>
      <c r="H113" s="31" t="s">
        <v>661</v>
      </c>
      <c r="I113" s="42"/>
      <c r="J113" s="42"/>
    </row>
    <row r="114" spans="1:10" x14ac:dyDescent="0.25">
      <c r="A114" s="82">
        <v>103</v>
      </c>
      <c r="B114" s="31" t="s">
        <v>151</v>
      </c>
      <c r="C114" s="31" t="s">
        <v>149</v>
      </c>
      <c r="D114" s="31">
        <v>28249</v>
      </c>
      <c r="E114" s="40" t="s">
        <v>153</v>
      </c>
      <c r="F114" s="31">
        <v>176</v>
      </c>
      <c r="G114" s="41">
        <v>80458</v>
      </c>
      <c r="H114" s="31" t="s">
        <v>661</v>
      </c>
      <c r="I114" s="42"/>
      <c r="J114" s="42"/>
    </row>
    <row r="115" spans="1:10" x14ac:dyDescent="0.25">
      <c r="A115" s="82">
        <v>104</v>
      </c>
      <c r="B115" s="31" t="s">
        <v>151</v>
      </c>
      <c r="C115" s="31" t="s">
        <v>149</v>
      </c>
      <c r="D115" s="31">
        <v>28249</v>
      </c>
      <c r="E115" s="40" t="s">
        <v>528</v>
      </c>
      <c r="F115" s="31">
        <v>8</v>
      </c>
      <c r="G115" s="41">
        <v>450</v>
      </c>
      <c r="H115" s="31" t="s">
        <v>661</v>
      </c>
      <c r="I115" s="42"/>
      <c r="J115" s="42"/>
    </row>
    <row r="116" spans="1:10" x14ac:dyDescent="0.25">
      <c r="A116" s="82">
        <v>105</v>
      </c>
      <c r="B116" s="31" t="s">
        <v>151</v>
      </c>
      <c r="C116" s="31" t="s">
        <v>149</v>
      </c>
      <c r="D116" s="31">
        <v>28249</v>
      </c>
      <c r="E116" s="40" t="s">
        <v>154</v>
      </c>
      <c r="F116" s="31">
        <v>8</v>
      </c>
      <c r="G116" s="41">
        <v>500</v>
      </c>
      <c r="H116" s="31" t="s">
        <v>661</v>
      </c>
      <c r="I116" s="42"/>
      <c r="J116" s="42"/>
    </row>
    <row r="117" spans="1:10" ht="27" x14ac:dyDescent="0.25">
      <c r="A117" s="82">
        <v>106</v>
      </c>
      <c r="B117" s="31" t="s">
        <v>151</v>
      </c>
      <c r="C117" s="31" t="s">
        <v>149</v>
      </c>
      <c r="D117" s="31">
        <v>28271</v>
      </c>
      <c r="E117" s="40" t="s">
        <v>280</v>
      </c>
      <c r="F117" s="31"/>
      <c r="G117" s="41"/>
      <c r="H117" s="31"/>
      <c r="J117" s="42"/>
    </row>
    <row r="118" spans="1:10" ht="27" x14ac:dyDescent="0.25">
      <c r="A118" s="82">
        <v>107</v>
      </c>
      <c r="B118" s="31" t="s">
        <v>158</v>
      </c>
      <c r="C118" s="31" t="s">
        <v>155</v>
      </c>
      <c r="D118" s="31">
        <v>27510</v>
      </c>
      <c r="E118" s="40" t="s">
        <v>280</v>
      </c>
      <c r="F118" s="31"/>
      <c r="G118" s="41"/>
      <c r="H118" s="31"/>
      <c r="I118" s="42"/>
      <c r="J118" s="42"/>
    </row>
    <row r="119" spans="1:10" x14ac:dyDescent="0.25">
      <c r="A119" s="82">
        <v>108</v>
      </c>
      <c r="B119" s="31" t="s">
        <v>161</v>
      </c>
      <c r="C119" s="31" t="s">
        <v>162</v>
      </c>
      <c r="D119" s="31">
        <v>27392</v>
      </c>
      <c r="E119" s="40" t="s">
        <v>108</v>
      </c>
      <c r="F119" s="31">
        <v>104</v>
      </c>
      <c r="G119" s="41">
        <v>65000</v>
      </c>
      <c r="H119" s="31" t="s">
        <v>661</v>
      </c>
      <c r="I119" s="42"/>
      <c r="J119" s="42"/>
    </row>
    <row r="120" spans="1:10" x14ac:dyDescent="0.25">
      <c r="A120" s="82">
        <v>109</v>
      </c>
      <c r="B120" s="31" t="s">
        <v>161</v>
      </c>
      <c r="C120" s="31" t="s">
        <v>162</v>
      </c>
      <c r="D120" s="31">
        <v>27392</v>
      </c>
      <c r="E120" s="40" t="s">
        <v>60</v>
      </c>
      <c r="F120" s="31">
        <v>104</v>
      </c>
      <c r="G120" s="41">
        <v>23400</v>
      </c>
      <c r="H120" s="31" t="s">
        <v>661</v>
      </c>
      <c r="I120" s="42"/>
      <c r="J120" s="42"/>
    </row>
    <row r="121" spans="1:10" x14ac:dyDescent="0.25">
      <c r="A121" s="82">
        <v>110</v>
      </c>
      <c r="B121" s="31" t="s">
        <v>161</v>
      </c>
      <c r="C121" s="31" t="s">
        <v>162</v>
      </c>
      <c r="D121" s="31">
        <v>27392</v>
      </c>
      <c r="E121" s="40" t="s">
        <v>109</v>
      </c>
      <c r="F121" s="31">
        <v>104</v>
      </c>
      <c r="G121" s="41">
        <v>71000</v>
      </c>
      <c r="H121" s="31" t="s">
        <v>661</v>
      </c>
      <c r="I121" s="42"/>
      <c r="J121" s="42"/>
    </row>
    <row r="122" spans="1:10" x14ac:dyDescent="0.25">
      <c r="A122" s="82">
        <v>111</v>
      </c>
      <c r="B122" s="31" t="s">
        <v>161</v>
      </c>
      <c r="C122" s="31" t="s">
        <v>162</v>
      </c>
      <c r="D122" s="31">
        <v>27392</v>
      </c>
      <c r="E122" s="40" t="s">
        <v>163</v>
      </c>
      <c r="F122" s="31">
        <v>104</v>
      </c>
      <c r="G122" s="41">
        <v>24000</v>
      </c>
      <c r="H122" s="31" t="s">
        <v>661</v>
      </c>
      <c r="I122" s="42"/>
      <c r="J122" s="42"/>
    </row>
    <row r="123" spans="1:10" x14ac:dyDescent="0.25">
      <c r="A123" s="82">
        <v>112</v>
      </c>
      <c r="B123" s="31" t="s">
        <v>164</v>
      </c>
      <c r="C123" s="31" t="s">
        <v>165</v>
      </c>
      <c r="D123" s="31">
        <v>29801</v>
      </c>
      <c r="E123" s="40" t="s">
        <v>159</v>
      </c>
      <c r="F123" s="31">
        <v>384</v>
      </c>
      <c r="G123" s="41">
        <v>62400</v>
      </c>
      <c r="H123" s="31" t="s">
        <v>662</v>
      </c>
      <c r="I123" s="42"/>
      <c r="J123" s="42"/>
    </row>
    <row r="124" spans="1:10" x14ac:dyDescent="0.25">
      <c r="A124" s="82">
        <v>113</v>
      </c>
      <c r="B124" s="31" t="s">
        <v>164</v>
      </c>
      <c r="C124" s="31" t="s">
        <v>165</v>
      </c>
      <c r="D124" s="31">
        <v>29801</v>
      </c>
      <c r="E124" s="40" t="s">
        <v>160</v>
      </c>
      <c r="F124" s="31">
        <v>120</v>
      </c>
      <c r="G124" s="41">
        <v>62400</v>
      </c>
      <c r="H124" s="31" t="s">
        <v>662</v>
      </c>
      <c r="I124" s="42"/>
      <c r="J124" s="42"/>
    </row>
    <row r="125" spans="1:10" x14ac:dyDescent="0.25">
      <c r="A125" s="82">
        <v>114</v>
      </c>
      <c r="B125" s="31" t="s">
        <v>168</v>
      </c>
      <c r="C125" s="31" t="s">
        <v>169</v>
      </c>
      <c r="D125" s="31">
        <v>29883</v>
      </c>
      <c r="E125" s="40" t="s">
        <v>535</v>
      </c>
      <c r="F125" s="31">
        <v>8</v>
      </c>
      <c r="G125" s="41">
        <v>7900</v>
      </c>
      <c r="H125" s="31" t="s">
        <v>661</v>
      </c>
      <c r="I125" s="42"/>
      <c r="J125" s="42"/>
    </row>
    <row r="126" spans="1:10" x14ac:dyDescent="0.25">
      <c r="A126" s="82">
        <v>115</v>
      </c>
      <c r="B126" s="31" t="s">
        <v>168</v>
      </c>
      <c r="C126" s="31" t="s">
        <v>169</v>
      </c>
      <c r="D126" s="31">
        <v>29883</v>
      </c>
      <c r="E126" s="40" t="s">
        <v>170</v>
      </c>
      <c r="F126" s="31">
        <v>12</v>
      </c>
      <c r="G126" s="41">
        <v>12000</v>
      </c>
      <c r="H126" s="31" t="s">
        <v>661</v>
      </c>
      <c r="I126" s="42"/>
      <c r="J126" s="42"/>
    </row>
    <row r="127" spans="1:10" x14ac:dyDescent="0.25">
      <c r="A127" s="82">
        <v>116</v>
      </c>
      <c r="B127" s="31" t="s">
        <v>168</v>
      </c>
      <c r="C127" s="31" t="s">
        <v>169</v>
      </c>
      <c r="D127" s="31">
        <v>29883</v>
      </c>
      <c r="E127" s="40" t="s">
        <v>536</v>
      </c>
      <c r="F127" s="31">
        <v>72</v>
      </c>
      <c r="G127" s="41">
        <v>41000</v>
      </c>
      <c r="H127" s="31" t="s">
        <v>661</v>
      </c>
      <c r="I127" s="42"/>
      <c r="J127" s="42"/>
    </row>
    <row r="128" spans="1:10" ht="18" x14ac:dyDescent="0.25">
      <c r="A128" s="82">
        <v>117</v>
      </c>
      <c r="B128" s="31" t="s">
        <v>168</v>
      </c>
      <c r="C128" s="31" t="s">
        <v>169</v>
      </c>
      <c r="D128" s="31">
        <v>29883</v>
      </c>
      <c r="E128" s="40" t="s">
        <v>510</v>
      </c>
      <c r="F128" s="31">
        <v>16</v>
      </c>
      <c r="G128" s="41">
        <v>19048</v>
      </c>
      <c r="H128" s="31" t="s">
        <v>661</v>
      </c>
      <c r="I128" s="42"/>
      <c r="J128" s="42"/>
    </row>
    <row r="129" spans="1:10" x14ac:dyDescent="0.25">
      <c r="A129" s="82">
        <v>118</v>
      </c>
      <c r="B129" s="31" t="s">
        <v>168</v>
      </c>
      <c r="C129" s="31" t="s">
        <v>169</v>
      </c>
      <c r="D129" s="31">
        <v>29883</v>
      </c>
      <c r="E129" s="40" t="s">
        <v>537</v>
      </c>
      <c r="F129" s="31">
        <v>48</v>
      </c>
      <c r="G129" s="41">
        <v>14300</v>
      </c>
      <c r="H129" s="31" t="s">
        <v>661</v>
      </c>
      <c r="I129" s="42"/>
      <c r="J129" s="42"/>
    </row>
    <row r="130" spans="1:10" ht="18" x14ac:dyDescent="0.25">
      <c r="A130" s="82">
        <v>119</v>
      </c>
      <c r="B130" s="31" t="s">
        <v>168</v>
      </c>
      <c r="C130" s="31" t="s">
        <v>169</v>
      </c>
      <c r="D130" s="31">
        <v>29883</v>
      </c>
      <c r="E130" s="40" t="s">
        <v>133</v>
      </c>
      <c r="F130" s="31">
        <v>36</v>
      </c>
      <c r="G130" s="41">
        <v>23910.48</v>
      </c>
      <c r="H130" s="31" t="s">
        <v>661</v>
      </c>
      <c r="I130" s="42"/>
      <c r="J130" s="42"/>
    </row>
    <row r="131" spans="1:10" x14ac:dyDescent="0.25">
      <c r="A131" s="82">
        <v>120</v>
      </c>
      <c r="B131" s="31" t="s">
        <v>168</v>
      </c>
      <c r="C131" s="31" t="s">
        <v>169</v>
      </c>
      <c r="D131" s="31">
        <v>29883</v>
      </c>
      <c r="E131" s="40" t="s">
        <v>538</v>
      </c>
      <c r="F131" s="31">
        <v>6</v>
      </c>
      <c r="G131" s="41">
        <v>8840</v>
      </c>
      <c r="H131" s="31" t="s">
        <v>661</v>
      </c>
      <c r="I131" s="42"/>
      <c r="J131" s="42"/>
    </row>
    <row r="132" spans="1:10" ht="18" x14ac:dyDescent="0.25">
      <c r="A132" s="82">
        <v>121</v>
      </c>
      <c r="B132" s="31" t="s">
        <v>168</v>
      </c>
      <c r="C132" s="31" t="s">
        <v>169</v>
      </c>
      <c r="D132" s="31">
        <v>29883</v>
      </c>
      <c r="E132" s="40" t="s">
        <v>137</v>
      </c>
      <c r="F132" s="31">
        <v>16</v>
      </c>
      <c r="G132" s="41">
        <v>19969.68</v>
      </c>
      <c r="H132" s="31" t="s">
        <v>661</v>
      </c>
      <c r="I132" s="42"/>
      <c r="J132" s="42"/>
    </row>
    <row r="133" spans="1:10" x14ac:dyDescent="0.25">
      <c r="A133" s="82">
        <v>122</v>
      </c>
      <c r="B133" s="31" t="s">
        <v>168</v>
      </c>
      <c r="C133" s="31" t="s">
        <v>169</v>
      </c>
      <c r="D133" s="31">
        <v>29883</v>
      </c>
      <c r="E133" s="40" t="s">
        <v>539</v>
      </c>
      <c r="F133" s="31">
        <v>4</v>
      </c>
      <c r="G133" s="41">
        <v>3740</v>
      </c>
      <c r="H133" s="31" t="s">
        <v>661</v>
      </c>
      <c r="I133" s="42"/>
      <c r="J133" s="42"/>
    </row>
    <row r="134" spans="1:10" x14ac:dyDescent="0.25">
      <c r="A134" s="82">
        <v>123</v>
      </c>
      <c r="B134" s="31" t="s">
        <v>168</v>
      </c>
      <c r="C134" s="31" t="s">
        <v>169</v>
      </c>
      <c r="D134" s="31">
        <v>29883</v>
      </c>
      <c r="E134" s="40" t="s">
        <v>517</v>
      </c>
      <c r="F134" s="31">
        <v>30</v>
      </c>
      <c r="G134" s="41">
        <v>17797.04</v>
      </c>
      <c r="H134" s="31" t="s">
        <v>661</v>
      </c>
      <c r="I134" s="42"/>
      <c r="J134" s="42"/>
    </row>
    <row r="135" spans="1:10" ht="18" x14ac:dyDescent="0.25">
      <c r="A135" s="82">
        <v>124</v>
      </c>
      <c r="B135" s="31" t="s">
        <v>168</v>
      </c>
      <c r="C135" s="31" t="s">
        <v>169</v>
      </c>
      <c r="D135" s="31">
        <v>29883</v>
      </c>
      <c r="E135" s="40" t="s">
        <v>104</v>
      </c>
      <c r="F135" s="31">
        <v>8</v>
      </c>
      <c r="G135" s="41">
        <v>7065.88</v>
      </c>
      <c r="H135" s="31" t="s">
        <v>661</v>
      </c>
      <c r="I135" s="42"/>
      <c r="J135" s="42"/>
    </row>
    <row r="136" spans="1:10" x14ac:dyDescent="0.25">
      <c r="A136" s="82">
        <v>125</v>
      </c>
      <c r="B136" s="31" t="s">
        <v>168</v>
      </c>
      <c r="C136" s="31" t="s">
        <v>169</v>
      </c>
      <c r="D136" s="31">
        <v>29883</v>
      </c>
      <c r="E136" s="40" t="s">
        <v>131</v>
      </c>
      <c r="F136" s="31">
        <v>4</v>
      </c>
      <c r="G136" s="41">
        <v>4210</v>
      </c>
      <c r="H136" s="31" t="s">
        <v>661</v>
      </c>
      <c r="I136" s="42"/>
      <c r="J136" s="42"/>
    </row>
    <row r="137" spans="1:10" x14ac:dyDescent="0.25">
      <c r="A137" s="82">
        <v>126</v>
      </c>
      <c r="B137" s="31" t="s">
        <v>168</v>
      </c>
      <c r="C137" s="31" t="s">
        <v>169</v>
      </c>
      <c r="D137" s="31">
        <v>29883</v>
      </c>
      <c r="E137" s="40" t="s">
        <v>511</v>
      </c>
      <c r="F137" s="31">
        <v>12</v>
      </c>
      <c r="G137" s="41">
        <v>10154</v>
      </c>
      <c r="H137" s="31" t="s">
        <v>661</v>
      </c>
      <c r="I137" s="42"/>
      <c r="J137" s="42"/>
    </row>
    <row r="138" spans="1:10" x14ac:dyDescent="0.25">
      <c r="A138" s="82">
        <v>127</v>
      </c>
      <c r="B138" s="31" t="s">
        <v>168</v>
      </c>
      <c r="C138" s="31" t="s">
        <v>169</v>
      </c>
      <c r="D138" s="31">
        <v>29883</v>
      </c>
      <c r="E138" s="40" t="s">
        <v>140</v>
      </c>
      <c r="F138" s="31">
        <v>12</v>
      </c>
      <c r="G138" s="41">
        <v>8000</v>
      </c>
      <c r="H138" s="31" t="s">
        <v>661</v>
      </c>
      <c r="I138" s="42"/>
      <c r="J138" s="42"/>
    </row>
    <row r="139" spans="1:10" x14ac:dyDescent="0.25">
      <c r="A139" s="82">
        <v>128</v>
      </c>
      <c r="B139" s="31" t="s">
        <v>168</v>
      </c>
      <c r="C139" s="31" t="s">
        <v>169</v>
      </c>
      <c r="D139" s="31">
        <v>29883</v>
      </c>
      <c r="E139" s="40" t="s">
        <v>518</v>
      </c>
      <c r="F139" s="31">
        <v>96</v>
      </c>
      <c r="G139" s="41">
        <v>22220.799999999999</v>
      </c>
      <c r="H139" s="31" t="s">
        <v>661</v>
      </c>
      <c r="I139" s="42"/>
      <c r="J139" s="42"/>
    </row>
    <row r="140" spans="1:10" x14ac:dyDescent="0.25">
      <c r="A140" s="82">
        <v>129</v>
      </c>
      <c r="B140" s="31" t="s">
        <v>168</v>
      </c>
      <c r="C140" s="31" t="s">
        <v>169</v>
      </c>
      <c r="D140" s="31">
        <v>29883</v>
      </c>
      <c r="E140" s="40" t="s">
        <v>134</v>
      </c>
      <c r="F140" s="31">
        <v>30</v>
      </c>
      <c r="G140" s="41">
        <v>28054.93</v>
      </c>
      <c r="H140" s="31" t="s">
        <v>661</v>
      </c>
      <c r="I140" s="42"/>
      <c r="J140" s="42"/>
    </row>
    <row r="141" spans="1:10" x14ac:dyDescent="0.25">
      <c r="A141" s="82">
        <v>130</v>
      </c>
      <c r="B141" s="31" t="s">
        <v>168</v>
      </c>
      <c r="C141" s="31" t="s">
        <v>169</v>
      </c>
      <c r="D141" s="31">
        <v>29883</v>
      </c>
      <c r="E141" s="40" t="s">
        <v>147</v>
      </c>
      <c r="F141" s="31">
        <v>96</v>
      </c>
      <c r="G141" s="41">
        <v>48000</v>
      </c>
      <c r="H141" s="31" t="s">
        <v>661</v>
      </c>
      <c r="I141" s="42"/>
      <c r="J141" s="42"/>
    </row>
    <row r="142" spans="1:10" ht="18" x14ac:dyDescent="0.25">
      <c r="A142" s="82">
        <v>131</v>
      </c>
      <c r="B142" s="31" t="s">
        <v>168</v>
      </c>
      <c r="C142" s="31" t="s">
        <v>169</v>
      </c>
      <c r="D142" s="31">
        <v>29883</v>
      </c>
      <c r="E142" s="40" t="s">
        <v>515</v>
      </c>
      <c r="F142" s="31">
        <v>6</v>
      </c>
      <c r="G142" s="41">
        <v>5210.3999999999996</v>
      </c>
      <c r="H142" s="31" t="s">
        <v>661</v>
      </c>
      <c r="I142" s="42"/>
      <c r="J142" s="42"/>
    </row>
    <row r="143" spans="1:10" x14ac:dyDescent="0.25">
      <c r="A143" s="82">
        <v>132</v>
      </c>
      <c r="B143" s="31" t="s">
        <v>168</v>
      </c>
      <c r="C143" s="31" t="s">
        <v>169</v>
      </c>
      <c r="D143" s="31">
        <v>29883</v>
      </c>
      <c r="E143" s="40" t="s">
        <v>171</v>
      </c>
      <c r="F143" s="31">
        <v>120</v>
      </c>
      <c r="G143" s="41">
        <v>56000</v>
      </c>
      <c r="H143" s="31" t="s">
        <v>661</v>
      </c>
      <c r="I143" s="42"/>
      <c r="J143" s="42"/>
    </row>
    <row r="144" spans="1:10" x14ac:dyDescent="0.25">
      <c r="A144" s="82">
        <v>133</v>
      </c>
      <c r="B144" s="31" t="s">
        <v>168</v>
      </c>
      <c r="C144" s="31" t="s">
        <v>169</v>
      </c>
      <c r="D144" s="31">
        <v>29883</v>
      </c>
      <c r="E144" s="40" t="s">
        <v>540</v>
      </c>
      <c r="F144" s="31">
        <v>10</v>
      </c>
      <c r="G144" s="41">
        <v>14400</v>
      </c>
      <c r="H144" s="31" t="s">
        <v>661</v>
      </c>
      <c r="I144" s="42"/>
      <c r="J144" s="42"/>
    </row>
    <row r="145" spans="1:10" x14ac:dyDescent="0.25">
      <c r="A145" s="82">
        <v>134</v>
      </c>
      <c r="B145" s="31" t="s">
        <v>168</v>
      </c>
      <c r="C145" s="31" t="s">
        <v>169</v>
      </c>
      <c r="D145" s="31">
        <v>29883</v>
      </c>
      <c r="E145" s="40" t="s">
        <v>141</v>
      </c>
      <c r="F145" s="31">
        <v>3</v>
      </c>
      <c r="G145" s="41">
        <v>3400</v>
      </c>
      <c r="H145" s="31" t="s">
        <v>661</v>
      </c>
      <c r="I145" s="42"/>
      <c r="J145" s="42"/>
    </row>
    <row r="146" spans="1:10" x14ac:dyDescent="0.25">
      <c r="A146" s="82">
        <v>135</v>
      </c>
      <c r="B146" s="31" t="s">
        <v>168</v>
      </c>
      <c r="C146" s="31" t="s">
        <v>169</v>
      </c>
      <c r="D146" s="31">
        <v>29883</v>
      </c>
      <c r="E146" s="40" t="s">
        <v>172</v>
      </c>
      <c r="F146" s="31">
        <v>48</v>
      </c>
      <c r="G146" s="41">
        <v>30000</v>
      </c>
      <c r="H146" s="31" t="s">
        <v>661</v>
      </c>
      <c r="I146" s="42"/>
      <c r="J146" s="42"/>
    </row>
    <row r="147" spans="1:10" x14ac:dyDescent="0.25">
      <c r="A147" s="82">
        <v>136</v>
      </c>
      <c r="B147" s="31" t="s">
        <v>168</v>
      </c>
      <c r="C147" s="31" t="s">
        <v>169</v>
      </c>
      <c r="D147" s="31">
        <v>29883</v>
      </c>
      <c r="E147" s="40" t="s">
        <v>142</v>
      </c>
      <c r="F147" s="31">
        <v>4</v>
      </c>
      <c r="G147" s="41">
        <v>8520</v>
      </c>
      <c r="H147" s="31" t="s">
        <v>661</v>
      </c>
      <c r="I147" s="42"/>
      <c r="J147" s="42"/>
    </row>
    <row r="148" spans="1:10" x14ac:dyDescent="0.25">
      <c r="A148" s="82">
        <v>137</v>
      </c>
      <c r="B148" s="31" t="s">
        <v>168</v>
      </c>
      <c r="C148" s="31" t="s">
        <v>169</v>
      </c>
      <c r="D148" s="31">
        <v>29883</v>
      </c>
      <c r="E148" s="40" t="s">
        <v>135</v>
      </c>
      <c r="F148" s="31">
        <v>6</v>
      </c>
      <c r="G148" s="41">
        <v>4964.8100000000004</v>
      </c>
      <c r="H148" s="31" t="s">
        <v>661</v>
      </c>
      <c r="I148" s="42"/>
      <c r="J148" s="42"/>
    </row>
    <row r="149" spans="1:10" x14ac:dyDescent="0.25">
      <c r="A149" s="82">
        <v>138</v>
      </c>
      <c r="B149" s="31" t="s">
        <v>168</v>
      </c>
      <c r="C149" s="31" t="s">
        <v>169</v>
      </c>
      <c r="D149" s="31">
        <v>29883</v>
      </c>
      <c r="E149" s="40" t="s">
        <v>516</v>
      </c>
      <c r="F149" s="31">
        <v>16</v>
      </c>
      <c r="G149" s="41">
        <v>18941.52</v>
      </c>
      <c r="H149" s="31" t="s">
        <v>661</v>
      </c>
      <c r="I149" s="42"/>
      <c r="J149" s="42"/>
    </row>
    <row r="150" spans="1:10" ht="18" x14ac:dyDescent="0.25">
      <c r="A150" s="82">
        <v>139</v>
      </c>
      <c r="B150" s="31" t="s">
        <v>168</v>
      </c>
      <c r="C150" s="31" t="s">
        <v>169</v>
      </c>
      <c r="D150" s="31">
        <v>29883</v>
      </c>
      <c r="E150" s="40" t="s">
        <v>513</v>
      </c>
      <c r="F150" s="31">
        <v>2</v>
      </c>
      <c r="G150" s="41">
        <v>446.16</v>
      </c>
      <c r="H150" s="31" t="s">
        <v>661</v>
      </c>
      <c r="I150" s="42"/>
      <c r="J150" s="42"/>
    </row>
    <row r="151" spans="1:10" x14ac:dyDescent="0.25">
      <c r="A151" s="82">
        <v>140</v>
      </c>
      <c r="B151" s="31" t="s">
        <v>168</v>
      </c>
      <c r="C151" s="31" t="s">
        <v>169</v>
      </c>
      <c r="D151" s="31">
        <v>29883</v>
      </c>
      <c r="E151" s="40" t="s">
        <v>542</v>
      </c>
      <c r="F151" s="31">
        <v>24</v>
      </c>
      <c r="G151" s="41">
        <v>9100</v>
      </c>
      <c r="H151" s="31" t="s">
        <v>661</v>
      </c>
      <c r="I151" s="42"/>
      <c r="J151" s="42"/>
    </row>
    <row r="152" spans="1:10" x14ac:dyDescent="0.25">
      <c r="A152" s="82">
        <v>141</v>
      </c>
      <c r="B152" s="31" t="s">
        <v>168</v>
      </c>
      <c r="C152" s="31" t="s">
        <v>169</v>
      </c>
      <c r="D152" s="31">
        <v>29883</v>
      </c>
      <c r="E152" s="40" t="s">
        <v>541</v>
      </c>
      <c r="F152" s="31">
        <v>8</v>
      </c>
      <c r="G152" s="41">
        <v>6050</v>
      </c>
      <c r="H152" s="31" t="s">
        <v>661</v>
      </c>
      <c r="I152" s="42"/>
      <c r="J152" s="42"/>
    </row>
    <row r="153" spans="1:10" x14ac:dyDescent="0.25">
      <c r="A153" s="82">
        <v>142</v>
      </c>
      <c r="B153" s="31" t="s">
        <v>168</v>
      </c>
      <c r="C153" s="31" t="s">
        <v>169</v>
      </c>
      <c r="D153" s="31">
        <v>29883</v>
      </c>
      <c r="E153" s="40" t="s">
        <v>136</v>
      </c>
      <c r="F153" s="31">
        <v>24</v>
      </c>
      <c r="G153" s="41">
        <v>13300</v>
      </c>
      <c r="H153" s="31" t="s">
        <v>661</v>
      </c>
      <c r="I153" s="42"/>
      <c r="J153" s="42"/>
    </row>
    <row r="154" spans="1:10" x14ac:dyDescent="0.25">
      <c r="A154" s="82">
        <v>143</v>
      </c>
      <c r="B154" s="31" t="s">
        <v>175</v>
      </c>
      <c r="C154" s="31" t="s">
        <v>176</v>
      </c>
      <c r="D154" s="31">
        <v>29818</v>
      </c>
      <c r="E154" s="40" t="s">
        <v>184</v>
      </c>
      <c r="F154" s="31">
        <v>416</v>
      </c>
      <c r="G154" s="41">
        <v>18900</v>
      </c>
      <c r="H154" s="31" t="s">
        <v>662</v>
      </c>
      <c r="I154" s="42"/>
      <c r="J154" s="42"/>
    </row>
    <row r="155" spans="1:10" x14ac:dyDescent="0.25">
      <c r="A155" s="82">
        <v>144</v>
      </c>
      <c r="B155" s="31" t="s">
        <v>175</v>
      </c>
      <c r="C155" s="31" t="s">
        <v>176</v>
      </c>
      <c r="D155" s="31">
        <v>29818</v>
      </c>
      <c r="E155" s="40" t="s">
        <v>543</v>
      </c>
      <c r="F155" s="31">
        <v>416</v>
      </c>
      <c r="G155" s="41">
        <v>27500</v>
      </c>
      <c r="H155" s="31" t="s">
        <v>662</v>
      </c>
      <c r="I155" s="42"/>
      <c r="J155" s="42"/>
    </row>
    <row r="156" spans="1:10" ht="18" x14ac:dyDescent="0.25">
      <c r="A156" s="82">
        <v>145</v>
      </c>
      <c r="B156" s="31" t="s">
        <v>175</v>
      </c>
      <c r="C156" s="31" t="s">
        <v>176</v>
      </c>
      <c r="D156" s="31">
        <v>29818</v>
      </c>
      <c r="E156" s="40" t="s">
        <v>185</v>
      </c>
      <c r="F156" s="31">
        <v>416</v>
      </c>
      <c r="G156" s="41">
        <v>43200</v>
      </c>
      <c r="H156" s="31" t="s">
        <v>662</v>
      </c>
      <c r="I156" s="42"/>
      <c r="J156" s="42"/>
    </row>
    <row r="157" spans="1:10" x14ac:dyDescent="0.25">
      <c r="A157" s="82">
        <v>146</v>
      </c>
      <c r="B157" s="31" t="s">
        <v>175</v>
      </c>
      <c r="C157" s="31" t="s">
        <v>176</v>
      </c>
      <c r="D157" s="31">
        <v>29818</v>
      </c>
      <c r="E157" s="40" t="s">
        <v>183</v>
      </c>
      <c r="F157" s="31">
        <v>416</v>
      </c>
      <c r="G157" s="41">
        <v>61200</v>
      </c>
      <c r="H157" s="31" t="s">
        <v>662</v>
      </c>
      <c r="I157" s="42"/>
      <c r="J157" s="42"/>
    </row>
    <row r="158" spans="1:10" x14ac:dyDescent="0.25">
      <c r="A158" s="82">
        <v>147</v>
      </c>
      <c r="B158" s="31" t="s">
        <v>175</v>
      </c>
      <c r="C158" s="31" t="s">
        <v>176</v>
      </c>
      <c r="D158" s="31">
        <v>29818</v>
      </c>
      <c r="E158" s="40" t="s">
        <v>186</v>
      </c>
      <c r="F158" s="31">
        <v>416</v>
      </c>
      <c r="G158" s="41">
        <v>14300</v>
      </c>
      <c r="H158" s="31" t="s">
        <v>662</v>
      </c>
      <c r="I158" s="42"/>
      <c r="J158" s="42"/>
    </row>
    <row r="159" spans="1:10" x14ac:dyDescent="0.25">
      <c r="A159" s="82">
        <v>148</v>
      </c>
      <c r="B159" s="31" t="s">
        <v>175</v>
      </c>
      <c r="C159" s="31" t="s">
        <v>176</v>
      </c>
      <c r="D159" s="31">
        <v>29818</v>
      </c>
      <c r="E159" s="40" t="s">
        <v>181</v>
      </c>
      <c r="F159" s="31">
        <v>416</v>
      </c>
      <c r="G159" s="41">
        <v>33600</v>
      </c>
      <c r="H159" s="31" t="s">
        <v>662</v>
      </c>
      <c r="I159" s="42"/>
      <c r="J159" s="42"/>
    </row>
    <row r="160" spans="1:10" x14ac:dyDescent="0.25">
      <c r="A160" s="82">
        <v>149</v>
      </c>
      <c r="B160" s="31" t="s">
        <v>175</v>
      </c>
      <c r="C160" s="31" t="s">
        <v>176</v>
      </c>
      <c r="D160" s="31">
        <v>29818</v>
      </c>
      <c r="E160" s="40" t="s">
        <v>187</v>
      </c>
      <c r="F160" s="31">
        <v>200</v>
      </c>
      <c r="G160" s="41">
        <v>11000</v>
      </c>
      <c r="H160" s="31" t="s">
        <v>662</v>
      </c>
      <c r="I160" s="42"/>
      <c r="J160" s="42"/>
    </row>
    <row r="161" spans="1:10" x14ac:dyDescent="0.25">
      <c r="A161" s="82">
        <v>150</v>
      </c>
      <c r="B161" s="31" t="s">
        <v>175</v>
      </c>
      <c r="C161" s="31" t="s">
        <v>176</v>
      </c>
      <c r="D161" s="31">
        <v>29818</v>
      </c>
      <c r="E161" s="40" t="s">
        <v>182</v>
      </c>
      <c r="F161" s="31">
        <v>416</v>
      </c>
      <c r="G161" s="41">
        <v>61200</v>
      </c>
      <c r="H161" s="31" t="s">
        <v>662</v>
      </c>
      <c r="I161" s="42"/>
      <c r="J161" s="42"/>
    </row>
    <row r="162" spans="1:10" x14ac:dyDescent="0.25">
      <c r="A162" s="82">
        <v>151</v>
      </c>
      <c r="B162" s="31" t="s">
        <v>178</v>
      </c>
      <c r="C162" s="31" t="s">
        <v>179</v>
      </c>
      <c r="D162" s="31">
        <v>31086</v>
      </c>
      <c r="E162" s="40" t="s">
        <v>588</v>
      </c>
      <c r="F162" s="31">
        <v>96</v>
      </c>
      <c r="G162" s="41">
        <v>24000</v>
      </c>
      <c r="H162" s="31" t="s">
        <v>661</v>
      </c>
      <c r="J162" s="42"/>
    </row>
    <row r="163" spans="1:10" ht="18" x14ac:dyDescent="0.25">
      <c r="A163" s="82">
        <v>152</v>
      </c>
      <c r="B163" s="31" t="s">
        <v>178</v>
      </c>
      <c r="C163" s="31" t="s">
        <v>179</v>
      </c>
      <c r="D163" s="31">
        <v>31086</v>
      </c>
      <c r="E163" s="40" t="s">
        <v>579</v>
      </c>
      <c r="F163" s="31">
        <v>330</v>
      </c>
      <c r="G163" s="41">
        <v>16600</v>
      </c>
      <c r="H163" s="31" t="s">
        <v>665</v>
      </c>
      <c r="J163" s="42"/>
    </row>
    <row r="164" spans="1:10" x14ac:dyDescent="0.25">
      <c r="A164" s="82">
        <v>153</v>
      </c>
      <c r="B164" s="31" t="s">
        <v>178</v>
      </c>
      <c r="C164" s="31" t="s">
        <v>179</v>
      </c>
      <c r="D164" s="31">
        <v>31086</v>
      </c>
      <c r="E164" s="40" t="s">
        <v>585</v>
      </c>
      <c r="F164" s="31">
        <v>290</v>
      </c>
      <c r="G164" s="41">
        <v>14600</v>
      </c>
      <c r="H164" s="31" t="s">
        <v>665</v>
      </c>
      <c r="J164" s="42"/>
    </row>
    <row r="165" spans="1:10" x14ac:dyDescent="0.25">
      <c r="A165" s="82">
        <v>154</v>
      </c>
      <c r="B165" s="31" t="s">
        <v>188</v>
      </c>
      <c r="C165" s="31" t="s">
        <v>189</v>
      </c>
      <c r="D165" s="31">
        <v>29606</v>
      </c>
      <c r="E165" s="40" t="s">
        <v>593</v>
      </c>
      <c r="F165" s="31">
        <v>60</v>
      </c>
      <c r="G165" s="41">
        <v>4800</v>
      </c>
      <c r="H165" s="31" t="s">
        <v>662</v>
      </c>
      <c r="I165" s="42"/>
      <c r="J165" s="42"/>
    </row>
    <row r="166" spans="1:10" x14ac:dyDescent="0.25">
      <c r="A166" s="82">
        <v>155</v>
      </c>
      <c r="B166" s="31" t="s">
        <v>188</v>
      </c>
      <c r="C166" s="31" t="s">
        <v>189</v>
      </c>
      <c r="D166" s="31">
        <v>29606</v>
      </c>
      <c r="E166" s="40" t="s">
        <v>588</v>
      </c>
      <c r="F166" s="31">
        <v>144</v>
      </c>
      <c r="G166" s="41">
        <v>21000</v>
      </c>
      <c r="H166" s="31" t="s">
        <v>661</v>
      </c>
      <c r="I166" s="42"/>
      <c r="J166" s="42"/>
    </row>
    <row r="167" spans="1:10" x14ac:dyDescent="0.25">
      <c r="A167" s="82">
        <v>156</v>
      </c>
      <c r="B167" s="31" t="s">
        <v>188</v>
      </c>
      <c r="C167" s="31" t="s">
        <v>189</v>
      </c>
      <c r="D167" s="31">
        <v>29606</v>
      </c>
      <c r="E167" s="40" t="s">
        <v>43</v>
      </c>
      <c r="F167" s="31">
        <v>120</v>
      </c>
      <c r="G167" s="41">
        <v>24000</v>
      </c>
      <c r="H167" s="31" t="s">
        <v>661</v>
      </c>
      <c r="I167" s="42"/>
      <c r="J167" s="42"/>
    </row>
    <row r="168" spans="1:10" x14ac:dyDescent="0.25">
      <c r="A168" s="82">
        <v>157</v>
      </c>
      <c r="B168" s="31" t="s">
        <v>188</v>
      </c>
      <c r="C168" s="31" t="s">
        <v>189</v>
      </c>
      <c r="D168" s="31">
        <v>29606</v>
      </c>
      <c r="E168" s="40" t="s">
        <v>190</v>
      </c>
      <c r="F168" s="31">
        <v>120</v>
      </c>
      <c r="G168" s="41">
        <v>22800</v>
      </c>
      <c r="H168" s="31" t="s">
        <v>661</v>
      </c>
      <c r="I168" s="42"/>
      <c r="J168" s="42"/>
    </row>
    <row r="169" spans="1:10" ht="18" x14ac:dyDescent="0.25">
      <c r="A169" s="82">
        <v>158</v>
      </c>
      <c r="B169" s="31" t="s">
        <v>188</v>
      </c>
      <c r="C169" s="31" t="s">
        <v>189</v>
      </c>
      <c r="D169" s="31">
        <v>29606</v>
      </c>
      <c r="E169" s="40" t="s">
        <v>199</v>
      </c>
      <c r="F169" s="31">
        <v>96</v>
      </c>
      <c r="G169" s="41">
        <v>24000</v>
      </c>
      <c r="H169" s="31" t="s">
        <v>661</v>
      </c>
      <c r="I169" s="42"/>
      <c r="J169" s="42"/>
    </row>
    <row r="170" spans="1:10" ht="18" x14ac:dyDescent="0.25">
      <c r="A170" s="82">
        <v>159</v>
      </c>
      <c r="B170" s="31" t="s">
        <v>188</v>
      </c>
      <c r="C170" s="31" t="s">
        <v>189</v>
      </c>
      <c r="D170" s="31">
        <v>29606</v>
      </c>
      <c r="E170" s="40" t="s">
        <v>191</v>
      </c>
      <c r="F170" s="31">
        <v>180</v>
      </c>
      <c r="G170" s="41">
        <v>31000</v>
      </c>
      <c r="H170" s="31" t="s">
        <v>661</v>
      </c>
      <c r="I170" s="42"/>
      <c r="J170" s="42"/>
    </row>
    <row r="171" spans="1:10" ht="18" x14ac:dyDescent="0.25">
      <c r="A171" s="82">
        <v>160</v>
      </c>
      <c r="B171" s="31" t="s">
        <v>188</v>
      </c>
      <c r="C171" s="31" t="s">
        <v>189</v>
      </c>
      <c r="D171" s="31">
        <v>29606</v>
      </c>
      <c r="E171" s="40" t="s">
        <v>200</v>
      </c>
      <c r="F171" s="31">
        <v>144</v>
      </c>
      <c r="G171" s="41">
        <v>31000</v>
      </c>
      <c r="H171" s="31" t="s">
        <v>661</v>
      </c>
      <c r="I171" s="42"/>
      <c r="J171" s="42"/>
    </row>
    <row r="172" spans="1:10" ht="18" x14ac:dyDescent="0.25">
      <c r="A172" s="82">
        <v>161</v>
      </c>
      <c r="B172" s="31" t="s">
        <v>188</v>
      </c>
      <c r="C172" s="31" t="s">
        <v>189</v>
      </c>
      <c r="D172" s="31">
        <v>29606</v>
      </c>
      <c r="E172" s="40" t="s">
        <v>130</v>
      </c>
      <c r="F172" s="31">
        <v>96</v>
      </c>
      <c r="G172" s="41">
        <v>20000</v>
      </c>
      <c r="H172" s="31" t="s">
        <v>661</v>
      </c>
      <c r="I172" s="42"/>
      <c r="J172" s="42"/>
    </row>
    <row r="173" spans="1:10" x14ac:dyDescent="0.25">
      <c r="A173" s="82">
        <v>162</v>
      </c>
      <c r="B173" s="31" t="s">
        <v>188</v>
      </c>
      <c r="C173" s="31" t="s">
        <v>189</v>
      </c>
      <c r="D173" s="31">
        <v>29606</v>
      </c>
      <c r="E173" s="40" t="s">
        <v>202</v>
      </c>
      <c r="F173" s="31">
        <v>120</v>
      </c>
      <c r="G173" s="41">
        <v>30000</v>
      </c>
      <c r="H173" s="31" t="s">
        <v>661</v>
      </c>
      <c r="I173" s="42"/>
      <c r="J173" s="42"/>
    </row>
    <row r="174" spans="1:10" x14ac:dyDescent="0.25">
      <c r="A174" s="82">
        <v>163</v>
      </c>
      <c r="B174" s="31" t="s">
        <v>188</v>
      </c>
      <c r="C174" s="31" t="s">
        <v>189</v>
      </c>
      <c r="D174" s="31">
        <v>29606</v>
      </c>
      <c r="E174" s="40" t="s">
        <v>73</v>
      </c>
      <c r="F174" s="31">
        <v>180</v>
      </c>
      <c r="G174" s="41">
        <v>32600</v>
      </c>
      <c r="H174" s="31" t="s">
        <v>661</v>
      </c>
      <c r="I174" s="42"/>
      <c r="J174" s="42"/>
    </row>
    <row r="175" spans="1:10" x14ac:dyDescent="0.25">
      <c r="A175" s="82">
        <v>164</v>
      </c>
      <c r="B175" s="31" t="s">
        <v>188</v>
      </c>
      <c r="C175" s="31" t="s">
        <v>189</v>
      </c>
      <c r="D175" s="31">
        <v>29606</v>
      </c>
      <c r="E175" s="40" t="s">
        <v>193</v>
      </c>
      <c r="F175" s="31">
        <v>168</v>
      </c>
      <c r="G175" s="41">
        <v>91200</v>
      </c>
      <c r="H175" s="31" t="s">
        <v>661</v>
      </c>
      <c r="I175" s="42"/>
      <c r="J175" s="42"/>
    </row>
    <row r="176" spans="1:10" x14ac:dyDescent="0.25">
      <c r="A176" s="82">
        <v>165</v>
      </c>
      <c r="B176" s="31" t="s">
        <v>188</v>
      </c>
      <c r="C176" s="31" t="s">
        <v>189</v>
      </c>
      <c r="D176" s="31">
        <v>29606</v>
      </c>
      <c r="E176" s="40" t="s">
        <v>601</v>
      </c>
      <c r="F176" s="31">
        <v>96</v>
      </c>
      <c r="G176" s="41">
        <v>14000</v>
      </c>
      <c r="H176" s="31" t="s">
        <v>661</v>
      </c>
      <c r="I176" s="42"/>
      <c r="J176" s="42"/>
    </row>
    <row r="177" spans="1:10" ht="18" x14ac:dyDescent="0.25">
      <c r="A177" s="82">
        <v>166</v>
      </c>
      <c r="B177" s="31" t="s">
        <v>188</v>
      </c>
      <c r="C177" s="31" t="s">
        <v>189</v>
      </c>
      <c r="D177" s="31">
        <v>29606</v>
      </c>
      <c r="E177" s="40" t="s">
        <v>194</v>
      </c>
      <c r="F177" s="31">
        <v>108</v>
      </c>
      <c r="G177" s="41">
        <v>62400</v>
      </c>
      <c r="H177" s="31" t="s">
        <v>661</v>
      </c>
      <c r="I177" s="42"/>
      <c r="J177" s="42"/>
    </row>
    <row r="178" spans="1:10" ht="18" x14ac:dyDescent="0.25">
      <c r="A178" s="82">
        <v>167</v>
      </c>
      <c r="B178" s="31" t="s">
        <v>188</v>
      </c>
      <c r="C178" s="31" t="s">
        <v>189</v>
      </c>
      <c r="D178" s="31">
        <v>29606</v>
      </c>
      <c r="E178" s="40" t="s">
        <v>195</v>
      </c>
      <c r="F178" s="31">
        <v>108</v>
      </c>
      <c r="G178" s="41">
        <v>19200</v>
      </c>
      <c r="H178" s="31" t="s">
        <v>661</v>
      </c>
      <c r="I178" s="42"/>
      <c r="J178" s="42"/>
    </row>
    <row r="179" spans="1:10" x14ac:dyDescent="0.25">
      <c r="A179" s="82">
        <v>168</v>
      </c>
      <c r="B179" s="31" t="s">
        <v>188</v>
      </c>
      <c r="C179" s="31" t="s">
        <v>189</v>
      </c>
      <c r="D179" s="31">
        <v>29606</v>
      </c>
      <c r="E179" s="40" t="s">
        <v>596</v>
      </c>
      <c r="F179" s="31">
        <v>72</v>
      </c>
      <c r="G179" s="41">
        <v>11200</v>
      </c>
      <c r="H179" s="31" t="s">
        <v>662</v>
      </c>
      <c r="I179" s="42"/>
      <c r="J179" s="42"/>
    </row>
    <row r="180" spans="1:10" x14ac:dyDescent="0.25">
      <c r="A180" s="82">
        <v>169</v>
      </c>
      <c r="B180" s="31" t="s">
        <v>188</v>
      </c>
      <c r="C180" s="31" t="s">
        <v>189</v>
      </c>
      <c r="D180" s="31">
        <v>29606</v>
      </c>
      <c r="E180" s="40" t="s">
        <v>597</v>
      </c>
      <c r="F180" s="31">
        <v>72</v>
      </c>
      <c r="G180" s="41">
        <v>3200</v>
      </c>
      <c r="H180" s="31" t="s">
        <v>662</v>
      </c>
      <c r="I180" s="42"/>
      <c r="J180" s="42"/>
    </row>
    <row r="181" spans="1:10" x14ac:dyDescent="0.25">
      <c r="A181" s="82">
        <v>170</v>
      </c>
      <c r="B181" s="31" t="s">
        <v>188</v>
      </c>
      <c r="C181" s="31" t="s">
        <v>189</v>
      </c>
      <c r="D181" s="31">
        <v>29606</v>
      </c>
      <c r="E181" s="40" t="s">
        <v>598</v>
      </c>
      <c r="F181" s="31">
        <v>96</v>
      </c>
      <c r="G181" s="41">
        <v>3200</v>
      </c>
      <c r="H181" s="31" t="s">
        <v>662</v>
      </c>
      <c r="I181" s="42"/>
      <c r="J181" s="42"/>
    </row>
    <row r="182" spans="1:10" ht="18" x14ac:dyDescent="0.25">
      <c r="A182" s="82">
        <v>171</v>
      </c>
      <c r="B182" s="31" t="s">
        <v>188</v>
      </c>
      <c r="C182" s="31" t="s">
        <v>189</v>
      </c>
      <c r="D182" s="31">
        <v>29606</v>
      </c>
      <c r="E182" s="40" t="s">
        <v>201</v>
      </c>
      <c r="F182" s="31">
        <v>96</v>
      </c>
      <c r="G182" s="41">
        <v>24000</v>
      </c>
      <c r="H182" s="31" t="s">
        <v>661</v>
      </c>
      <c r="I182" s="42"/>
      <c r="J182" s="42"/>
    </row>
    <row r="183" spans="1:10" x14ac:dyDescent="0.25">
      <c r="A183" s="82">
        <v>172</v>
      </c>
      <c r="B183" s="31" t="s">
        <v>188</v>
      </c>
      <c r="C183" s="31" t="s">
        <v>189</v>
      </c>
      <c r="D183" s="31">
        <v>29606</v>
      </c>
      <c r="E183" s="40" t="s">
        <v>599</v>
      </c>
      <c r="F183" s="31">
        <v>84</v>
      </c>
      <c r="G183" s="41">
        <v>2000</v>
      </c>
      <c r="H183" s="31" t="s">
        <v>661</v>
      </c>
      <c r="I183" s="42"/>
      <c r="J183" s="42"/>
    </row>
    <row r="184" spans="1:10" x14ac:dyDescent="0.25">
      <c r="A184" s="82">
        <v>173</v>
      </c>
      <c r="B184" s="31" t="s">
        <v>188</v>
      </c>
      <c r="C184" s="31" t="s">
        <v>189</v>
      </c>
      <c r="D184" s="31">
        <v>29606</v>
      </c>
      <c r="E184" s="40" t="s">
        <v>196</v>
      </c>
      <c r="F184" s="31">
        <v>36</v>
      </c>
      <c r="G184" s="41">
        <v>7200</v>
      </c>
      <c r="H184" s="31" t="s">
        <v>661</v>
      </c>
      <c r="I184" s="42"/>
      <c r="J184" s="42"/>
    </row>
    <row r="185" spans="1:10" x14ac:dyDescent="0.25">
      <c r="A185" s="82">
        <v>174</v>
      </c>
      <c r="B185" s="31" t="s">
        <v>188</v>
      </c>
      <c r="C185" s="31" t="s">
        <v>189</v>
      </c>
      <c r="D185" s="31">
        <v>29606</v>
      </c>
      <c r="E185" s="40" t="s">
        <v>198</v>
      </c>
      <c r="F185" s="31">
        <v>96</v>
      </c>
      <c r="G185" s="41">
        <v>24000</v>
      </c>
      <c r="H185" s="31" t="s">
        <v>661</v>
      </c>
      <c r="I185" s="42"/>
      <c r="J185" s="42"/>
    </row>
    <row r="186" spans="1:10" ht="27" x14ac:dyDescent="0.25">
      <c r="A186" s="82">
        <v>175</v>
      </c>
      <c r="B186" s="31" t="s">
        <v>188</v>
      </c>
      <c r="C186" s="31" t="s">
        <v>189</v>
      </c>
      <c r="D186" s="31">
        <v>30493</v>
      </c>
      <c r="E186" s="40" t="s">
        <v>280</v>
      </c>
      <c r="F186" s="31"/>
      <c r="G186" s="41"/>
      <c r="H186" s="31"/>
      <c r="J186" s="42"/>
    </row>
    <row r="187" spans="1:10" ht="27" x14ac:dyDescent="0.25">
      <c r="A187" s="82">
        <v>176</v>
      </c>
      <c r="B187" s="31" t="s">
        <v>188</v>
      </c>
      <c r="C187" s="31" t="s">
        <v>189</v>
      </c>
      <c r="D187" s="31">
        <v>28739</v>
      </c>
      <c r="E187" s="40" t="s">
        <v>280</v>
      </c>
      <c r="F187" s="31"/>
      <c r="G187" s="41"/>
      <c r="H187" s="31"/>
      <c r="J187" s="42"/>
    </row>
    <row r="188" spans="1:10" x14ac:dyDescent="0.25">
      <c r="A188" s="82">
        <v>177</v>
      </c>
      <c r="B188" s="31" t="s">
        <v>173</v>
      </c>
      <c r="C188" s="31" t="s">
        <v>174</v>
      </c>
      <c r="D188" s="31">
        <v>29964</v>
      </c>
      <c r="E188" s="40" t="s">
        <v>160</v>
      </c>
      <c r="F188" s="31">
        <v>120</v>
      </c>
      <c r="G188" s="41">
        <v>62400</v>
      </c>
      <c r="H188" s="31" t="s">
        <v>662</v>
      </c>
      <c r="J188" s="42"/>
    </row>
    <row r="189" spans="1:10" x14ac:dyDescent="0.25">
      <c r="A189" s="82">
        <v>178</v>
      </c>
      <c r="B189" s="31" t="s">
        <v>204</v>
      </c>
      <c r="C189" s="31" t="s">
        <v>208</v>
      </c>
      <c r="D189" s="31">
        <v>31154</v>
      </c>
      <c r="E189" s="40" t="s">
        <v>88</v>
      </c>
      <c r="F189" s="31">
        <v>40</v>
      </c>
      <c r="G189" s="41">
        <v>3395.5000000000005</v>
      </c>
      <c r="H189" s="31" t="s">
        <v>661</v>
      </c>
      <c r="J189" s="42"/>
    </row>
    <row r="190" spans="1:10" ht="18" x14ac:dyDescent="0.25">
      <c r="A190" s="82">
        <v>179</v>
      </c>
      <c r="B190" s="31" t="s">
        <v>204</v>
      </c>
      <c r="C190" s="31" t="s">
        <v>208</v>
      </c>
      <c r="D190" s="31">
        <v>31154</v>
      </c>
      <c r="E190" s="40" t="s">
        <v>59</v>
      </c>
      <c r="F190" s="31">
        <v>112</v>
      </c>
      <c r="G190" s="41">
        <v>56000</v>
      </c>
      <c r="H190" s="31" t="s">
        <v>662</v>
      </c>
      <c r="J190" s="42"/>
    </row>
    <row r="191" spans="1:10" x14ac:dyDescent="0.25">
      <c r="A191" s="82">
        <v>180</v>
      </c>
      <c r="B191" s="31" t="s">
        <v>204</v>
      </c>
      <c r="C191" s="31" t="s">
        <v>208</v>
      </c>
      <c r="D191" s="31">
        <v>31154</v>
      </c>
      <c r="E191" s="40" t="s">
        <v>324</v>
      </c>
      <c r="F191" s="31">
        <v>16</v>
      </c>
      <c r="G191" s="41">
        <v>364.5</v>
      </c>
      <c r="H191" s="31" t="s">
        <v>661</v>
      </c>
      <c r="J191" s="42"/>
    </row>
    <row r="192" spans="1:10" ht="18" x14ac:dyDescent="0.25">
      <c r="A192" s="82">
        <v>181</v>
      </c>
      <c r="B192" s="31" t="s">
        <v>204</v>
      </c>
      <c r="C192" s="31" t="s">
        <v>208</v>
      </c>
      <c r="D192" s="31">
        <v>31154</v>
      </c>
      <c r="E192" s="40" t="s">
        <v>89</v>
      </c>
      <c r="F192" s="31">
        <v>12</v>
      </c>
      <c r="G192" s="41">
        <v>117</v>
      </c>
      <c r="H192" s="31" t="s">
        <v>661</v>
      </c>
      <c r="J192" s="42"/>
    </row>
    <row r="193" spans="1:10" ht="18" x14ac:dyDescent="0.25">
      <c r="A193" s="82">
        <v>182</v>
      </c>
      <c r="B193" s="31" t="s">
        <v>204</v>
      </c>
      <c r="C193" s="31" t="s">
        <v>208</v>
      </c>
      <c r="D193" s="31">
        <v>31154</v>
      </c>
      <c r="E193" s="40" t="s">
        <v>312</v>
      </c>
      <c r="F193" s="31">
        <v>16</v>
      </c>
      <c r="G193" s="41">
        <v>256.5</v>
      </c>
      <c r="H193" s="31" t="s">
        <v>661</v>
      </c>
      <c r="J193" s="42"/>
    </row>
    <row r="194" spans="1:10" ht="18" x14ac:dyDescent="0.25">
      <c r="A194" s="82">
        <v>183</v>
      </c>
      <c r="B194" s="31" t="s">
        <v>204</v>
      </c>
      <c r="C194" s="31" t="s">
        <v>208</v>
      </c>
      <c r="D194" s="31">
        <v>31154</v>
      </c>
      <c r="E194" s="40" t="s">
        <v>313</v>
      </c>
      <c r="F194" s="31">
        <v>80</v>
      </c>
      <c r="G194" s="41">
        <v>21550.5</v>
      </c>
      <c r="H194" s="31" t="s">
        <v>661</v>
      </c>
      <c r="J194" s="42"/>
    </row>
    <row r="195" spans="1:10" ht="18" x14ac:dyDescent="0.25">
      <c r="A195" s="82">
        <v>184</v>
      </c>
      <c r="B195" s="31" t="s">
        <v>204</v>
      </c>
      <c r="C195" s="31" t="s">
        <v>208</v>
      </c>
      <c r="D195" s="31">
        <v>31154</v>
      </c>
      <c r="E195" s="40" t="s">
        <v>65</v>
      </c>
      <c r="F195" s="31">
        <v>16</v>
      </c>
      <c r="G195" s="41">
        <v>324</v>
      </c>
      <c r="H195" s="31" t="s">
        <v>661</v>
      </c>
      <c r="J195" s="42"/>
    </row>
    <row r="196" spans="1:10" x14ac:dyDescent="0.25">
      <c r="A196" s="82">
        <v>185</v>
      </c>
      <c r="B196" s="31" t="s">
        <v>204</v>
      </c>
      <c r="C196" s="31" t="s">
        <v>208</v>
      </c>
      <c r="D196" s="31">
        <v>31154</v>
      </c>
      <c r="E196" s="40" t="s">
        <v>90</v>
      </c>
      <c r="F196" s="31">
        <v>24</v>
      </c>
      <c r="G196" s="41">
        <v>1039</v>
      </c>
      <c r="H196" s="31" t="s">
        <v>661</v>
      </c>
      <c r="J196" s="42"/>
    </row>
    <row r="197" spans="1:10" x14ac:dyDescent="0.25">
      <c r="A197" s="82">
        <v>186</v>
      </c>
      <c r="B197" s="31" t="s">
        <v>204</v>
      </c>
      <c r="C197" s="31" t="s">
        <v>208</v>
      </c>
      <c r="D197" s="31">
        <v>31154</v>
      </c>
      <c r="E197" s="40" t="s">
        <v>621</v>
      </c>
      <c r="F197" s="31">
        <v>12</v>
      </c>
      <c r="G197" s="41">
        <v>560</v>
      </c>
      <c r="H197" s="31" t="s">
        <v>661</v>
      </c>
      <c r="J197" s="42"/>
    </row>
    <row r="198" spans="1:10" x14ac:dyDescent="0.25">
      <c r="A198" s="82">
        <v>187</v>
      </c>
      <c r="B198" s="31" t="s">
        <v>204</v>
      </c>
      <c r="C198" s="31" t="s">
        <v>208</v>
      </c>
      <c r="D198" s="31">
        <v>31154</v>
      </c>
      <c r="E198" s="40" t="s">
        <v>66</v>
      </c>
      <c r="F198" s="31">
        <v>52</v>
      </c>
      <c r="G198" s="41">
        <v>3130.9999999999995</v>
      </c>
      <c r="H198" s="31" t="s">
        <v>661</v>
      </c>
      <c r="J198" s="42"/>
    </row>
    <row r="199" spans="1:10" x14ac:dyDescent="0.25">
      <c r="A199" s="82">
        <v>188</v>
      </c>
      <c r="B199" s="31" t="s">
        <v>204</v>
      </c>
      <c r="C199" s="31" t="s">
        <v>208</v>
      </c>
      <c r="D199" s="31">
        <v>31154</v>
      </c>
      <c r="E199" s="40" t="s">
        <v>67</v>
      </c>
      <c r="F199" s="31">
        <v>40</v>
      </c>
      <c r="G199" s="41">
        <v>932.49999999999977</v>
      </c>
      <c r="H199" s="31" t="s">
        <v>661</v>
      </c>
      <c r="J199" s="42"/>
    </row>
    <row r="200" spans="1:10" ht="18" x14ac:dyDescent="0.25">
      <c r="A200" s="82">
        <v>189</v>
      </c>
      <c r="B200" s="31" t="s">
        <v>204</v>
      </c>
      <c r="C200" s="31" t="s">
        <v>208</v>
      </c>
      <c r="D200" s="31">
        <v>31154</v>
      </c>
      <c r="E200" s="40" t="s">
        <v>614</v>
      </c>
      <c r="F200" s="31">
        <v>80</v>
      </c>
      <c r="G200" s="41">
        <v>19250</v>
      </c>
      <c r="H200" s="31" t="s">
        <v>662</v>
      </c>
      <c r="J200" s="42"/>
    </row>
    <row r="201" spans="1:10" x14ac:dyDescent="0.25">
      <c r="A201" s="82">
        <v>190</v>
      </c>
      <c r="B201" s="31" t="s">
        <v>204</v>
      </c>
      <c r="C201" s="31" t="s">
        <v>208</v>
      </c>
      <c r="D201" s="31">
        <v>31154</v>
      </c>
      <c r="E201" s="40" t="s">
        <v>314</v>
      </c>
      <c r="F201" s="31">
        <v>48</v>
      </c>
      <c r="G201" s="41">
        <v>4903.5</v>
      </c>
      <c r="H201" s="31" t="s">
        <v>661</v>
      </c>
      <c r="J201" s="42"/>
    </row>
    <row r="202" spans="1:10" x14ac:dyDescent="0.25">
      <c r="A202" s="82">
        <v>191</v>
      </c>
      <c r="B202" s="31" t="s">
        <v>204</v>
      </c>
      <c r="C202" s="31" t="s">
        <v>208</v>
      </c>
      <c r="D202" s="31">
        <v>31154</v>
      </c>
      <c r="E202" s="40" t="s">
        <v>68</v>
      </c>
      <c r="F202" s="31">
        <v>12</v>
      </c>
      <c r="G202" s="41">
        <v>80</v>
      </c>
      <c r="H202" s="31" t="s">
        <v>661</v>
      </c>
      <c r="J202" s="42"/>
    </row>
    <row r="203" spans="1:10" x14ac:dyDescent="0.25">
      <c r="A203" s="82">
        <v>192</v>
      </c>
      <c r="B203" s="31" t="s">
        <v>204</v>
      </c>
      <c r="C203" s="31" t="s">
        <v>208</v>
      </c>
      <c r="D203" s="31">
        <v>31154</v>
      </c>
      <c r="E203" s="40" t="s">
        <v>69</v>
      </c>
      <c r="F203" s="31">
        <v>24</v>
      </c>
      <c r="G203" s="41">
        <v>4345.5</v>
      </c>
      <c r="H203" s="31" t="s">
        <v>661</v>
      </c>
      <c r="J203" s="42"/>
    </row>
    <row r="204" spans="1:10" x14ac:dyDescent="0.25">
      <c r="A204" s="82">
        <v>193</v>
      </c>
      <c r="B204" s="31" t="s">
        <v>204</v>
      </c>
      <c r="C204" s="31" t="s">
        <v>208</v>
      </c>
      <c r="D204" s="31">
        <v>31154</v>
      </c>
      <c r="E204" s="40" t="s">
        <v>611</v>
      </c>
      <c r="F204" s="31">
        <v>8</v>
      </c>
      <c r="G204" s="41">
        <v>499.5</v>
      </c>
      <c r="H204" s="31" t="s">
        <v>661</v>
      </c>
      <c r="J204" s="42"/>
    </row>
    <row r="205" spans="1:10" x14ac:dyDescent="0.25">
      <c r="A205" s="82">
        <v>194</v>
      </c>
      <c r="B205" s="31" t="s">
        <v>204</v>
      </c>
      <c r="C205" s="31" t="s">
        <v>208</v>
      </c>
      <c r="D205" s="31">
        <v>31154</v>
      </c>
      <c r="E205" s="40" t="s">
        <v>315</v>
      </c>
      <c r="F205" s="31">
        <v>40</v>
      </c>
      <c r="G205" s="41">
        <v>2011.5</v>
      </c>
      <c r="H205" s="31" t="s">
        <v>661</v>
      </c>
      <c r="J205" s="42"/>
    </row>
    <row r="206" spans="1:10" x14ac:dyDescent="0.25">
      <c r="A206" s="82">
        <v>195</v>
      </c>
      <c r="B206" s="31" t="s">
        <v>204</v>
      </c>
      <c r="C206" s="31" t="s">
        <v>208</v>
      </c>
      <c r="D206" s="31">
        <v>31154</v>
      </c>
      <c r="E206" s="40" t="s">
        <v>70</v>
      </c>
      <c r="F206" s="31">
        <v>28</v>
      </c>
      <c r="G206" s="41">
        <v>211.5</v>
      </c>
      <c r="H206" s="31" t="s">
        <v>661</v>
      </c>
      <c r="J206" s="42"/>
    </row>
    <row r="207" spans="1:10" x14ac:dyDescent="0.25">
      <c r="A207" s="82">
        <v>196</v>
      </c>
      <c r="B207" s="31" t="s">
        <v>204</v>
      </c>
      <c r="C207" s="31" t="s">
        <v>208</v>
      </c>
      <c r="D207" s="31">
        <v>31154</v>
      </c>
      <c r="E207" s="40" t="s">
        <v>316</v>
      </c>
      <c r="F207" s="31">
        <v>16</v>
      </c>
      <c r="G207" s="41">
        <v>1309.5</v>
      </c>
      <c r="H207" s="31" t="s">
        <v>661</v>
      </c>
      <c r="J207" s="42"/>
    </row>
    <row r="208" spans="1:10" x14ac:dyDescent="0.25">
      <c r="A208" s="82">
        <v>197</v>
      </c>
      <c r="B208" s="31" t="s">
        <v>204</v>
      </c>
      <c r="C208" s="31" t="s">
        <v>208</v>
      </c>
      <c r="D208" s="31">
        <v>31154</v>
      </c>
      <c r="E208" s="40" t="s">
        <v>71</v>
      </c>
      <c r="F208" s="31">
        <v>80</v>
      </c>
      <c r="G208" s="41">
        <v>40991.000000000007</v>
      </c>
      <c r="H208" s="31" t="s">
        <v>661</v>
      </c>
      <c r="J208" s="42"/>
    </row>
    <row r="209" spans="1:10" ht="18" x14ac:dyDescent="0.25">
      <c r="A209" s="82">
        <v>198</v>
      </c>
      <c r="B209" s="31" t="s">
        <v>204</v>
      </c>
      <c r="C209" s="31" t="s">
        <v>208</v>
      </c>
      <c r="D209" s="31">
        <v>31154</v>
      </c>
      <c r="E209" s="40" t="s">
        <v>317</v>
      </c>
      <c r="F209" s="31">
        <v>60</v>
      </c>
      <c r="G209" s="41">
        <v>6201.5</v>
      </c>
      <c r="H209" s="31" t="s">
        <v>661</v>
      </c>
      <c r="J209" s="42"/>
    </row>
    <row r="210" spans="1:10" x14ac:dyDescent="0.25">
      <c r="A210" s="82">
        <v>199</v>
      </c>
      <c r="B210" s="31" t="s">
        <v>204</v>
      </c>
      <c r="C210" s="31" t="s">
        <v>208</v>
      </c>
      <c r="D210" s="31">
        <v>31154</v>
      </c>
      <c r="E210" s="40" t="s">
        <v>318</v>
      </c>
      <c r="F210" s="31">
        <v>40</v>
      </c>
      <c r="G210" s="41">
        <v>5842</v>
      </c>
      <c r="H210" s="31" t="s">
        <v>661</v>
      </c>
      <c r="J210" s="42"/>
    </row>
    <row r="211" spans="1:10" ht="18" x14ac:dyDescent="0.25">
      <c r="A211" s="82">
        <v>200</v>
      </c>
      <c r="B211" s="31" t="s">
        <v>204</v>
      </c>
      <c r="C211" s="31" t="s">
        <v>208</v>
      </c>
      <c r="D211" s="31">
        <v>31154</v>
      </c>
      <c r="E211" s="40" t="s">
        <v>72</v>
      </c>
      <c r="F211" s="31">
        <v>20</v>
      </c>
      <c r="G211" s="41">
        <v>328.99999999999994</v>
      </c>
      <c r="H211" s="31" t="s">
        <v>661</v>
      </c>
      <c r="J211" s="42"/>
    </row>
    <row r="212" spans="1:10" x14ac:dyDescent="0.25">
      <c r="A212" s="82">
        <v>201</v>
      </c>
      <c r="B212" s="31" t="s">
        <v>204</v>
      </c>
      <c r="C212" s="31" t="s">
        <v>208</v>
      </c>
      <c r="D212" s="31">
        <v>31154</v>
      </c>
      <c r="E212" s="40" t="s">
        <v>97</v>
      </c>
      <c r="F212" s="31">
        <v>104</v>
      </c>
      <c r="G212" s="41">
        <v>15939.5</v>
      </c>
      <c r="H212" s="31" t="s">
        <v>661</v>
      </c>
      <c r="J212" s="42"/>
    </row>
    <row r="213" spans="1:10" x14ac:dyDescent="0.25">
      <c r="A213" s="82">
        <v>202</v>
      </c>
      <c r="B213" s="31" t="s">
        <v>204</v>
      </c>
      <c r="C213" s="31" t="s">
        <v>208</v>
      </c>
      <c r="D213" s="31">
        <v>31154</v>
      </c>
      <c r="E213" s="40" t="s">
        <v>92</v>
      </c>
      <c r="F213" s="31">
        <v>12</v>
      </c>
      <c r="G213" s="41">
        <v>225</v>
      </c>
      <c r="H213" s="31" t="s">
        <v>661</v>
      </c>
      <c r="J213" s="42"/>
    </row>
    <row r="214" spans="1:10" x14ac:dyDescent="0.25">
      <c r="A214" s="82">
        <v>203</v>
      </c>
      <c r="B214" s="31" t="s">
        <v>204</v>
      </c>
      <c r="C214" s="31" t="s">
        <v>208</v>
      </c>
      <c r="D214" s="31">
        <v>31154</v>
      </c>
      <c r="E214" s="40" t="s">
        <v>73</v>
      </c>
      <c r="F214" s="31">
        <v>40</v>
      </c>
      <c r="G214" s="41">
        <v>714.50000000000011</v>
      </c>
      <c r="H214" s="31" t="s">
        <v>661</v>
      </c>
      <c r="J214" s="42"/>
    </row>
    <row r="215" spans="1:10" x14ac:dyDescent="0.25">
      <c r="A215" s="82">
        <v>204</v>
      </c>
      <c r="B215" s="31" t="s">
        <v>204</v>
      </c>
      <c r="C215" s="31" t="s">
        <v>208</v>
      </c>
      <c r="D215" s="31">
        <v>31154</v>
      </c>
      <c r="E215" s="40" t="s">
        <v>319</v>
      </c>
      <c r="F215" s="31">
        <v>40</v>
      </c>
      <c r="G215" s="41">
        <v>1311.5</v>
      </c>
      <c r="H215" s="31" t="s">
        <v>661</v>
      </c>
      <c r="J215" s="42"/>
    </row>
    <row r="216" spans="1:10" x14ac:dyDescent="0.25">
      <c r="A216" s="82">
        <v>205</v>
      </c>
      <c r="B216" s="31" t="s">
        <v>204</v>
      </c>
      <c r="C216" s="31" t="s">
        <v>208</v>
      </c>
      <c r="D216" s="31">
        <v>31154</v>
      </c>
      <c r="E216" s="40" t="s">
        <v>320</v>
      </c>
      <c r="F216" s="31">
        <v>40</v>
      </c>
      <c r="G216" s="41">
        <v>876.99999999999989</v>
      </c>
      <c r="H216" s="31" t="s">
        <v>661</v>
      </c>
      <c r="J216" s="42"/>
    </row>
    <row r="217" spans="1:10" ht="18" x14ac:dyDescent="0.25">
      <c r="A217" s="82">
        <v>206</v>
      </c>
      <c r="B217" s="31" t="s">
        <v>204</v>
      </c>
      <c r="C217" s="31" t="s">
        <v>208</v>
      </c>
      <c r="D217" s="31">
        <v>31154</v>
      </c>
      <c r="E217" s="40" t="s">
        <v>75</v>
      </c>
      <c r="F217" s="31">
        <v>80</v>
      </c>
      <c r="G217" s="41">
        <v>18292.5</v>
      </c>
      <c r="H217" s="31" t="s">
        <v>661</v>
      </c>
      <c r="J217" s="42"/>
    </row>
    <row r="218" spans="1:10" x14ac:dyDescent="0.25">
      <c r="A218" s="82">
        <v>207</v>
      </c>
      <c r="B218" s="31" t="s">
        <v>204</v>
      </c>
      <c r="C218" s="31" t="s">
        <v>208</v>
      </c>
      <c r="D218" s="31">
        <v>31154</v>
      </c>
      <c r="E218" s="40" t="s">
        <v>76</v>
      </c>
      <c r="F218" s="31">
        <v>20</v>
      </c>
      <c r="G218" s="41">
        <v>505.5</v>
      </c>
      <c r="H218" s="31" t="s">
        <v>661</v>
      </c>
      <c r="J218" s="42"/>
    </row>
    <row r="219" spans="1:10" x14ac:dyDescent="0.25">
      <c r="A219" s="82">
        <v>208</v>
      </c>
      <c r="B219" s="31" t="s">
        <v>204</v>
      </c>
      <c r="C219" s="31" t="s">
        <v>208</v>
      </c>
      <c r="D219" s="31">
        <v>31154</v>
      </c>
      <c r="E219" s="40" t="s">
        <v>77</v>
      </c>
      <c r="F219" s="31">
        <v>80</v>
      </c>
      <c r="G219" s="41">
        <v>23815</v>
      </c>
      <c r="H219" s="31" t="s">
        <v>661</v>
      </c>
      <c r="J219" s="42"/>
    </row>
    <row r="220" spans="1:10" ht="18" x14ac:dyDescent="0.25">
      <c r="A220" s="82">
        <v>209</v>
      </c>
      <c r="B220" s="31" t="s">
        <v>204</v>
      </c>
      <c r="C220" s="31" t="s">
        <v>208</v>
      </c>
      <c r="D220" s="31">
        <v>31154</v>
      </c>
      <c r="E220" s="40" t="s">
        <v>612</v>
      </c>
      <c r="F220" s="31">
        <v>8</v>
      </c>
      <c r="G220" s="41">
        <v>1200</v>
      </c>
      <c r="H220" s="31" t="s">
        <v>661</v>
      </c>
      <c r="J220" s="42"/>
    </row>
    <row r="221" spans="1:10" x14ac:dyDescent="0.25">
      <c r="A221" s="82">
        <v>210</v>
      </c>
      <c r="B221" s="31" t="s">
        <v>204</v>
      </c>
      <c r="C221" s="31" t="s">
        <v>208</v>
      </c>
      <c r="D221" s="31">
        <v>31154</v>
      </c>
      <c r="E221" s="40" t="s">
        <v>605</v>
      </c>
      <c r="F221" s="31">
        <v>144</v>
      </c>
      <c r="G221" s="41">
        <v>72000</v>
      </c>
      <c r="H221" s="31" t="s">
        <v>662</v>
      </c>
      <c r="J221" s="42"/>
    </row>
    <row r="222" spans="1:10" ht="18" x14ac:dyDescent="0.25">
      <c r="A222" s="82">
        <v>211</v>
      </c>
      <c r="B222" s="31" t="s">
        <v>204</v>
      </c>
      <c r="C222" s="31" t="s">
        <v>208</v>
      </c>
      <c r="D222" s="31">
        <v>31154</v>
      </c>
      <c r="E222" s="40" t="s">
        <v>78</v>
      </c>
      <c r="F222" s="31">
        <v>16</v>
      </c>
      <c r="G222" s="41">
        <v>486</v>
      </c>
      <c r="H222" s="31" t="s">
        <v>661</v>
      </c>
      <c r="J222" s="42"/>
    </row>
    <row r="223" spans="1:10" x14ac:dyDescent="0.25">
      <c r="A223" s="82">
        <v>212</v>
      </c>
      <c r="B223" s="31" t="s">
        <v>204</v>
      </c>
      <c r="C223" s="31" t="s">
        <v>208</v>
      </c>
      <c r="D223" s="31">
        <v>31154</v>
      </c>
      <c r="E223" s="40" t="s">
        <v>94</v>
      </c>
      <c r="F223" s="31">
        <v>92</v>
      </c>
      <c r="G223" s="41">
        <v>20260.000000000007</v>
      </c>
      <c r="H223" s="31" t="s">
        <v>661</v>
      </c>
      <c r="J223" s="42"/>
    </row>
    <row r="224" spans="1:10" ht="18" x14ac:dyDescent="0.25">
      <c r="A224" s="82">
        <v>213</v>
      </c>
      <c r="B224" s="31" t="s">
        <v>204</v>
      </c>
      <c r="C224" s="31" t="s">
        <v>208</v>
      </c>
      <c r="D224" s="31">
        <v>31154</v>
      </c>
      <c r="E224" s="40" t="s">
        <v>79</v>
      </c>
      <c r="F224" s="31">
        <v>12</v>
      </c>
      <c r="G224" s="41">
        <v>420</v>
      </c>
      <c r="H224" s="31" t="s">
        <v>661</v>
      </c>
      <c r="J224" s="42"/>
    </row>
    <row r="225" spans="1:10" x14ac:dyDescent="0.25">
      <c r="A225" s="82">
        <v>214</v>
      </c>
      <c r="B225" s="31" t="s">
        <v>204</v>
      </c>
      <c r="C225" s="31" t="s">
        <v>208</v>
      </c>
      <c r="D225" s="31">
        <v>31154</v>
      </c>
      <c r="E225" s="40" t="s">
        <v>311</v>
      </c>
      <c r="F225" s="31">
        <v>56</v>
      </c>
      <c r="G225" s="41">
        <v>5931</v>
      </c>
      <c r="H225" s="31" t="s">
        <v>661</v>
      </c>
      <c r="J225" s="42"/>
    </row>
    <row r="226" spans="1:10" ht="18" x14ac:dyDescent="0.25">
      <c r="A226" s="82">
        <v>215</v>
      </c>
      <c r="B226" s="31" t="s">
        <v>204</v>
      </c>
      <c r="C226" s="31" t="s">
        <v>208</v>
      </c>
      <c r="D226" s="31">
        <v>31154</v>
      </c>
      <c r="E226" s="40" t="s">
        <v>613</v>
      </c>
      <c r="F226" s="31">
        <v>72</v>
      </c>
      <c r="G226" s="41">
        <v>18000</v>
      </c>
      <c r="H226" s="31" t="s">
        <v>662</v>
      </c>
      <c r="J226" s="42"/>
    </row>
    <row r="227" spans="1:10" x14ac:dyDescent="0.25">
      <c r="A227" s="82">
        <v>216</v>
      </c>
      <c r="B227" s="31" t="s">
        <v>204</v>
      </c>
      <c r="C227" s="31" t="s">
        <v>208</v>
      </c>
      <c r="D227" s="31">
        <v>31154</v>
      </c>
      <c r="E227" s="40" t="s">
        <v>80</v>
      </c>
      <c r="F227" s="31">
        <v>60</v>
      </c>
      <c r="G227" s="41">
        <v>5323.5</v>
      </c>
      <c r="H227" s="31" t="s">
        <v>661</v>
      </c>
      <c r="J227" s="42"/>
    </row>
    <row r="228" spans="1:10" ht="18" x14ac:dyDescent="0.25">
      <c r="A228" s="82">
        <v>217</v>
      </c>
      <c r="B228" s="31" t="s">
        <v>204</v>
      </c>
      <c r="C228" s="31" t="s">
        <v>208</v>
      </c>
      <c r="D228" s="31">
        <v>31154</v>
      </c>
      <c r="E228" s="40" t="s">
        <v>606</v>
      </c>
      <c r="F228" s="31">
        <v>144</v>
      </c>
      <c r="G228" s="41">
        <v>72000</v>
      </c>
      <c r="H228" s="31" t="s">
        <v>662</v>
      </c>
      <c r="J228" s="42"/>
    </row>
    <row r="229" spans="1:10" x14ac:dyDescent="0.25">
      <c r="A229" s="82">
        <v>218</v>
      </c>
      <c r="B229" s="31" t="s">
        <v>204</v>
      </c>
      <c r="C229" s="31" t="s">
        <v>208</v>
      </c>
      <c r="D229" s="31">
        <v>31154</v>
      </c>
      <c r="E229" s="40" t="s">
        <v>81</v>
      </c>
      <c r="F229" s="31">
        <v>60</v>
      </c>
      <c r="G229" s="41">
        <v>3300.4999999999995</v>
      </c>
      <c r="H229" s="31" t="s">
        <v>661</v>
      </c>
      <c r="J229" s="42"/>
    </row>
    <row r="230" spans="1:10" ht="18" x14ac:dyDescent="0.25">
      <c r="A230" s="82">
        <v>219</v>
      </c>
      <c r="B230" s="31" t="s">
        <v>204</v>
      </c>
      <c r="C230" s="31" t="s">
        <v>208</v>
      </c>
      <c r="D230" s="31">
        <v>31154</v>
      </c>
      <c r="E230" s="40" t="s">
        <v>321</v>
      </c>
      <c r="F230" s="31">
        <v>60</v>
      </c>
      <c r="G230" s="41">
        <v>5225.5</v>
      </c>
      <c r="H230" s="31" t="s">
        <v>661</v>
      </c>
      <c r="J230" s="42"/>
    </row>
    <row r="231" spans="1:10" ht="18" x14ac:dyDescent="0.25">
      <c r="A231" s="82">
        <v>220</v>
      </c>
      <c r="B231" s="31" t="s">
        <v>204</v>
      </c>
      <c r="C231" s="31" t="s">
        <v>208</v>
      </c>
      <c r="D231" s="31">
        <v>31154</v>
      </c>
      <c r="E231" s="40" t="s">
        <v>148</v>
      </c>
      <c r="F231" s="31">
        <v>12</v>
      </c>
      <c r="G231" s="41">
        <v>3000</v>
      </c>
      <c r="H231" s="31" t="s">
        <v>662</v>
      </c>
      <c r="J231" s="42"/>
    </row>
    <row r="232" spans="1:10" x14ac:dyDescent="0.25">
      <c r="A232" s="82">
        <v>221</v>
      </c>
      <c r="B232" s="31" t="s">
        <v>204</v>
      </c>
      <c r="C232" s="31" t="s">
        <v>208</v>
      </c>
      <c r="D232" s="31">
        <v>31154</v>
      </c>
      <c r="E232" s="40" t="s">
        <v>82</v>
      </c>
      <c r="F232" s="31">
        <v>72</v>
      </c>
      <c r="G232" s="41">
        <v>18000</v>
      </c>
      <c r="H232" s="31" t="s">
        <v>662</v>
      </c>
      <c r="J232" s="42"/>
    </row>
    <row r="233" spans="1:10" ht="18" x14ac:dyDescent="0.25">
      <c r="A233" s="82">
        <v>222</v>
      </c>
      <c r="B233" s="31" t="s">
        <v>204</v>
      </c>
      <c r="C233" s="31" t="s">
        <v>208</v>
      </c>
      <c r="D233" s="31">
        <v>31154</v>
      </c>
      <c r="E233" s="40" t="s">
        <v>96</v>
      </c>
      <c r="F233" s="31">
        <v>76</v>
      </c>
      <c r="G233" s="41">
        <v>8170</v>
      </c>
      <c r="H233" s="40" t="s">
        <v>663</v>
      </c>
      <c r="J233" s="42"/>
    </row>
    <row r="234" spans="1:10" x14ac:dyDescent="0.25">
      <c r="A234" s="82">
        <v>223</v>
      </c>
      <c r="B234" s="31" t="s">
        <v>204</v>
      </c>
      <c r="C234" s="31" t="s">
        <v>208</v>
      </c>
      <c r="D234" s="31">
        <v>31154</v>
      </c>
      <c r="E234" s="40" t="s">
        <v>62</v>
      </c>
      <c r="F234" s="31">
        <v>56</v>
      </c>
      <c r="G234" s="41">
        <v>6300</v>
      </c>
      <c r="H234" s="31" t="s">
        <v>664</v>
      </c>
      <c r="J234" s="42"/>
    </row>
    <row r="235" spans="1:10" x14ac:dyDescent="0.25">
      <c r="A235" s="82">
        <v>224</v>
      </c>
      <c r="B235" s="31" t="s">
        <v>204</v>
      </c>
      <c r="C235" s="31" t="s">
        <v>208</v>
      </c>
      <c r="D235" s="31">
        <v>31154</v>
      </c>
      <c r="E235" s="40" t="s">
        <v>63</v>
      </c>
      <c r="F235" s="31">
        <v>96</v>
      </c>
      <c r="G235" s="41">
        <v>24000</v>
      </c>
      <c r="H235" s="31" t="s">
        <v>662</v>
      </c>
      <c r="J235" s="42"/>
    </row>
    <row r="236" spans="1:10" x14ac:dyDescent="0.25">
      <c r="A236" s="82">
        <v>225</v>
      </c>
      <c r="B236" s="31" t="s">
        <v>204</v>
      </c>
      <c r="C236" s="31" t="s">
        <v>208</v>
      </c>
      <c r="D236" s="31">
        <v>31154</v>
      </c>
      <c r="E236" s="40" t="s">
        <v>87</v>
      </c>
      <c r="F236" s="31">
        <v>16</v>
      </c>
      <c r="G236" s="41">
        <v>2146.5</v>
      </c>
      <c r="H236" s="31" t="s">
        <v>661</v>
      </c>
      <c r="J236" s="42"/>
    </row>
    <row r="237" spans="1:10" x14ac:dyDescent="0.25">
      <c r="A237" s="82">
        <v>226</v>
      </c>
      <c r="B237" s="31" t="s">
        <v>204</v>
      </c>
      <c r="C237" s="31" t="s">
        <v>208</v>
      </c>
      <c r="D237" s="31">
        <v>31154</v>
      </c>
      <c r="E237" s="40" t="s">
        <v>84</v>
      </c>
      <c r="F237" s="31">
        <v>8</v>
      </c>
      <c r="G237" s="41">
        <v>310.5</v>
      </c>
      <c r="H237" s="31" t="s">
        <v>661</v>
      </c>
      <c r="J237" s="42"/>
    </row>
    <row r="238" spans="1:10" ht="18" x14ac:dyDescent="0.25">
      <c r="A238" s="82">
        <v>227</v>
      </c>
      <c r="B238" s="31" t="s">
        <v>204</v>
      </c>
      <c r="C238" s="31" t="s">
        <v>208</v>
      </c>
      <c r="D238" s="31">
        <v>31154</v>
      </c>
      <c r="E238" s="40" t="s">
        <v>322</v>
      </c>
      <c r="F238" s="31">
        <v>80</v>
      </c>
      <c r="G238" s="41">
        <v>10000</v>
      </c>
      <c r="H238" s="31" t="s">
        <v>662</v>
      </c>
      <c r="J238" s="42"/>
    </row>
    <row r="239" spans="1:10" x14ac:dyDescent="0.25">
      <c r="A239" s="82">
        <v>228</v>
      </c>
      <c r="B239" s="31" t="s">
        <v>204</v>
      </c>
      <c r="C239" s="31" t="s">
        <v>208</v>
      </c>
      <c r="D239" s="31">
        <v>31154</v>
      </c>
      <c r="E239" s="40" t="s">
        <v>85</v>
      </c>
      <c r="F239" s="31">
        <v>16</v>
      </c>
      <c r="G239" s="41">
        <v>1660.5</v>
      </c>
      <c r="H239" s="31" t="s">
        <v>661</v>
      </c>
      <c r="J239" s="42"/>
    </row>
    <row r="240" spans="1:10" ht="18" x14ac:dyDescent="0.25">
      <c r="A240" s="82">
        <v>229</v>
      </c>
      <c r="B240" s="31" t="s">
        <v>204</v>
      </c>
      <c r="C240" s="31" t="s">
        <v>208</v>
      </c>
      <c r="D240" s="31">
        <v>31154</v>
      </c>
      <c r="E240" s="40" t="s">
        <v>330</v>
      </c>
      <c r="F240" s="31">
        <v>120</v>
      </c>
      <c r="G240" s="41">
        <v>42289.500000000007</v>
      </c>
      <c r="H240" s="40" t="s">
        <v>663</v>
      </c>
      <c r="J240" s="42"/>
    </row>
    <row r="241" spans="1:10" x14ac:dyDescent="0.25">
      <c r="A241" s="82">
        <v>230</v>
      </c>
      <c r="B241" s="31" t="s">
        <v>204</v>
      </c>
      <c r="C241" s="31" t="s">
        <v>208</v>
      </c>
      <c r="D241" s="31">
        <v>31154</v>
      </c>
      <c r="E241" s="40" t="s">
        <v>86</v>
      </c>
      <c r="F241" s="31">
        <v>80</v>
      </c>
      <c r="G241" s="41">
        <v>19287.5</v>
      </c>
      <c r="H241" s="31" t="s">
        <v>661</v>
      </c>
      <c r="J241" s="42"/>
    </row>
    <row r="242" spans="1:10" x14ac:dyDescent="0.25">
      <c r="A242" s="82">
        <v>231</v>
      </c>
      <c r="B242" s="31" t="s">
        <v>204</v>
      </c>
      <c r="C242" s="31" t="s">
        <v>208</v>
      </c>
      <c r="D242" s="31">
        <v>31154</v>
      </c>
      <c r="E242" s="40" t="s">
        <v>332</v>
      </c>
      <c r="F242" s="31">
        <v>8</v>
      </c>
      <c r="G242" s="41">
        <v>297</v>
      </c>
      <c r="H242" s="31" t="s">
        <v>661</v>
      </c>
      <c r="J242" s="42"/>
    </row>
    <row r="243" spans="1:10" x14ac:dyDescent="0.25">
      <c r="A243" s="82">
        <v>232</v>
      </c>
      <c r="B243" s="31" t="s">
        <v>204</v>
      </c>
      <c r="C243" s="31" t="s">
        <v>208</v>
      </c>
      <c r="D243" s="31">
        <v>31154</v>
      </c>
      <c r="E243" s="40" t="s">
        <v>136</v>
      </c>
      <c r="F243" s="31">
        <v>12</v>
      </c>
      <c r="G243" s="41">
        <v>4000</v>
      </c>
      <c r="H243" s="31" t="s">
        <v>662</v>
      </c>
      <c r="J243" s="42"/>
    </row>
    <row r="244" spans="1:10" x14ac:dyDescent="0.25">
      <c r="A244" s="82">
        <v>233</v>
      </c>
      <c r="B244" s="31" t="s">
        <v>204</v>
      </c>
      <c r="C244" s="31" t="s">
        <v>208</v>
      </c>
      <c r="D244" s="31">
        <v>31154</v>
      </c>
      <c r="E244" s="40" t="s">
        <v>610</v>
      </c>
      <c r="F244" s="31">
        <v>10</v>
      </c>
      <c r="G244" s="41">
        <v>2130</v>
      </c>
      <c r="H244" s="31" t="s">
        <v>662</v>
      </c>
      <c r="J244" s="42"/>
    </row>
    <row r="245" spans="1:10" x14ac:dyDescent="0.25">
      <c r="A245" s="82">
        <v>234</v>
      </c>
      <c r="B245" s="31" t="s">
        <v>204</v>
      </c>
      <c r="C245" s="31" t="s">
        <v>208</v>
      </c>
      <c r="D245" s="31">
        <v>31154</v>
      </c>
      <c r="E245" s="40" t="s">
        <v>182</v>
      </c>
      <c r="F245" s="31">
        <v>10</v>
      </c>
      <c r="G245" s="41">
        <v>2130</v>
      </c>
      <c r="H245" s="31" t="s">
        <v>662</v>
      </c>
      <c r="J245" s="42"/>
    </row>
    <row r="246" spans="1:10" x14ac:dyDescent="0.25">
      <c r="A246" s="82">
        <v>235</v>
      </c>
      <c r="B246" s="31" t="s">
        <v>205</v>
      </c>
      <c r="C246" s="31" t="s">
        <v>210</v>
      </c>
      <c r="D246" s="31">
        <v>31169</v>
      </c>
      <c r="E246" s="40" t="s">
        <v>64</v>
      </c>
      <c r="F246" s="31">
        <f>12*4</f>
        <v>48</v>
      </c>
      <c r="G246" s="41">
        <v>20000</v>
      </c>
      <c r="H246" s="31" t="s">
        <v>662</v>
      </c>
      <c r="J246" s="42"/>
    </row>
    <row r="247" spans="1:10" ht="18" x14ac:dyDescent="0.25">
      <c r="A247" s="82">
        <v>236</v>
      </c>
      <c r="B247" s="31" t="s">
        <v>205</v>
      </c>
      <c r="C247" s="31" t="s">
        <v>210</v>
      </c>
      <c r="D247" s="31">
        <v>31169</v>
      </c>
      <c r="E247" s="40" t="s">
        <v>626</v>
      </c>
      <c r="F247" s="31">
        <f>12*4</f>
        <v>48</v>
      </c>
      <c r="G247" s="41">
        <v>52800</v>
      </c>
      <c r="H247" s="31" t="s">
        <v>662</v>
      </c>
      <c r="J247" s="42"/>
    </row>
    <row r="248" spans="1:10" x14ac:dyDescent="0.25">
      <c r="A248" s="82">
        <v>237</v>
      </c>
      <c r="B248" s="31" t="s">
        <v>206</v>
      </c>
      <c r="C248" s="31" t="s">
        <v>212</v>
      </c>
      <c r="D248" s="31">
        <v>31124</v>
      </c>
      <c r="E248" s="40" t="s">
        <v>637</v>
      </c>
      <c r="F248" s="31">
        <v>240</v>
      </c>
      <c r="G248" s="41">
        <v>48000</v>
      </c>
      <c r="H248" s="31" t="s">
        <v>662</v>
      </c>
      <c r="J248" s="42"/>
    </row>
    <row r="249" spans="1:10" x14ac:dyDescent="0.25">
      <c r="A249" s="82">
        <v>238</v>
      </c>
      <c r="B249" s="31" t="s">
        <v>206</v>
      </c>
      <c r="C249" s="31" t="s">
        <v>212</v>
      </c>
      <c r="D249" s="31">
        <v>31124</v>
      </c>
      <c r="E249" s="40" t="s">
        <v>50</v>
      </c>
      <c r="F249" s="31">
        <v>120</v>
      </c>
      <c r="G249" s="41">
        <v>50000</v>
      </c>
      <c r="H249" s="31" t="s">
        <v>662</v>
      </c>
      <c r="J249" s="42"/>
    </row>
    <row r="250" spans="1:10" x14ac:dyDescent="0.25">
      <c r="A250" s="82">
        <v>239</v>
      </c>
      <c r="B250" s="31" t="s">
        <v>206</v>
      </c>
      <c r="C250" s="31" t="s">
        <v>212</v>
      </c>
      <c r="D250" s="31">
        <v>31124</v>
      </c>
      <c r="E250" s="40" t="s">
        <v>639</v>
      </c>
      <c r="F250" s="31">
        <v>240</v>
      </c>
      <c r="G250" s="41">
        <v>48000</v>
      </c>
      <c r="H250" s="31" t="s">
        <v>662</v>
      </c>
      <c r="J250" s="42"/>
    </row>
    <row r="251" spans="1:10" x14ac:dyDescent="0.25">
      <c r="A251" s="82">
        <v>240</v>
      </c>
      <c r="B251" s="31" t="s">
        <v>207</v>
      </c>
      <c r="C251" s="31" t="s">
        <v>216</v>
      </c>
      <c r="D251" s="31">
        <v>31125</v>
      </c>
      <c r="E251" s="40" t="s">
        <v>655</v>
      </c>
      <c r="F251" s="31">
        <v>12</v>
      </c>
      <c r="G251" s="41">
        <v>10000</v>
      </c>
      <c r="H251" s="31" t="s">
        <v>662</v>
      </c>
      <c r="J251" s="42"/>
    </row>
    <row r="252" spans="1:10" ht="18" x14ac:dyDescent="0.25">
      <c r="A252" s="82">
        <v>241</v>
      </c>
      <c r="B252" s="31" t="s">
        <v>207</v>
      </c>
      <c r="C252" s="31" t="s">
        <v>216</v>
      </c>
      <c r="D252" s="31">
        <v>31125</v>
      </c>
      <c r="E252" s="40" t="s">
        <v>652</v>
      </c>
      <c r="F252" s="31">
        <v>48</v>
      </c>
      <c r="G252" s="41">
        <v>16500</v>
      </c>
      <c r="H252" s="31" t="s">
        <v>662</v>
      </c>
      <c r="J252" s="42"/>
    </row>
    <row r="253" spans="1:10" ht="27" x14ac:dyDescent="0.25">
      <c r="A253" s="82">
        <v>242</v>
      </c>
      <c r="B253" s="31" t="s">
        <v>218</v>
      </c>
      <c r="C253" s="31" t="s">
        <v>226</v>
      </c>
      <c r="D253" s="31">
        <v>31155</v>
      </c>
      <c r="E253" s="40" t="s">
        <v>280</v>
      </c>
      <c r="F253" s="31"/>
      <c r="G253" s="41"/>
      <c r="H253" s="31"/>
      <c r="J253" s="42"/>
    </row>
    <row r="254" spans="1:10" ht="27" x14ac:dyDescent="0.25">
      <c r="A254" s="82">
        <v>243</v>
      </c>
      <c r="B254" s="31" t="s">
        <v>236</v>
      </c>
      <c r="C254" s="31" t="s">
        <v>237</v>
      </c>
      <c r="D254" s="31">
        <v>31605</v>
      </c>
      <c r="E254" s="40" t="s">
        <v>280</v>
      </c>
      <c r="F254" s="31"/>
      <c r="G254" s="41"/>
      <c r="H254" s="31"/>
      <c r="J254" s="42"/>
    </row>
    <row r="255" spans="1:10" x14ac:dyDescent="0.25">
      <c r="A255" s="82">
        <v>244</v>
      </c>
      <c r="B255" s="31" t="s">
        <v>242</v>
      </c>
      <c r="C255" s="31" t="s">
        <v>244</v>
      </c>
      <c r="D255" s="31">
        <v>31660</v>
      </c>
      <c r="E255" s="40" t="s">
        <v>108</v>
      </c>
      <c r="F255" s="31">
        <v>8</v>
      </c>
      <c r="G255" s="41">
        <v>5172.41</v>
      </c>
      <c r="H255" s="31" t="s">
        <v>661</v>
      </c>
      <c r="J255" s="42"/>
    </row>
    <row r="256" spans="1:10" x14ac:dyDescent="0.25">
      <c r="A256" s="82">
        <v>245</v>
      </c>
      <c r="B256" s="31" t="s">
        <v>242</v>
      </c>
      <c r="C256" s="31" t="s">
        <v>244</v>
      </c>
      <c r="D256" s="31">
        <v>31660</v>
      </c>
      <c r="E256" s="40" t="s">
        <v>109</v>
      </c>
      <c r="F256" s="31">
        <v>8</v>
      </c>
      <c r="G256" s="41">
        <v>7241.38</v>
      </c>
      <c r="H256" s="31" t="s">
        <v>661</v>
      </c>
      <c r="J256" s="42"/>
    </row>
    <row r="257" spans="1:10" ht="18" x14ac:dyDescent="0.25">
      <c r="A257" s="82">
        <v>246</v>
      </c>
      <c r="B257" s="31" t="s">
        <v>239</v>
      </c>
      <c r="C257" s="31" t="s">
        <v>240</v>
      </c>
      <c r="D257" s="31">
        <v>31658</v>
      </c>
      <c r="E257" s="40" t="s">
        <v>313</v>
      </c>
      <c r="F257" s="31">
        <v>4</v>
      </c>
      <c r="G257" s="41">
        <v>420</v>
      </c>
      <c r="H257" s="31" t="s">
        <v>661</v>
      </c>
      <c r="J257" s="42"/>
    </row>
    <row r="258" spans="1:10" ht="18" x14ac:dyDescent="0.25">
      <c r="A258" s="82">
        <v>247</v>
      </c>
      <c r="B258" s="31" t="s">
        <v>239</v>
      </c>
      <c r="C258" s="31" t="s">
        <v>240</v>
      </c>
      <c r="D258" s="31">
        <v>31658</v>
      </c>
      <c r="E258" s="40" t="s">
        <v>510</v>
      </c>
      <c r="F258" s="31">
        <v>4</v>
      </c>
      <c r="G258" s="41">
        <v>6000</v>
      </c>
      <c r="H258" s="31" t="s">
        <v>661</v>
      </c>
      <c r="J258" s="42"/>
    </row>
    <row r="259" spans="1:10" ht="18" x14ac:dyDescent="0.25">
      <c r="A259" s="82">
        <v>248</v>
      </c>
      <c r="B259" s="31" t="s">
        <v>239</v>
      </c>
      <c r="C259" s="31" t="s">
        <v>240</v>
      </c>
      <c r="D259" s="31">
        <v>31658</v>
      </c>
      <c r="E259" s="40" t="s">
        <v>133</v>
      </c>
      <c r="F259" s="31">
        <v>12</v>
      </c>
      <c r="G259" s="41">
        <v>14730.24</v>
      </c>
      <c r="H259" s="31" t="s">
        <v>661</v>
      </c>
      <c r="J259" s="42"/>
    </row>
    <row r="260" spans="1:10" ht="18" x14ac:dyDescent="0.25">
      <c r="A260" s="82">
        <v>249</v>
      </c>
      <c r="B260" s="31" t="s">
        <v>239</v>
      </c>
      <c r="C260" s="31" t="s">
        <v>240</v>
      </c>
      <c r="D260" s="31">
        <v>31658</v>
      </c>
      <c r="E260" s="40" t="s">
        <v>137</v>
      </c>
      <c r="F260" s="31">
        <v>12</v>
      </c>
      <c r="G260" s="41">
        <v>14584.8</v>
      </c>
      <c r="H260" s="31" t="s">
        <v>661</v>
      </c>
      <c r="J260" s="42"/>
    </row>
    <row r="261" spans="1:10" x14ac:dyDescent="0.25">
      <c r="A261" s="82">
        <v>250</v>
      </c>
      <c r="B261" s="31" t="s">
        <v>239</v>
      </c>
      <c r="C261" s="31" t="s">
        <v>240</v>
      </c>
      <c r="D261" s="31">
        <v>31658</v>
      </c>
      <c r="E261" s="40" t="s">
        <v>517</v>
      </c>
      <c r="F261" s="31">
        <v>4</v>
      </c>
      <c r="G261" s="41">
        <v>477.36</v>
      </c>
      <c r="H261" s="31" t="s">
        <v>661</v>
      </c>
      <c r="J261" s="42"/>
    </row>
    <row r="262" spans="1:10" ht="18" x14ac:dyDescent="0.25">
      <c r="A262" s="82">
        <v>251</v>
      </c>
      <c r="B262" s="31" t="s">
        <v>239</v>
      </c>
      <c r="C262" s="31" t="s">
        <v>240</v>
      </c>
      <c r="D262" s="31">
        <v>31658</v>
      </c>
      <c r="E262" s="40" t="s">
        <v>104</v>
      </c>
      <c r="F262" s="31">
        <v>4</v>
      </c>
      <c r="G262" s="41">
        <v>6226.61</v>
      </c>
      <c r="H262" s="31" t="s">
        <v>661</v>
      </c>
      <c r="J262" s="42"/>
    </row>
    <row r="263" spans="1:10" x14ac:dyDescent="0.25">
      <c r="A263" s="82">
        <v>252</v>
      </c>
      <c r="B263" s="31" t="s">
        <v>239</v>
      </c>
      <c r="C263" s="31" t="s">
        <v>240</v>
      </c>
      <c r="D263" s="31">
        <v>31658</v>
      </c>
      <c r="E263" s="40" t="s">
        <v>131</v>
      </c>
      <c r="F263" s="31">
        <v>6</v>
      </c>
      <c r="G263" s="41">
        <v>5230</v>
      </c>
      <c r="H263" s="31" t="s">
        <v>661</v>
      </c>
      <c r="J263" s="42"/>
    </row>
    <row r="264" spans="1:10" x14ac:dyDescent="0.25">
      <c r="A264" s="82">
        <v>253</v>
      </c>
      <c r="B264" s="31" t="s">
        <v>239</v>
      </c>
      <c r="C264" s="31" t="s">
        <v>240</v>
      </c>
      <c r="D264" s="31">
        <v>31658</v>
      </c>
      <c r="E264" s="40" t="s">
        <v>511</v>
      </c>
      <c r="F264" s="31">
        <v>4</v>
      </c>
      <c r="G264" s="41">
        <v>4596.6499999999996</v>
      </c>
      <c r="H264" s="31" t="s">
        <v>661</v>
      </c>
      <c r="J264" s="42"/>
    </row>
    <row r="265" spans="1:10" x14ac:dyDescent="0.25">
      <c r="A265" s="82">
        <v>254</v>
      </c>
      <c r="B265" s="31" t="s">
        <v>239</v>
      </c>
      <c r="C265" s="31" t="s">
        <v>240</v>
      </c>
      <c r="D265" s="31">
        <v>31658</v>
      </c>
      <c r="E265" s="40" t="s">
        <v>140</v>
      </c>
      <c r="F265" s="31">
        <v>12</v>
      </c>
      <c r="G265" s="41">
        <v>8000</v>
      </c>
      <c r="H265" s="31" t="s">
        <v>661</v>
      </c>
      <c r="J265" s="42"/>
    </row>
    <row r="266" spans="1:10" x14ac:dyDescent="0.25">
      <c r="A266" s="82">
        <v>255</v>
      </c>
      <c r="B266" s="31" t="s">
        <v>239</v>
      </c>
      <c r="C266" s="31" t="s">
        <v>240</v>
      </c>
      <c r="D266" s="31">
        <v>31658</v>
      </c>
      <c r="E266" s="40" t="s">
        <v>518</v>
      </c>
      <c r="F266" s="31">
        <v>4</v>
      </c>
      <c r="G266" s="41">
        <v>592.79999999999995</v>
      </c>
      <c r="H266" s="31" t="s">
        <v>661</v>
      </c>
      <c r="J266" s="42"/>
    </row>
    <row r="267" spans="1:10" x14ac:dyDescent="0.25">
      <c r="A267" s="82">
        <v>256</v>
      </c>
      <c r="B267" s="31" t="s">
        <v>239</v>
      </c>
      <c r="C267" s="31" t="s">
        <v>240</v>
      </c>
      <c r="D267" s="31">
        <v>31658</v>
      </c>
      <c r="E267" s="40" t="s">
        <v>512</v>
      </c>
      <c r="F267" s="31">
        <v>4</v>
      </c>
      <c r="G267" s="41">
        <v>1080</v>
      </c>
      <c r="H267" s="31" t="s">
        <v>661</v>
      </c>
      <c r="J267" s="42"/>
    </row>
    <row r="268" spans="1:10" ht="18" x14ac:dyDescent="0.25">
      <c r="A268" s="82">
        <v>257</v>
      </c>
      <c r="B268" s="31" t="s">
        <v>239</v>
      </c>
      <c r="C268" s="31" t="s">
        <v>240</v>
      </c>
      <c r="D268" s="31">
        <v>31658</v>
      </c>
      <c r="E268" s="40" t="s">
        <v>75</v>
      </c>
      <c r="F268" s="31">
        <v>2</v>
      </c>
      <c r="G268" s="41">
        <v>90</v>
      </c>
      <c r="H268" s="31" t="s">
        <v>661</v>
      </c>
      <c r="J268" s="42"/>
    </row>
    <row r="269" spans="1:10" x14ac:dyDescent="0.25">
      <c r="A269" s="82">
        <v>258</v>
      </c>
      <c r="B269" s="31" t="s">
        <v>239</v>
      </c>
      <c r="C269" s="31" t="s">
        <v>240</v>
      </c>
      <c r="D269" s="31">
        <v>31658</v>
      </c>
      <c r="E269" s="40" t="s">
        <v>134</v>
      </c>
      <c r="F269" s="31">
        <v>24</v>
      </c>
      <c r="G269" s="41">
        <v>22985.17</v>
      </c>
      <c r="H269" s="31" t="s">
        <v>661</v>
      </c>
      <c r="J269" s="42"/>
    </row>
    <row r="270" spans="1:10" ht="18" x14ac:dyDescent="0.25">
      <c r="A270" s="82">
        <v>259</v>
      </c>
      <c r="B270" s="31" t="s">
        <v>239</v>
      </c>
      <c r="C270" s="31" t="s">
        <v>240</v>
      </c>
      <c r="D270" s="31">
        <v>31658</v>
      </c>
      <c r="E270" s="40" t="s">
        <v>515</v>
      </c>
      <c r="F270" s="31">
        <v>4</v>
      </c>
      <c r="G270" s="41">
        <v>3141.84</v>
      </c>
      <c r="H270" s="31" t="s">
        <v>661</v>
      </c>
      <c r="J270" s="42"/>
    </row>
    <row r="271" spans="1:10" x14ac:dyDescent="0.25">
      <c r="A271" s="82">
        <v>260</v>
      </c>
      <c r="B271" s="31" t="s">
        <v>239</v>
      </c>
      <c r="C271" s="31" t="s">
        <v>240</v>
      </c>
      <c r="D271" s="31">
        <v>31658</v>
      </c>
      <c r="E271" s="40" t="s">
        <v>141</v>
      </c>
      <c r="F271" s="31">
        <v>3</v>
      </c>
      <c r="G271" s="41">
        <v>3400</v>
      </c>
      <c r="H271" s="31" t="s">
        <v>661</v>
      </c>
      <c r="J271" s="42"/>
    </row>
    <row r="272" spans="1:10" x14ac:dyDescent="0.25">
      <c r="A272" s="82">
        <v>261</v>
      </c>
      <c r="B272" s="31" t="s">
        <v>239</v>
      </c>
      <c r="C272" s="31" t="s">
        <v>240</v>
      </c>
      <c r="D272" s="31">
        <v>31658</v>
      </c>
      <c r="E272" s="40" t="s">
        <v>142</v>
      </c>
      <c r="F272" s="31">
        <v>3</v>
      </c>
      <c r="G272" s="41">
        <v>2400</v>
      </c>
      <c r="H272" s="31" t="s">
        <v>661</v>
      </c>
      <c r="J272" s="42"/>
    </row>
    <row r="273" spans="1:10" x14ac:dyDescent="0.25">
      <c r="A273" s="82">
        <v>262</v>
      </c>
      <c r="B273" s="31" t="s">
        <v>239</v>
      </c>
      <c r="C273" s="31" t="s">
        <v>240</v>
      </c>
      <c r="D273" s="31">
        <v>31658</v>
      </c>
      <c r="E273" s="40" t="s">
        <v>135</v>
      </c>
      <c r="F273" s="31">
        <v>8</v>
      </c>
      <c r="G273" s="41">
        <v>8859.32</v>
      </c>
      <c r="H273" s="31" t="s">
        <v>661</v>
      </c>
      <c r="J273" s="42"/>
    </row>
    <row r="274" spans="1:10" x14ac:dyDescent="0.25">
      <c r="A274" s="82">
        <v>263</v>
      </c>
      <c r="B274" s="31" t="s">
        <v>239</v>
      </c>
      <c r="C274" s="31" t="s">
        <v>240</v>
      </c>
      <c r="D274" s="31">
        <v>31658</v>
      </c>
      <c r="E274" s="40" t="s">
        <v>516</v>
      </c>
      <c r="F274" s="31">
        <v>12</v>
      </c>
      <c r="G274" s="41">
        <v>16860.2</v>
      </c>
      <c r="H274" s="31" t="s">
        <v>661</v>
      </c>
      <c r="J274" s="42"/>
    </row>
    <row r="275" spans="1:10" ht="18" x14ac:dyDescent="0.25">
      <c r="A275" s="82">
        <v>264</v>
      </c>
      <c r="B275" s="31" t="s">
        <v>239</v>
      </c>
      <c r="C275" s="31" t="s">
        <v>240</v>
      </c>
      <c r="D275" s="31">
        <v>31658</v>
      </c>
      <c r="E275" s="40" t="s">
        <v>513</v>
      </c>
      <c r="F275" s="31">
        <v>2</v>
      </c>
      <c r="G275" s="41">
        <v>365.04</v>
      </c>
      <c r="H275" s="31" t="s">
        <v>661</v>
      </c>
      <c r="J275" s="42"/>
    </row>
    <row r="276" spans="1:10" ht="18" x14ac:dyDescent="0.25">
      <c r="A276" s="82">
        <v>265</v>
      </c>
      <c r="B276" s="31" t="s">
        <v>239</v>
      </c>
      <c r="C276" s="31" t="s">
        <v>240</v>
      </c>
      <c r="D276" s="31">
        <v>31658</v>
      </c>
      <c r="E276" s="40" t="s">
        <v>321</v>
      </c>
      <c r="F276" s="31">
        <v>2</v>
      </c>
      <c r="G276" s="41">
        <v>30</v>
      </c>
      <c r="H276" s="31" t="s">
        <v>661</v>
      </c>
      <c r="J276" s="42"/>
    </row>
    <row r="277" spans="1:10" ht="18" x14ac:dyDescent="0.25">
      <c r="A277" s="82">
        <v>266</v>
      </c>
      <c r="B277" s="31" t="s">
        <v>239</v>
      </c>
      <c r="C277" s="31" t="s">
        <v>240</v>
      </c>
      <c r="D277" s="31">
        <v>31658</v>
      </c>
      <c r="E277" s="40" t="s">
        <v>139</v>
      </c>
      <c r="F277" s="31">
        <v>4</v>
      </c>
      <c r="G277" s="41">
        <v>3000</v>
      </c>
      <c r="H277" s="31" t="s">
        <v>661</v>
      </c>
      <c r="J277" s="42"/>
    </row>
    <row r="278" spans="1:10" x14ac:dyDescent="0.25">
      <c r="A278" s="82">
        <v>267</v>
      </c>
      <c r="B278" s="31" t="s">
        <v>239</v>
      </c>
      <c r="C278" s="31" t="s">
        <v>240</v>
      </c>
      <c r="D278" s="31">
        <v>31658</v>
      </c>
      <c r="E278" s="40" t="s">
        <v>136</v>
      </c>
      <c r="F278" s="31">
        <v>24</v>
      </c>
      <c r="G278" s="41">
        <v>13300</v>
      </c>
      <c r="H278" s="31" t="s">
        <v>661</v>
      </c>
      <c r="J278" s="42"/>
    </row>
    <row r="279" spans="1:10" ht="27" x14ac:dyDescent="0.25">
      <c r="A279" s="82">
        <v>268</v>
      </c>
      <c r="B279" s="31" t="s">
        <v>246</v>
      </c>
      <c r="C279" s="31" t="s">
        <v>247</v>
      </c>
      <c r="D279" s="31">
        <v>31855</v>
      </c>
      <c r="E279" s="40" t="s">
        <v>280</v>
      </c>
      <c r="F279" s="31"/>
      <c r="G279" s="41"/>
      <c r="H279" s="31"/>
    </row>
    <row r="280" spans="1:10" ht="27" x14ac:dyDescent="0.25">
      <c r="A280" s="82">
        <v>269</v>
      </c>
      <c r="B280" s="31" t="s">
        <v>253</v>
      </c>
      <c r="C280" s="31" t="s">
        <v>256</v>
      </c>
      <c r="D280" s="31" t="s">
        <v>238</v>
      </c>
      <c r="E280" s="40" t="s">
        <v>280</v>
      </c>
      <c r="F280" s="31"/>
      <c r="G280" s="41"/>
      <c r="H280" s="31"/>
    </row>
    <row r="281" spans="1:10" ht="27" x14ac:dyDescent="0.25">
      <c r="A281" s="82">
        <v>270</v>
      </c>
      <c r="B281" s="31" t="s">
        <v>249</v>
      </c>
      <c r="C281" s="31" t="s">
        <v>250</v>
      </c>
      <c r="D281" s="31" t="s">
        <v>238</v>
      </c>
      <c r="E281" s="40" t="s">
        <v>280</v>
      </c>
      <c r="F281" s="31"/>
      <c r="G281" s="41"/>
      <c r="H281" s="31"/>
    </row>
    <row r="282" spans="1:10" ht="27" x14ac:dyDescent="0.25">
      <c r="A282" s="82">
        <v>271</v>
      </c>
      <c r="B282" s="31" t="s">
        <v>254</v>
      </c>
      <c r="C282" s="31" t="s">
        <v>257</v>
      </c>
      <c r="D282" s="31" t="s">
        <v>238</v>
      </c>
      <c r="E282" s="40" t="s">
        <v>280</v>
      </c>
      <c r="F282" s="31"/>
      <c r="G282" s="41"/>
      <c r="H282" s="31"/>
    </row>
    <row r="283" spans="1:10" ht="27" x14ac:dyDescent="0.25">
      <c r="A283" s="82">
        <v>272</v>
      </c>
      <c r="B283" s="31" t="s">
        <v>261</v>
      </c>
      <c r="C283" s="31" t="s">
        <v>262</v>
      </c>
      <c r="D283" s="31" t="s">
        <v>238</v>
      </c>
      <c r="E283" s="40" t="s">
        <v>280</v>
      </c>
      <c r="F283" s="31"/>
      <c r="G283" s="41"/>
      <c r="H283" s="31"/>
    </row>
    <row r="284" spans="1:10" ht="27" x14ac:dyDescent="0.25">
      <c r="A284" s="82">
        <v>273</v>
      </c>
      <c r="B284" s="31" t="s">
        <v>266</v>
      </c>
      <c r="C284" s="31" t="s">
        <v>265</v>
      </c>
      <c r="D284" s="31" t="s">
        <v>238</v>
      </c>
      <c r="E284" s="40" t="s">
        <v>280</v>
      </c>
      <c r="F284" s="31"/>
      <c r="G284" s="41"/>
      <c r="H284" s="31"/>
    </row>
    <row r="285" spans="1:10" x14ac:dyDescent="0.25">
      <c r="A285" s="83"/>
      <c r="B285" s="84"/>
      <c r="C285" s="84"/>
      <c r="D285" s="84"/>
      <c r="E285" s="85"/>
      <c r="F285" s="84"/>
      <c r="G285" s="86"/>
      <c r="H285" s="87"/>
    </row>
    <row r="286" spans="1:10" x14ac:dyDescent="0.25">
      <c r="A286" s="15" t="s">
        <v>14</v>
      </c>
      <c r="B286" s="16"/>
      <c r="C286" s="16"/>
      <c r="D286" s="16"/>
      <c r="E286" s="16"/>
      <c r="F286" s="17"/>
      <c r="G286" s="17"/>
      <c r="H286" s="45"/>
    </row>
    <row r="287" spans="1:10" x14ac:dyDescent="0.25">
      <c r="A287" s="18" t="s">
        <v>15</v>
      </c>
      <c r="B287" s="12"/>
      <c r="C287" s="12"/>
      <c r="D287" s="12"/>
      <c r="E287" s="12"/>
      <c r="F287" s="3"/>
      <c r="G287" s="3"/>
      <c r="H287" s="46"/>
    </row>
    <row r="288" spans="1:10" x14ac:dyDescent="0.25">
      <c r="A288" s="18" t="s">
        <v>16</v>
      </c>
      <c r="B288" s="12"/>
      <c r="C288" s="12"/>
      <c r="D288" s="12"/>
      <c r="E288" s="12"/>
      <c r="F288" s="3"/>
      <c r="G288" s="3"/>
      <c r="H288" s="46"/>
    </row>
    <row r="289" spans="1:8" x14ac:dyDescent="0.25">
      <c r="A289" s="19" t="s">
        <v>17</v>
      </c>
      <c r="B289" s="3"/>
      <c r="C289" s="3"/>
      <c r="D289" s="3"/>
      <c r="E289" s="3"/>
      <c r="F289" s="3"/>
      <c r="G289" s="3"/>
      <c r="H289" s="46"/>
    </row>
    <row r="290" spans="1:8" x14ac:dyDescent="0.25">
      <c r="A290" s="104" t="s">
        <v>18</v>
      </c>
      <c r="B290" s="105"/>
      <c r="C290" s="105"/>
      <c r="D290" s="105"/>
      <c r="E290" s="105"/>
      <c r="F290" s="105"/>
      <c r="G290" s="105"/>
      <c r="H290" s="106"/>
    </row>
    <row r="291" spans="1:8" x14ac:dyDescent="0.25">
      <c r="A291" s="43"/>
      <c r="B291" s="44"/>
      <c r="C291" s="44"/>
      <c r="D291" s="44"/>
      <c r="E291" s="44"/>
      <c r="F291" s="44"/>
      <c r="G291" s="44"/>
      <c r="H291" s="47"/>
    </row>
    <row r="292" spans="1:8" x14ac:dyDescent="0.25">
      <c r="A292" s="43"/>
      <c r="B292" s="44"/>
      <c r="C292" s="44"/>
      <c r="D292" s="44"/>
      <c r="E292" s="44"/>
      <c r="F292" s="44"/>
      <c r="G292" s="44"/>
      <c r="H292" s="47"/>
    </row>
    <row r="293" spans="1:8" x14ac:dyDescent="0.25">
      <c r="A293" s="20" t="s">
        <v>19</v>
      </c>
      <c r="B293" s="14" t="s">
        <v>20</v>
      </c>
      <c r="C293" s="14"/>
      <c r="D293" s="14"/>
      <c r="E293" s="14"/>
      <c r="F293" s="14" t="s">
        <v>21</v>
      </c>
      <c r="G293" s="14"/>
      <c r="H293" s="48"/>
    </row>
    <row r="294" spans="1:8" x14ac:dyDescent="0.25">
      <c r="A294" s="21"/>
      <c r="B294" s="13" t="s">
        <v>9</v>
      </c>
      <c r="C294" s="14"/>
      <c r="D294" s="14"/>
      <c r="E294" s="14"/>
      <c r="F294" s="13" t="s">
        <v>10</v>
      </c>
      <c r="G294" s="14"/>
      <c r="H294" s="48"/>
    </row>
    <row r="295" spans="1:8" x14ac:dyDescent="0.25">
      <c r="A295" s="21"/>
      <c r="B295" s="13" t="s">
        <v>667</v>
      </c>
      <c r="C295" s="14"/>
      <c r="D295" s="14"/>
      <c r="E295" s="14"/>
      <c r="F295" s="13" t="s">
        <v>666</v>
      </c>
      <c r="G295" s="14"/>
      <c r="H295" s="48"/>
    </row>
    <row r="296" spans="1:8" x14ac:dyDescent="0.25">
      <c r="A296" s="21"/>
      <c r="B296" s="13" t="s">
        <v>674</v>
      </c>
      <c r="C296" s="14"/>
      <c r="D296" s="14"/>
      <c r="E296" s="14"/>
      <c r="F296" s="13" t="s">
        <v>227</v>
      </c>
      <c r="G296" s="14"/>
      <c r="H296" s="48"/>
    </row>
    <row r="297" spans="1:8" x14ac:dyDescent="0.25">
      <c r="A297" s="21"/>
      <c r="B297" s="13"/>
      <c r="C297" s="14"/>
      <c r="D297" s="14"/>
      <c r="E297" s="14"/>
      <c r="F297" s="14"/>
      <c r="G297" s="14"/>
      <c r="H297" s="48"/>
    </row>
    <row r="298" spans="1:8" x14ac:dyDescent="0.25">
      <c r="A298" s="21"/>
      <c r="B298" s="14"/>
      <c r="C298" s="14"/>
      <c r="D298" s="14"/>
      <c r="E298" s="14"/>
      <c r="F298" s="14"/>
      <c r="G298" s="14"/>
      <c r="H298" s="48"/>
    </row>
    <row r="299" spans="1:8" x14ac:dyDescent="0.25">
      <c r="A299" s="22" t="s">
        <v>22</v>
      </c>
      <c r="B299" s="23"/>
      <c r="C299" s="23"/>
      <c r="D299" s="23"/>
      <c r="E299" s="23"/>
      <c r="F299" s="23"/>
      <c r="G299" s="23"/>
      <c r="H299" s="49"/>
    </row>
  </sheetData>
  <autoFilter ref="A11:H284"/>
  <mergeCells count="15">
    <mergeCell ref="A290:H290"/>
    <mergeCell ref="A6:C6"/>
    <mergeCell ref="D6:H6"/>
    <mergeCell ref="A1:H1"/>
    <mergeCell ref="A2:H2"/>
    <mergeCell ref="A3:H4"/>
    <mergeCell ref="A5:C5"/>
    <mergeCell ref="D5:H5"/>
    <mergeCell ref="E10:H10"/>
    <mergeCell ref="A7:C7"/>
    <mergeCell ref="D7:H7"/>
    <mergeCell ref="A8:C8"/>
    <mergeCell ref="D8:H8"/>
    <mergeCell ref="A9:C9"/>
    <mergeCell ref="D9:H9"/>
  </mergeCells>
  <pageMargins left="0.70866141732283472" right="0.70866141732283472" top="0.74803149606299213" bottom="0.74803149606299213" header="0.31496062992125984" footer="0.31496062992125984"/>
  <pageSetup paperSize="9" scale="91" fitToHeight="0" orientation="landscape" r:id="rId1"/>
  <rowBreaks count="1" manualBreakCount="1">
    <brk id="290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8"/>
  <sheetViews>
    <sheetView workbookViewId="0">
      <selection activeCell="L6" sqref="L6:L8"/>
    </sheetView>
  </sheetViews>
  <sheetFormatPr defaultRowHeight="15" x14ac:dyDescent="0.25"/>
  <cols>
    <col min="1" max="1" width="29" bestFit="1" customWidth="1"/>
    <col min="11" max="11" width="31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292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108</v>
      </c>
      <c r="B6" s="58">
        <v>45351</v>
      </c>
      <c r="C6" s="58">
        <v>45473</v>
      </c>
      <c r="D6" s="59">
        <v>0</v>
      </c>
      <c r="E6" s="59">
        <v>0</v>
      </c>
      <c r="F6" s="60">
        <v>1619.21</v>
      </c>
      <c r="G6" s="59">
        <v>0</v>
      </c>
      <c r="H6" s="60">
        <v>4380.79</v>
      </c>
      <c r="I6" s="68">
        <v>6000</v>
      </c>
      <c r="K6" s="76" t="s">
        <v>108</v>
      </c>
      <c r="L6" s="77">
        <v>30000</v>
      </c>
    </row>
    <row r="7" spans="1:12" ht="15.75" thickBot="1" x14ac:dyDescent="0.3">
      <c r="A7" s="69" t="s">
        <v>109</v>
      </c>
      <c r="B7" s="61">
        <v>45343</v>
      </c>
      <c r="C7" s="61">
        <v>45473</v>
      </c>
      <c r="D7" s="62">
        <v>0</v>
      </c>
      <c r="E7" s="62">
        <v>0</v>
      </c>
      <c r="F7" s="63">
        <v>1639.88</v>
      </c>
      <c r="G7" s="62">
        <v>0</v>
      </c>
      <c r="H7" s="63">
        <v>4360.12</v>
      </c>
      <c r="I7" s="70">
        <v>6000</v>
      </c>
      <c r="K7" s="76" t="s">
        <v>60</v>
      </c>
      <c r="L7" s="77">
        <v>11972.92</v>
      </c>
    </row>
    <row r="8" spans="1:12" ht="15.75" thickBot="1" x14ac:dyDescent="0.3">
      <c r="A8" s="122" t="s">
        <v>294</v>
      </c>
      <c r="B8" s="123"/>
      <c r="C8" s="124"/>
      <c r="D8" s="64">
        <v>0</v>
      </c>
      <c r="E8" s="64">
        <v>0</v>
      </c>
      <c r="F8" s="65">
        <v>3259.09</v>
      </c>
      <c r="G8" s="64">
        <v>0</v>
      </c>
      <c r="H8" s="65">
        <v>8740.91</v>
      </c>
      <c r="I8" s="71">
        <v>12000</v>
      </c>
      <c r="K8" s="76" t="s">
        <v>109</v>
      </c>
      <c r="L8" s="77">
        <v>30000</v>
      </c>
    </row>
    <row r="9" spans="1:12" ht="15.75" thickBot="1" x14ac:dyDescent="0.3">
      <c r="A9" s="132" t="s">
        <v>323</v>
      </c>
      <c r="B9" s="133"/>
      <c r="C9" s="133"/>
      <c r="D9" s="133"/>
      <c r="E9" s="133"/>
      <c r="F9" s="133"/>
      <c r="G9" s="133"/>
      <c r="H9" s="133"/>
      <c r="I9" s="134"/>
      <c r="K9" s="76" t="s">
        <v>292</v>
      </c>
      <c r="L9" s="77"/>
    </row>
    <row r="10" spans="1:12" ht="15.75" thickBot="1" x14ac:dyDescent="0.3">
      <c r="A10" s="67" t="s">
        <v>108</v>
      </c>
      <c r="B10" s="58">
        <v>45372</v>
      </c>
      <c r="C10" s="58">
        <v>45473</v>
      </c>
      <c r="D10" s="59">
        <v>0</v>
      </c>
      <c r="E10" s="59">
        <v>0</v>
      </c>
      <c r="F10" s="60">
        <v>1638.42</v>
      </c>
      <c r="G10" s="59">
        <v>0</v>
      </c>
      <c r="H10" s="60">
        <v>4361.58</v>
      </c>
      <c r="I10" s="68">
        <v>6000</v>
      </c>
      <c r="K10" s="76" t="s">
        <v>323</v>
      </c>
      <c r="L10" s="77"/>
    </row>
    <row r="11" spans="1:12" ht="15.75" thickBot="1" x14ac:dyDescent="0.3">
      <c r="A11" s="69" t="s">
        <v>60</v>
      </c>
      <c r="B11" s="61">
        <v>45379</v>
      </c>
      <c r="C11" s="61">
        <v>45382</v>
      </c>
      <c r="D11" s="62">
        <v>0</v>
      </c>
      <c r="E11" s="62">
        <v>0</v>
      </c>
      <c r="F11" s="62">
        <v>242.45</v>
      </c>
      <c r="G11" s="62">
        <v>0</v>
      </c>
      <c r="H11" s="63">
        <v>2545.0500000000002</v>
      </c>
      <c r="I11" s="70">
        <v>2787.5</v>
      </c>
      <c r="K11" s="76" t="s">
        <v>295</v>
      </c>
      <c r="L11" s="77"/>
    </row>
    <row r="12" spans="1:12" ht="15.75" thickBot="1" x14ac:dyDescent="0.3">
      <c r="A12" s="67" t="s">
        <v>109</v>
      </c>
      <c r="B12" s="58">
        <v>45356</v>
      </c>
      <c r="C12" s="58">
        <v>45473</v>
      </c>
      <c r="D12" s="59">
        <v>0</v>
      </c>
      <c r="E12" s="59">
        <v>0</v>
      </c>
      <c r="F12" s="59">
        <v>598.67999999999995</v>
      </c>
      <c r="G12" s="59">
        <v>0</v>
      </c>
      <c r="H12" s="60">
        <v>5401.32</v>
      </c>
      <c r="I12" s="68">
        <v>6000</v>
      </c>
      <c r="K12" s="76" t="s">
        <v>325</v>
      </c>
      <c r="L12" s="77"/>
    </row>
    <row r="13" spans="1:12" ht="15.75" thickBot="1" x14ac:dyDescent="0.3">
      <c r="A13" s="122" t="s">
        <v>294</v>
      </c>
      <c r="B13" s="123"/>
      <c r="C13" s="124"/>
      <c r="D13" s="64">
        <v>0</v>
      </c>
      <c r="E13" s="64">
        <v>0</v>
      </c>
      <c r="F13" s="65">
        <v>2479.5500000000002</v>
      </c>
      <c r="G13" s="64">
        <v>0</v>
      </c>
      <c r="H13" s="65">
        <v>12307.95</v>
      </c>
      <c r="I13" s="71">
        <v>14787.5</v>
      </c>
      <c r="K13" s="76" t="s">
        <v>298</v>
      </c>
      <c r="L13" s="77"/>
    </row>
    <row r="14" spans="1:12" ht="15.75" thickBot="1" x14ac:dyDescent="0.3">
      <c r="A14" s="119" t="s">
        <v>295</v>
      </c>
      <c r="B14" s="120"/>
      <c r="C14" s="120"/>
      <c r="D14" s="120"/>
      <c r="E14" s="120"/>
      <c r="F14" s="120"/>
      <c r="G14" s="120"/>
      <c r="H14" s="120"/>
      <c r="I14" s="121"/>
      <c r="K14" s="76" t="s">
        <v>294</v>
      </c>
      <c r="L14" s="77">
        <v>71972.92</v>
      </c>
    </row>
    <row r="15" spans="1:12" ht="15.75" thickBot="1" x14ac:dyDescent="0.3">
      <c r="A15" s="69" t="s">
        <v>108</v>
      </c>
      <c r="B15" s="61">
        <v>45401</v>
      </c>
      <c r="C15" s="61">
        <v>45473</v>
      </c>
      <c r="D15" s="62">
        <v>0</v>
      </c>
      <c r="E15" s="62">
        <v>0</v>
      </c>
      <c r="F15" s="63">
        <v>1638.42</v>
      </c>
      <c r="G15" s="62">
        <v>0</v>
      </c>
      <c r="H15" s="63">
        <v>4361.58</v>
      </c>
      <c r="I15" s="70">
        <v>6000</v>
      </c>
      <c r="K15" s="76" t="s">
        <v>303</v>
      </c>
      <c r="L15" s="77">
        <v>71972.92</v>
      </c>
    </row>
    <row r="16" spans="1:12" ht="15.75" thickBot="1" x14ac:dyDescent="0.3">
      <c r="A16" s="67" t="s">
        <v>109</v>
      </c>
      <c r="B16" s="58">
        <v>45387</v>
      </c>
      <c r="C16" s="58">
        <v>45473</v>
      </c>
      <c r="D16" s="59">
        <v>0</v>
      </c>
      <c r="E16" s="59">
        <v>0</v>
      </c>
      <c r="F16" s="59">
        <v>598.67999999999995</v>
      </c>
      <c r="G16" s="59">
        <v>0</v>
      </c>
      <c r="H16" s="60">
        <v>5401.32</v>
      </c>
      <c r="I16" s="68">
        <v>6000</v>
      </c>
      <c r="K16" s="76" t="s">
        <v>305</v>
      </c>
      <c r="L16" s="77"/>
    </row>
    <row r="17" spans="1:12" ht="15.75" thickBot="1" x14ac:dyDescent="0.3">
      <c r="A17" s="122" t="s">
        <v>294</v>
      </c>
      <c r="B17" s="123"/>
      <c r="C17" s="124"/>
      <c r="D17" s="64">
        <v>0</v>
      </c>
      <c r="E17" s="64">
        <v>0</v>
      </c>
      <c r="F17" s="65">
        <v>2237.1</v>
      </c>
      <c r="G17" s="64">
        <v>0</v>
      </c>
      <c r="H17" s="65">
        <v>9762.9</v>
      </c>
      <c r="I17" s="71">
        <v>12000</v>
      </c>
      <c r="K17" s="76" t="s">
        <v>306</v>
      </c>
      <c r="L17" s="77">
        <v>215918.76</v>
      </c>
    </row>
    <row r="18" spans="1:12" ht="15.75" thickBot="1" x14ac:dyDescent="0.3">
      <c r="A18" s="119" t="s">
        <v>325</v>
      </c>
      <c r="B18" s="120"/>
      <c r="C18" s="120"/>
      <c r="D18" s="120"/>
      <c r="E18" s="120"/>
      <c r="F18" s="120"/>
      <c r="G18" s="120"/>
      <c r="H18" s="120"/>
      <c r="I18" s="121"/>
    </row>
    <row r="19" spans="1:12" ht="15.75" thickBot="1" x14ac:dyDescent="0.3">
      <c r="A19" s="69" t="s">
        <v>108</v>
      </c>
      <c r="B19" s="61">
        <v>45433</v>
      </c>
      <c r="C19" s="61">
        <v>45473</v>
      </c>
      <c r="D19" s="62">
        <v>0</v>
      </c>
      <c r="E19" s="62">
        <v>0</v>
      </c>
      <c r="F19" s="63">
        <v>1638.42</v>
      </c>
      <c r="G19" s="62">
        <v>0</v>
      </c>
      <c r="H19" s="63">
        <v>4361.58</v>
      </c>
      <c r="I19" s="70">
        <v>6000</v>
      </c>
    </row>
    <row r="20" spans="1:12" ht="15.75" thickBot="1" x14ac:dyDescent="0.3">
      <c r="A20" s="67" t="s">
        <v>109</v>
      </c>
      <c r="B20" s="58">
        <v>45415</v>
      </c>
      <c r="C20" s="58">
        <v>45473</v>
      </c>
      <c r="D20" s="59">
        <v>0</v>
      </c>
      <c r="E20" s="59">
        <v>0</v>
      </c>
      <c r="F20" s="59">
        <v>598.67999999999995</v>
      </c>
      <c r="G20" s="59">
        <v>0</v>
      </c>
      <c r="H20" s="60">
        <v>5401.32</v>
      </c>
      <c r="I20" s="68">
        <v>6000</v>
      </c>
    </row>
    <row r="21" spans="1:12" ht="15.75" thickBot="1" x14ac:dyDescent="0.3">
      <c r="A21" s="122" t="s">
        <v>294</v>
      </c>
      <c r="B21" s="123"/>
      <c r="C21" s="124"/>
      <c r="D21" s="64">
        <v>0</v>
      </c>
      <c r="E21" s="64">
        <v>0</v>
      </c>
      <c r="F21" s="65">
        <v>2237.1</v>
      </c>
      <c r="G21" s="64">
        <v>0</v>
      </c>
      <c r="H21" s="65">
        <v>9762.9</v>
      </c>
      <c r="I21" s="71">
        <v>12000</v>
      </c>
    </row>
    <row r="22" spans="1:12" ht="15.75" thickBot="1" x14ac:dyDescent="0.3">
      <c r="A22" s="119" t="s">
        <v>298</v>
      </c>
      <c r="B22" s="120"/>
      <c r="C22" s="120"/>
      <c r="D22" s="120"/>
      <c r="E22" s="120"/>
      <c r="F22" s="120"/>
      <c r="G22" s="120"/>
      <c r="H22" s="120"/>
      <c r="I22" s="121"/>
    </row>
    <row r="23" spans="1:12" ht="15.75" thickBot="1" x14ac:dyDescent="0.3">
      <c r="A23" s="69" t="s">
        <v>108</v>
      </c>
      <c r="B23" s="61">
        <v>45464</v>
      </c>
      <c r="C23" s="61">
        <v>45473</v>
      </c>
      <c r="D23" s="62">
        <v>0</v>
      </c>
      <c r="E23" s="62">
        <v>0</v>
      </c>
      <c r="F23" s="63">
        <v>1638.42</v>
      </c>
      <c r="G23" s="62">
        <v>0</v>
      </c>
      <c r="H23" s="63">
        <v>4361.58</v>
      </c>
      <c r="I23" s="70">
        <v>6000</v>
      </c>
    </row>
    <row r="24" spans="1:12" ht="15.75" thickBot="1" x14ac:dyDescent="0.3">
      <c r="A24" s="67" t="s">
        <v>60</v>
      </c>
      <c r="B24" s="58">
        <v>45471</v>
      </c>
      <c r="C24" s="58">
        <v>45487</v>
      </c>
      <c r="D24" s="59">
        <v>0</v>
      </c>
      <c r="E24" s="59">
        <v>0</v>
      </c>
      <c r="F24" s="59">
        <v>706.68</v>
      </c>
      <c r="G24" s="59">
        <v>0</v>
      </c>
      <c r="H24" s="60">
        <v>3886.03</v>
      </c>
      <c r="I24" s="68">
        <v>4592.71</v>
      </c>
    </row>
    <row r="25" spans="1:12" ht="15.75" thickBot="1" x14ac:dyDescent="0.3">
      <c r="A25" s="69" t="s">
        <v>60</v>
      </c>
      <c r="B25" s="61">
        <v>45471</v>
      </c>
      <c r="C25" s="61">
        <v>45487</v>
      </c>
      <c r="D25" s="62">
        <v>0</v>
      </c>
      <c r="E25" s="62">
        <v>0</v>
      </c>
      <c r="F25" s="63">
        <v>1262.99</v>
      </c>
      <c r="G25" s="62">
        <v>0</v>
      </c>
      <c r="H25" s="63">
        <v>3329.72</v>
      </c>
      <c r="I25" s="70">
        <v>4592.71</v>
      </c>
    </row>
    <row r="26" spans="1:12" ht="15.75" thickBot="1" x14ac:dyDescent="0.3">
      <c r="A26" s="67" t="s">
        <v>109</v>
      </c>
      <c r="B26" s="58">
        <v>45448</v>
      </c>
      <c r="C26" s="58">
        <v>45473</v>
      </c>
      <c r="D26" s="59">
        <v>0</v>
      </c>
      <c r="E26" s="59">
        <v>0</v>
      </c>
      <c r="F26" s="59">
        <v>598.67999999999995</v>
      </c>
      <c r="G26" s="59">
        <v>0</v>
      </c>
      <c r="H26" s="60">
        <v>5401.32</v>
      </c>
      <c r="I26" s="68">
        <v>6000</v>
      </c>
    </row>
    <row r="27" spans="1:12" ht="15.75" thickBot="1" x14ac:dyDescent="0.3">
      <c r="A27" s="122" t="s">
        <v>294</v>
      </c>
      <c r="B27" s="123"/>
      <c r="C27" s="124"/>
      <c r="D27" s="64">
        <v>0</v>
      </c>
      <c r="E27" s="64">
        <v>0</v>
      </c>
      <c r="F27" s="65">
        <v>4206.7700000000004</v>
      </c>
      <c r="G27" s="64">
        <v>0</v>
      </c>
      <c r="H27" s="65">
        <v>16978.650000000001</v>
      </c>
      <c r="I27" s="71">
        <v>21185.42</v>
      </c>
    </row>
    <row r="28" spans="1:12" x14ac:dyDescent="0.25">
      <c r="A28" s="116" t="s">
        <v>303</v>
      </c>
      <c r="B28" s="117"/>
      <c r="C28" s="118"/>
      <c r="D28" s="72">
        <v>0</v>
      </c>
      <c r="E28" s="72">
        <v>0</v>
      </c>
      <c r="F28" s="73">
        <v>14419.61</v>
      </c>
      <c r="G28" s="72">
        <v>0</v>
      </c>
      <c r="H28" s="73">
        <v>57553.31</v>
      </c>
      <c r="I28" s="74">
        <v>71972.92</v>
      </c>
    </row>
  </sheetData>
  <mergeCells count="19">
    <mergeCell ref="A13:C13"/>
    <mergeCell ref="A3:A4"/>
    <mergeCell ref="B3:B4"/>
    <mergeCell ref="D3:D4"/>
    <mergeCell ref="E3:E4"/>
    <mergeCell ref="H3:H4"/>
    <mergeCell ref="I3:I4"/>
    <mergeCell ref="A5:I5"/>
    <mergeCell ref="A8:C8"/>
    <mergeCell ref="A9:I9"/>
    <mergeCell ref="F3:F4"/>
    <mergeCell ref="G3:G4"/>
    <mergeCell ref="A28:C28"/>
    <mergeCell ref="A14:I14"/>
    <mergeCell ref="A17:C17"/>
    <mergeCell ref="A18:I18"/>
    <mergeCell ref="A21:C21"/>
    <mergeCell ref="A22:I22"/>
    <mergeCell ref="A27:C27"/>
  </mergeCell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2"/>
  <sheetViews>
    <sheetView workbookViewId="0">
      <selection activeCell="L6" sqref="L6:L8"/>
    </sheetView>
  </sheetViews>
  <sheetFormatPr defaultRowHeight="15" x14ac:dyDescent="0.25"/>
  <cols>
    <col min="1" max="1" width="38.42578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9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333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313</v>
      </c>
      <c r="B6" s="61">
        <v>45639</v>
      </c>
      <c r="C6" s="61">
        <v>46599</v>
      </c>
      <c r="D6" s="62">
        <v>0</v>
      </c>
      <c r="E6" s="62">
        <v>0</v>
      </c>
      <c r="F6" s="62">
        <v>0</v>
      </c>
      <c r="G6" s="62">
        <v>0</v>
      </c>
      <c r="H6" s="62">
        <v>420</v>
      </c>
      <c r="I6" s="79">
        <v>420</v>
      </c>
      <c r="K6" s="76" t="s">
        <v>313</v>
      </c>
      <c r="L6" s="77">
        <v>420</v>
      </c>
    </row>
    <row r="7" spans="1:12" ht="15.75" thickBot="1" x14ac:dyDescent="0.3">
      <c r="A7" s="67" t="s">
        <v>510</v>
      </c>
      <c r="B7" s="58">
        <v>45639</v>
      </c>
      <c r="C7" s="58">
        <v>46599</v>
      </c>
      <c r="D7" s="59">
        <v>0</v>
      </c>
      <c r="E7" s="59">
        <v>0</v>
      </c>
      <c r="F7" s="59">
        <v>598.67999999999995</v>
      </c>
      <c r="G7" s="59">
        <v>0</v>
      </c>
      <c r="H7" s="60">
        <v>5401.32</v>
      </c>
      <c r="I7" s="68">
        <v>6000</v>
      </c>
      <c r="K7" s="76" t="s">
        <v>510</v>
      </c>
      <c r="L7" s="77">
        <v>6000</v>
      </c>
    </row>
    <row r="8" spans="1:12" ht="15.75" thickBot="1" x14ac:dyDescent="0.3">
      <c r="A8" s="69" t="s">
        <v>133</v>
      </c>
      <c r="B8" s="61">
        <v>45639</v>
      </c>
      <c r="C8" s="61">
        <v>46599</v>
      </c>
      <c r="D8" s="62">
        <v>0</v>
      </c>
      <c r="E8" s="62">
        <v>0</v>
      </c>
      <c r="F8" s="63">
        <v>2999.5</v>
      </c>
      <c r="G8" s="62">
        <v>0</v>
      </c>
      <c r="H8" s="63">
        <v>11730.74</v>
      </c>
      <c r="I8" s="70">
        <v>14730.24</v>
      </c>
      <c r="K8" s="76" t="s">
        <v>133</v>
      </c>
      <c r="L8" s="77">
        <v>14730.24</v>
      </c>
    </row>
    <row r="9" spans="1:12" ht="15.75" thickBot="1" x14ac:dyDescent="0.3">
      <c r="A9" s="67" t="s">
        <v>137</v>
      </c>
      <c r="B9" s="58">
        <v>45639</v>
      </c>
      <c r="C9" s="58">
        <v>46599</v>
      </c>
      <c r="D9" s="59">
        <v>0</v>
      </c>
      <c r="E9" s="59">
        <v>0</v>
      </c>
      <c r="F9" s="60">
        <v>2959.5</v>
      </c>
      <c r="G9" s="59">
        <v>0</v>
      </c>
      <c r="H9" s="60">
        <v>11625.3</v>
      </c>
      <c r="I9" s="68">
        <v>14584.8</v>
      </c>
      <c r="K9" s="76" t="s">
        <v>137</v>
      </c>
      <c r="L9" s="77">
        <v>14584.8</v>
      </c>
    </row>
    <row r="10" spans="1:12" ht="15.75" thickBot="1" x14ac:dyDescent="0.3">
      <c r="A10" s="69" t="s">
        <v>517</v>
      </c>
      <c r="B10" s="61">
        <v>45639</v>
      </c>
      <c r="C10" s="61">
        <v>46599</v>
      </c>
      <c r="D10" s="62">
        <v>0</v>
      </c>
      <c r="E10" s="62">
        <v>0</v>
      </c>
      <c r="F10" s="62">
        <v>0</v>
      </c>
      <c r="G10" s="62">
        <v>0</v>
      </c>
      <c r="H10" s="62">
        <v>477.36</v>
      </c>
      <c r="I10" s="79">
        <v>477.36</v>
      </c>
      <c r="K10" s="76" t="s">
        <v>517</v>
      </c>
      <c r="L10" s="77">
        <v>477.36</v>
      </c>
    </row>
    <row r="11" spans="1:12" ht="15.75" thickBot="1" x14ac:dyDescent="0.3">
      <c r="A11" s="67" t="s">
        <v>104</v>
      </c>
      <c r="B11" s="58">
        <v>45639</v>
      </c>
      <c r="C11" s="58">
        <v>46599</v>
      </c>
      <c r="D11" s="59">
        <v>0</v>
      </c>
      <c r="E11" s="59">
        <v>0</v>
      </c>
      <c r="F11" s="59">
        <v>661</v>
      </c>
      <c r="G11" s="59">
        <v>0</v>
      </c>
      <c r="H11" s="60">
        <v>5565.61</v>
      </c>
      <c r="I11" s="68">
        <v>6226.61</v>
      </c>
      <c r="K11" s="76" t="s">
        <v>104</v>
      </c>
      <c r="L11" s="77">
        <v>6226.61</v>
      </c>
    </row>
    <row r="12" spans="1:12" ht="15.75" thickBot="1" x14ac:dyDescent="0.3">
      <c r="A12" s="69" t="s">
        <v>131</v>
      </c>
      <c r="B12" s="61">
        <v>45639</v>
      </c>
      <c r="C12" s="61">
        <v>46599</v>
      </c>
      <c r="D12" s="62">
        <v>0</v>
      </c>
      <c r="E12" s="62">
        <v>0</v>
      </c>
      <c r="F12" s="62">
        <v>386.93</v>
      </c>
      <c r="G12" s="62">
        <v>0</v>
      </c>
      <c r="H12" s="63">
        <v>4843.07</v>
      </c>
      <c r="I12" s="70">
        <v>5230</v>
      </c>
      <c r="K12" s="76" t="s">
        <v>131</v>
      </c>
      <c r="L12" s="77">
        <v>5230</v>
      </c>
    </row>
    <row r="13" spans="1:12" ht="15.75" thickBot="1" x14ac:dyDescent="0.3">
      <c r="A13" s="67" t="s">
        <v>511</v>
      </c>
      <c r="B13" s="58">
        <v>45639</v>
      </c>
      <c r="C13" s="58">
        <v>46599</v>
      </c>
      <c r="D13" s="59">
        <v>0</v>
      </c>
      <c r="E13" s="59">
        <v>0</v>
      </c>
      <c r="F13" s="59">
        <v>244.4</v>
      </c>
      <c r="G13" s="59">
        <v>0</v>
      </c>
      <c r="H13" s="60">
        <v>4352.25</v>
      </c>
      <c r="I13" s="68">
        <v>4596.6499999999996</v>
      </c>
      <c r="K13" s="76" t="s">
        <v>511</v>
      </c>
      <c r="L13" s="77">
        <v>4596.6499999999996</v>
      </c>
    </row>
    <row r="14" spans="1:12" ht="15.75" thickBot="1" x14ac:dyDescent="0.3">
      <c r="A14" s="69" t="s">
        <v>140</v>
      </c>
      <c r="B14" s="61">
        <v>45639</v>
      </c>
      <c r="C14" s="61">
        <v>46599</v>
      </c>
      <c r="D14" s="62">
        <v>0</v>
      </c>
      <c r="E14" s="62">
        <v>0</v>
      </c>
      <c r="F14" s="63">
        <v>1148.68</v>
      </c>
      <c r="G14" s="62">
        <v>0</v>
      </c>
      <c r="H14" s="63">
        <v>6851.32</v>
      </c>
      <c r="I14" s="70">
        <v>8000</v>
      </c>
      <c r="K14" s="76" t="s">
        <v>140</v>
      </c>
      <c r="L14" s="77">
        <v>8000</v>
      </c>
    </row>
    <row r="15" spans="1:12" ht="15.75" thickBot="1" x14ac:dyDescent="0.3">
      <c r="A15" s="67" t="s">
        <v>518</v>
      </c>
      <c r="B15" s="58">
        <v>45639</v>
      </c>
      <c r="C15" s="58">
        <v>46599</v>
      </c>
      <c r="D15" s="59">
        <v>0</v>
      </c>
      <c r="E15" s="59">
        <v>0</v>
      </c>
      <c r="F15" s="59">
        <v>0</v>
      </c>
      <c r="G15" s="59">
        <v>0</v>
      </c>
      <c r="H15" s="59">
        <v>592.79999999999995</v>
      </c>
      <c r="I15" s="78">
        <v>592.79999999999995</v>
      </c>
      <c r="K15" s="76" t="s">
        <v>518</v>
      </c>
      <c r="L15" s="77">
        <v>592.79999999999995</v>
      </c>
    </row>
    <row r="16" spans="1:12" ht="15.75" thickBot="1" x14ac:dyDescent="0.3">
      <c r="A16" s="69" t="s">
        <v>512</v>
      </c>
      <c r="B16" s="61">
        <v>45656</v>
      </c>
      <c r="C16" s="61">
        <v>46599</v>
      </c>
      <c r="D16" s="62">
        <v>0</v>
      </c>
      <c r="E16" s="62">
        <v>0</v>
      </c>
      <c r="F16" s="62">
        <v>0</v>
      </c>
      <c r="G16" s="62">
        <v>0</v>
      </c>
      <c r="H16" s="63">
        <v>1080</v>
      </c>
      <c r="I16" s="70">
        <v>1080</v>
      </c>
      <c r="K16" s="76" t="s">
        <v>512</v>
      </c>
      <c r="L16" s="77">
        <v>1080</v>
      </c>
    </row>
    <row r="17" spans="1:12" ht="15.75" thickBot="1" x14ac:dyDescent="0.3">
      <c r="A17" s="67" t="s">
        <v>75</v>
      </c>
      <c r="B17" s="58">
        <v>45639</v>
      </c>
      <c r="C17" s="58">
        <v>46599</v>
      </c>
      <c r="D17" s="59">
        <v>0</v>
      </c>
      <c r="E17" s="59">
        <v>0</v>
      </c>
      <c r="F17" s="59">
        <v>0</v>
      </c>
      <c r="G17" s="59">
        <v>0</v>
      </c>
      <c r="H17" s="59">
        <v>90</v>
      </c>
      <c r="I17" s="78">
        <v>90</v>
      </c>
      <c r="K17" s="76" t="s">
        <v>75</v>
      </c>
      <c r="L17" s="77">
        <v>90</v>
      </c>
    </row>
    <row r="18" spans="1:12" ht="15.75" thickBot="1" x14ac:dyDescent="0.3">
      <c r="A18" s="69" t="s">
        <v>134</v>
      </c>
      <c r="B18" s="61">
        <v>45639</v>
      </c>
      <c r="C18" s="61">
        <v>46599</v>
      </c>
      <c r="D18" s="62">
        <v>0</v>
      </c>
      <c r="E18" s="62">
        <v>0</v>
      </c>
      <c r="F18" s="63">
        <v>5269.6</v>
      </c>
      <c r="G18" s="62">
        <v>0</v>
      </c>
      <c r="H18" s="63">
        <v>17715.57</v>
      </c>
      <c r="I18" s="70">
        <v>22985.17</v>
      </c>
      <c r="K18" s="76" t="s">
        <v>134</v>
      </c>
      <c r="L18" s="77">
        <v>22985.17</v>
      </c>
    </row>
    <row r="19" spans="1:12" ht="15.75" thickBot="1" x14ac:dyDescent="0.3">
      <c r="A19" s="67" t="s">
        <v>515</v>
      </c>
      <c r="B19" s="58">
        <v>45639</v>
      </c>
      <c r="C19" s="58">
        <v>46599</v>
      </c>
      <c r="D19" s="59">
        <v>0</v>
      </c>
      <c r="E19" s="59">
        <v>0</v>
      </c>
      <c r="F19" s="59">
        <v>23.84</v>
      </c>
      <c r="G19" s="59">
        <v>0</v>
      </c>
      <c r="H19" s="60">
        <v>3118</v>
      </c>
      <c r="I19" s="68">
        <v>3141.84</v>
      </c>
      <c r="K19" s="76" t="s">
        <v>515</v>
      </c>
      <c r="L19" s="77">
        <v>3141.84</v>
      </c>
    </row>
    <row r="20" spans="1:12" ht="15.75" thickBot="1" x14ac:dyDescent="0.3">
      <c r="A20" s="69" t="s">
        <v>141</v>
      </c>
      <c r="B20" s="61">
        <v>45639</v>
      </c>
      <c r="C20" s="61">
        <v>46599</v>
      </c>
      <c r="D20" s="62">
        <v>0</v>
      </c>
      <c r="E20" s="62">
        <v>0</v>
      </c>
      <c r="F20" s="62">
        <v>43.84</v>
      </c>
      <c r="G20" s="62">
        <v>0</v>
      </c>
      <c r="H20" s="63">
        <v>3356.16</v>
      </c>
      <c r="I20" s="70">
        <v>3400</v>
      </c>
      <c r="K20" s="76" t="s">
        <v>141</v>
      </c>
      <c r="L20" s="77">
        <v>3400</v>
      </c>
    </row>
    <row r="21" spans="1:12" ht="15.75" thickBot="1" x14ac:dyDescent="0.3">
      <c r="A21" s="67" t="s">
        <v>142</v>
      </c>
      <c r="B21" s="58">
        <v>45639</v>
      </c>
      <c r="C21" s="58">
        <v>46599</v>
      </c>
      <c r="D21" s="59">
        <v>0</v>
      </c>
      <c r="E21" s="59">
        <v>0</v>
      </c>
      <c r="F21" s="59">
        <v>0</v>
      </c>
      <c r="G21" s="59">
        <v>0</v>
      </c>
      <c r="H21" s="60">
        <v>2400</v>
      </c>
      <c r="I21" s="68">
        <v>2400</v>
      </c>
      <c r="K21" s="76" t="s">
        <v>142</v>
      </c>
      <c r="L21" s="77">
        <v>2400</v>
      </c>
    </row>
    <row r="22" spans="1:12" ht="15.75" thickBot="1" x14ac:dyDescent="0.3">
      <c r="A22" s="69" t="s">
        <v>135</v>
      </c>
      <c r="B22" s="61">
        <v>45639</v>
      </c>
      <c r="C22" s="61">
        <v>46599</v>
      </c>
      <c r="D22" s="62">
        <v>0</v>
      </c>
      <c r="E22" s="62">
        <v>0</v>
      </c>
      <c r="F22" s="63">
        <v>1383.9</v>
      </c>
      <c r="G22" s="62">
        <v>0</v>
      </c>
      <c r="H22" s="63">
        <v>7475.42</v>
      </c>
      <c r="I22" s="70">
        <v>8859.32</v>
      </c>
      <c r="K22" s="76" t="s">
        <v>135</v>
      </c>
      <c r="L22" s="77">
        <v>8859.32</v>
      </c>
    </row>
    <row r="23" spans="1:12" ht="15.75" thickBot="1" x14ac:dyDescent="0.3">
      <c r="A23" s="67" t="s">
        <v>516</v>
      </c>
      <c r="B23" s="58">
        <v>45639</v>
      </c>
      <c r="C23" s="58">
        <v>46599</v>
      </c>
      <c r="D23" s="59">
        <v>0</v>
      </c>
      <c r="E23" s="59">
        <v>0</v>
      </c>
      <c r="F23" s="60">
        <v>3585.24</v>
      </c>
      <c r="G23" s="59">
        <v>0</v>
      </c>
      <c r="H23" s="60">
        <v>13274.96</v>
      </c>
      <c r="I23" s="68">
        <v>16860.2</v>
      </c>
      <c r="K23" s="76" t="s">
        <v>516</v>
      </c>
      <c r="L23" s="77">
        <v>16860.2</v>
      </c>
    </row>
    <row r="24" spans="1:12" ht="15.75" thickBot="1" x14ac:dyDescent="0.3">
      <c r="A24" s="69" t="s">
        <v>513</v>
      </c>
      <c r="B24" s="61">
        <v>45639</v>
      </c>
      <c r="C24" s="61">
        <v>46599</v>
      </c>
      <c r="D24" s="62">
        <v>0</v>
      </c>
      <c r="E24" s="62">
        <v>0</v>
      </c>
      <c r="F24" s="62">
        <v>0</v>
      </c>
      <c r="G24" s="62">
        <v>0</v>
      </c>
      <c r="H24" s="62">
        <v>365.04</v>
      </c>
      <c r="I24" s="79">
        <v>365.04</v>
      </c>
      <c r="K24" s="76" t="s">
        <v>333</v>
      </c>
      <c r="L24" s="77"/>
    </row>
    <row r="25" spans="1:12" ht="15.75" thickBot="1" x14ac:dyDescent="0.3">
      <c r="A25" s="67" t="s">
        <v>321</v>
      </c>
      <c r="B25" s="58">
        <v>45639</v>
      </c>
      <c r="C25" s="58">
        <v>46599</v>
      </c>
      <c r="D25" s="59">
        <v>0</v>
      </c>
      <c r="E25" s="59">
        <v>0</v>
      </c>
      <c r="F25" s="59">
        <v>0</v>
      </c>
      <c r="G25" s="59">
        <v>0</v>
      </c>
      <c r="H25" s="59">
        <v>30</v>
      </c>
      <c r="I25" s="78">
        <v>30</v>
      </c>
      <c r="K25" s="76" t="s">
        <v>513</v>
      </c>
      <c r="L25" s="77">
        <v>365.04</v>
      </c>
    </row>
    <row r="26" spans="1:12" ht="15.75" thickBot="1" x14ac:dyDescent="0.3">
      <c r="A26" s="69" t="s">
        <v>139</v>
      </c>
      <c r="B26" s="61">
        <v>45656</v>
      </c>
      <c r="C26" s="61">
        <v>46599</v>
      </c>
      <c r="D26" s="62">
        <v>0</v>
      </c>
      <c r="E26" s="62">
        <v>0</v>
      </c>
      <c r="F26" s="62">
        <v>13.2</v>
      </c>
      <c r="G26" s="62">
        <v>0</v>
      </c>
      <c r="H26" s="63">
        <v>2986.8</v>
      </c>
      <c r="I26" s="70">
        <v>3000</v>
      </c>
      <c r="K26" s="76" t="s">
        <v>321</v>
      </c>
      <c r="L26" s="77">
        <v>30</v>
      </c>
    </row>
    <row r="27" spans="1:12" ht="15.75" thickBot="1" x14ac:dyDescent="0.3">
      <c r="A27" s="67" t="s">
        <v>136</v>
      </c>
      <c r="B27" s="58">
        <v>45639</v>
      </c>
      <c r="C27" s="58">
        <v>46599</v>
      </c>
      <c r="D27" s="59">
        <v>0</v>
      </c>
      <c r="E27" s="59">
        <v>0</v>
      </c>
      <c r="F27" s="60">
        <v>2606.1799999999998</v>
      </c>
      <c r="G27" s="59">
        <v>0</v>
      </c>
      <c r="H27" s="60">
        <v>10693.82</v>
      </c>
      <c r="I27" s="68">
        <v>13300</v>
      </c>
      <c r="K27" s="76" t="s">
        <v>294</v>
      </c>
      <c r="L27" s="77">
        <v>136370.03</v>
      </c>
    </row>
    <row r="28" spans="1:12" ht="15.75" thickBot="1" x14ac:dyDescent="0.3">
      <c r="A28" s="122" t="s">
        <v>294</v>
      </c>
      <c r="B28" s="123"/>
      <c r="C28" s="124"/>
      <c r="D28" s="64">
        <v>0</v>
      </c>
      <c r="E28" s="64">
        <v>0</v>
      </c>
      <c r="F28" s="65">
        <v>21924.49</v>
      </c>
      <c r="G28" s="64">
        <v>0</v>
      </c>
      <c r="H28" s="65">
        <v>114445.54</v>
      </c>
      <c r="I28" s="71">
        <v>136370.03</v>
      </c>
      <c r="K28" s="76" t="s">
        <v>303</v>
      </c>
      <c r="L28" s="77">
        <v>136370.03</v>
      </c>
    </row>
    <row r="29" spans="1:12" x14ac:dyDescent="0.25">
      <c r="A29" s="116" t="s">
        <v>303</v>
      </c>
      <c r="B29" s="117"/>
      <c r="C29" s="118"/>
      <c r="D29" s="72">
        <v>0</v>
      </c>
      <c r="E29" s="72">
        <v>0</v>
      </c>
      <c r="F29" s="73">
        <v>21924.49</v>
      </c>
      <c r="G29" s="72">
        <v>0</v>
      </c>
      <c r="H29" s="73">
        <v>114445.54</v>
      </c>
      <c r="I29" s="74">
        <v>136370.03</v>
      </c>
      <c r="K29" s="76" t="s">
        <v>139</v>
      </c>
      <c r="L29" s="77">
        <v>3000</v>
      </c>
    </row>
    <row r="30" spans="1:12" x14ac:dyDescent="0.25">
      <c r="K30" s="76" t="s">
        <v>136</v>
      </c>
      <c r="L30" s="77">
        <v>13300</v>
      </c>
    </row>
    <row r="31" spans="1:12" x14ac:dyDescent="0.25">
      <c r="K31" s="76" t="s">
        <v>305</v>
      </c>
      <c r="L31" s="77"/>
    </row>
    <row r="32" spans="1:12" x14ac:dyDescent="0.25">
      <c r="K32" s="76" t="s">
        <v>306</v>
      </c>
      <c r="L32" s="77">
        <v>409110.08999999997</v>
      </c>
    </row>
  </sheetData>
  <mergeCells count="11">
    <mergeCell ref="H3:H4"/>
    <mergeCell ref="I3:I4"/>
    <mergeCell ref="A5:I5"/>
    <mergeCell ref="A28:C28"/>
    <mergeCell ref="A29:C29"/>
    <mergeCell ref="A3:A4"/>
    <mergeCell ref="B3:B4"/>
    <mergeCell ref="D3:D4"/>
    <mergeCell ref="E3:E4"/>
    <mergeCell ref="F3:F4"/>
    <mergeCell ref="G3:G4"/>
  </mergeCell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2"/>
  <sheetViews>
    <sheetView workbookViewId="0">
      <selection activeCell="L6" sqref="L6:L8"/>
    </sheetView>
  </sheetViews>
  <sheetFormatPr defaultRowHeight="15" x14ac:dyDescent="0.25"/>
  <cols>
    <col min="1" max="1" width="29" bestFit="1" customWidth="1"/>
    <col min="2" max="2" width="16.42578125" bestFit="1" customWidth="1"/>
    <col min="3" max="3" width="10.42578125" bestFit="1" customWidth="1"/>
    <col min="9" max="9" width="11.42578125" bestFit="1" customWidth="1"/>
    <col min="11" max="11" width="31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333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108</v>
      </c>
      <c r="B6" s="61">
        <v>45656</v>
      </c>
      <c r="C6" s="61">
        <v>47391</v>
      </c>
      <c r="D6" s="62">
        <v>0</v>
      </c>
      <c r="E6" s="62">
        <v>0</v>
      </c>
      <c r="F6" s="63">
        <v>1422.41</v>
      </c>
      <c r="G6" s="62">
        <v>0</v>
      </c>
      <c r="H6" s="63">
        <v>3750</v>
      </c>
      <c r="I6" s="70">
        <v>5172.41</v>
      </c>
      <c r="K6" s="76" t="s">
        <v>108</v>
      </c>
      <c r="L6" s="77">
        <v>5172.41</v>
      </c>
    </row>
    <row r="7" spans="1:12" ht="15.75" thickBot="1" x14ac:dyDescent="0.3">
      <c r="A7" s="67" t="s">
        <v>109</v>
      </c>
      <c r="B7" s="58">
        <v>45656</v>
      </c>
      <c r="C7" s="58">
        <v>47391</v>
      </c>
      <c r="D7" s="59">
        <v>0</v>
      </c>
      <c r="E7" s="59">
        <v>0</v>
      </c>
      <c r="F7" s="60">
        <v>1991.38</v>
      </c>
      <c r="G7" s="59">
        <v>0</v>
      </c>
      <c r="H7" s="60">
        <v>5250</v>
      </c>
      <c r="I7" s="68">
        <v>7241.38</v>
      </c>
      <c r="K7" s="76" t="s">
        <v>109</v>
      </c>
      <c r="L7" s="77">
        <v>7241.38</v>
      </c>
    </row>
    <row r="8" spans="1:12" ht="15.75" thickBot="1" x14ac:dyDescent="0.3">
      <c r="A8" s="122" t="s">
        <v>294</v>
      </c>
      <c r="B8" s="123"/>
      <c r="C8" s="124"/>
      <c r="D8" s="64">
        <v>0</v>
      </c>
      <c r="E8" s="64">
        <v>0</v>
      </c>
      <c r="F8" s="65">
        <v>3413.79</v>
      </c>
      <c r="G8" s="64">
        <v>0</v>
      </c>
      <c r="H8" s="65">
        <v>9000</v>
      </c>
      <c r="I8" s="71">
        <v>12413.79</v>
      </c>
      <c r="K8" s="76" t="s">
        <v>333</v>
      </c>
      <c r="L8" s="77"/>
    </row>
    <row r="9" spans="1:12" x14ac:dyDescent="0.25">
      <c r="A9" s="116" t="s">
        <v>303</v>
      </c>
      <c r="B9" s="117"/>
      <c r="C9" s="118"/>
      <c r="D9" s="72">
        <v>0</v>
      </c>
      <c r="E9" s="72">
        <v>0</v>
      </c>
      <c r="F9" s="73">
        <v>3413.79</v>
      </c>
      <c r="G9" s="72">
        <v>0</v>
      </c>
      <c r="H9" s="73">
        <v>9000</v>
      </c>
      <c r="I9" s="74">
        <v>12413.79</v>
      </c>
      <c r="K9" s="76" t="s">
        <v>294</v>
      </c>
      <c r="L9" s="77">
        <v>12413.79</v>
      </c>
    </row>
    <row r="10" spans="1:12" x14ac:dyDescent="0.25">
      <c r="K10" s="76" t="s">
        <v>303</v>
      </c>
      <c r="L10" s="77">
        <v>12413.79</v>
      </c>
    </row>
    <row r="11" spans="1:12" x14ac:dyDescent="0.25">
      <c r="K11" s="76" t="s">
        <v>305</v>
      </c>
      <c r="L11" s="77"/>
    </row>
    <row r="12" spans="1:12" x14ac:dyDescent="0.25">
      <c r="K12" s="76" t="s">
        <v>306</v>
      </c>
      <c r="L12" s="77">
        <v>37241.370000000003</v>
      </c>
    </row>
  </sheetData>
  <mergeCells count="11">
    <mergeCell ref="H3:H4"/>
    <mergeCell ref="I3:I4"/>
    <mergeCell ref="A5:I5"/>
    <mergeCell ref="A8:C8"/>
    <mergeCell ref="A9:C9"/>
    <mergeCell ref="A3:A4"/>
    <mergeCell ref="B3:B4"/>
    <mergeCell ref="D3:D4"/>
    <mergeCell ref="E3:E4"/>
    <mergeCell ref="F3:F4"/>
    <mergeCell ref="G3:G4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5"/>
  <sheetViews>
    <sheetView workbookViewId="0">
      <selection activeCell="L6" sqref="L6:L8"/>
    </sheetView>
  </sheetViews>
  <sheetFormatPr defaultRowHeight="15" x14ac:dyDescent="0.25"/>
  <cols>
    <col min="1" max="1" width="38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8.28515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302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645</v>
      </c>
      <c r="B6" s="58">
        <v>45625</v>
      </c>
      <c r="C6" s="58">
        <v>45777</v>
      </c>
      <c r="D6" s="59">
        <v>0</v>
      </c>
      <c r="E6" s="59">
        <v>0</v>
      </c>
      <c r="F6" s="59">
        <v>0</v>
      </c>
      <c r="G6" s="59">
        <v>0</v>
      </c>
      <c r="H6" s="60">
        <v>5000</v>
      </c>
      <c r="I6" s="68">
        <v>5000</v>
      </c>
      <c r="K6" s="76" t="s">
        <v>643</v>
      </c>
      <c r="L6" s="77">
        <v>6500</v>
      </c>
    </row>
    <row r="7" spans="1:12" ht="15.75" thickBot="1" x14ac:dyDescent="0.3">
      <c r="A7" s="69" t="s">
        <v>657</v>
      </c>
      <c r="B7" s="61">
        <v>45625</v>
      </c>
      <c r="C7" s="61">
        <v>45975</v>
      </c>
      <c r="D7" s="62">
        <v>0</v>
      </c>
      <c r="E7" s="62">
        <v>0</v>
      </c>
      <c r="F7" s="62">
        <v>0</v>
      </c>
      <c r="G7" s="62">
        <v>0</v>
      </c>
      <c r="H7" s="63">
        <v>6200</v>
      </c>
      <c r="I7" s="70">
        <v>6200</v>
      </c>
      <c r="K7" s="76" t="s">
        <v>644</v>
      </c>
      <c r="L7" s="77">
        <v>11500</v>
      </c>
    </row>
    <row r="8" spans="1:12" ht="15.75" thickBot="1" x14ac:dyDescent="0.3">
      <c r="A8" s="67" t="s">
        <v>648</v>
      </c>
      <c r="B8" s="58">
        <v>45625</v>
      </c>
      <c r="C8" s="58">
        <v>45777</v>
      </c>
      <c r="D8" s="59">
        <v>0</v>
      </c>
      <c r="E8" s="59">
        <v>0</v>
      </c>
      <c r="F8" s="59">
        <v>0</v>
      </c>
      <c r="G8" s="59">
        <v>0</v>
      </c>
      <c r="H8" s="60">
        <v>4500</v>
      </c>
      <c r="I8" s="68">
        <v>4500</v>
      </c>
      <c r="K8" s="76" t="s">
        <v>645</v>
      </c>
      <c r="L8" s="77">
        <v>26200</v>
      </c>
    </row>
    <row r="9" spans="1:12" ht="15.75" thickBot="1" x14ac:dyDescent="0.3">
      <c r="A9" s="69" t="s">
        <v>658</v>
      </c>
      <c r="B9" s="61">
        <v>45601</v>
      </c>
      <c r="C9" s="61">
        <v>45737</v>
      </c>
      <c r="D9" s="62">
        <v>0</v>
      </c>
      <c r="E9" s="62">
        <v>0</v>
      </c>
      <c r="F9" s="62">
        <v>0</v>
      </c>
      <c r="G9" s="62">
        <v>0</v>
      </c>
      <c r="H9" s="63">
        <v>5200</v>
      </c>
      <c r="I9" s="70">
        <v>5200</v>
      </c>
      <c r="K9" s="76" t="s">
        <v>647</v>
      </c>
      <c r="L9" s="77">
        <v>20500</v>
      </c>
    </row>
    <row r="10" spans="1:12" ht="15.75" thickBot="1" x14ac:dyDescent="0.3">
      <c r="A10" s="67" t="s">
        <v>658</v>
      </c>
      <c r="B10" s="58">
        <v>45601</v>
      </c>
      <c r="C10" s="58">
        <v>45737</v>
      </c>
      <c r="D10" s="59">
        <v>0</v>
      </c>
      <c r="E10" s="59">
        <v>0</v>
      </c>
      <c r="F10" s="59">
        <v>0</v>
      </c>
      <c r="G10" s="59">
        <v>0</v>
      </c>
      <c r="H10" s="60">
        <v>5200</v>
      </c>
      <c r="I10" s="68">
        <v>5200</v>
      </c>
      <c r="K10" s="76" t="s">
        <v>657</v>
      </c>
      <c r="L10" s="77">
        <v>12400</v>
      </c>
    </row>
    <row r="11" spans="1:12" ht="15.75" thickBot="1" x14ac:dyDescent="0.3">
      <c r="A11" s="69" t="s">
        <v>658</v>
      </c>
      <c r="B11" s="61">
        <v>45625</v>
      </c>
      <c r="C11" s="61">
        <v>45737</v>
      </c>
      <c r="D11" s="62">
        <v>0</v>
      </c>
      <c r="E11" s="62">
        <v>0</v>
      </c>
      <c r="F11" s="62">
        <v>0</v>
      </c>
      <c r="G11" s="62">
        <v>0</v>
      </c>
      <c r="H11" s="63">
        <v>5200</v>
      </c>
      <c r="I11" s="70">
        <v>5200</v>
      </c>
      <c r="K11" s="76" t="s">
        <v>648</v>
      </c>
      <c r="L11" s="77">
        <v>20500</v>
      </c>
    </row>
    <row r="12" spans="1:12" ht="15.75" thickBot="1" x14ac:dyDescent="0.3">
      <c r="A12" s="67" t="s">
        <v>659</v>
      </c>
      <c r="B12" s="58">
        <v>45601</v>
      </c>
      <c r="C12" s="58">
        <v>45737</v>
      </c>
      <c r="D12" s="59">
        <v>0</v>
      </c>
      <c r="E12" s="59">
        <v>0</v>
      </c>
      <c r="F12" s="59">
        <v>0</v>
      </c>
      <c r="G12" s="59">
        <v>0</v>
      </c>
      <c r="H12" s="60">
        <v>5200</v>
      </c>
      <c r="I12" s="68">
        <v>5200</v>
      </c>
      <c r="K12" s="76" t="s">
        <v>658</v>
      </c>
      <c r="L12" s="77">
        <v>20800</v>
      </c>
    </row>
    <row r="13" spans="1:12" ht="15.75" thickBot="1" x14ac:dyDescent="0.3">
      <c r="A13" s="69" t="s">
        <v>659</v>
      </c>
      <c r="B13" s="61">
        <v>45601</v>
      </c>
      <c r="C13" s="61">
        <v>45737</v>
      </c>
      <c r="D13" s="62">
        <v>0</v>
      </c>
      <c r="E13" s="62">
        <v>0</v>
      </c>
      <c r="F13" s="62">
        <v>0</v>
      </c>
      <c r="G13" s="62">
        <v>0</v>
      </c>
      <c r="H13" s="63">
        <v>5200</v>
      </c>
      <c r="I13" s="70">
        <v>5200</v>
      </c>
      <c r="K13" s="76" t="s">
        <v>659</v>
      </c>
      <c r="L13" s="77">
        <v>20800</v>
      </c>
    </row>
    <row r="14" spans="1:12" ht="15.75" thickBot="1" x14ac:dyDescent="0.3">
      <c r="A14" s="67" t="s">
        <v>659</v>
      </c>
      <c r="B14" s="58">
        <v>45625</v>
      </c>
      <c r="C14" s="58">
        <v>45737</v>
      </c>
      <c r="D14" s="59">
        <v>0</v>
      </c>
      <c r="E14" s="59">
        <v>0</v>
      </c>
      <c r="F14" s="59">
        <v>0</v>
      </c>
      <c r="G14" s="59">
        <v>0</v>
      </c>
      <c r="H14" s="60">
        <v>5200</v>
      </c>
      <c r="I14" s="68">
        <v>5200</v>
      </c>
      <c r="K14" s="76" t="s">
        <v>302</v>
      </c>
      <c r="L14" s="77"/>
    </row>
    <row r="15" spans="1:12" ht="15.75" thickBot="1" x14ac:dyDescent="0.3">
      <c r="A15" s="122" t="s">
        <v>294</v>
      </c>
      <c r="B15" s="123"/>
      <c r="C15" s="124"/>
      <c r="D15" s="64">
        <v>0</v>
      </c>
      <c r="E15" s="64">
        <v>0</v>
      </c>
      <c r="F15" s="64">
        <v>0</v>
      </c>
      <c r="G15" s="64">
        <v>0</v>
      </c>
      <c r="H15" s="65">
        <v>46900</v>
      </c>
      <c r="I15" s="71">
        <v>46900</v>
      </c>
      <c r="K15" s="76" t="s">
        <v>333</v>
      </c>
      <c r="L15" s="77"/>
    </row>
    <row r="16" spans="1:12" ht="15.75" thickBot="1" x14ac:dyDescent="0.3">
      <c r="A16" s="119" t="s">
        <v>333</v>
      </c>
      <c r="B16" s="120"/>
      <c r="C16" s="120"/>
      <c r="D16" s="120"/>
      <c r="E16" s="120"/>
      <c r="F16" s="120"/>
      <c r="G16" s="120"/>
      <c r="H16" s="120"/>
      <c r="I16" s="121"/>
      <c r="K16" s="76" t="s">
        <v>653</v>
      </c>
      <c r="L16" s="77">
        <v>23800</v>
      </c>
    </row>
    <row r="17" spans="1:12" ht="15.75" thickBot="1" x14ac:dyDescent="0.3">
      <c r="A17" s="69" t="s">
        <v>643</v>
      </c>
      <c r="B17" s="61">
        <v>45656</v>
      </c>
      <c r="C17" s="61">
        <v>45838</v>
      </c>
      <c r="D17" s="62">
        <v>0</v>
      </c>
      <c r="E17" s="62">
        <v>0</v>
      </c>
      <c r="F17" s="62">
        <v>0</v>
      </c>
      <c r="G17" s="62">
        <v>0</v>
      </c>
      <c r="H17" s="63">
        <v>6500</v>
      </c>
      <c r="I17" s="70">
        <v>6500</v>
      </c>
      <c r="K17" s="76" t="s">
        <v>294</v>
      </c>
      <c r="L17" s="77">
        <v>163000</v>
      </c>
    </row>
    <row r="18" spans="1:12" ht="15.75" thickBot="1" x14ac:dyDescent="0.3">
      <c r="A18" s="67" t="s">
        <v>644</v>
      </c>
      <c r="B18" s="58">
        <v>45631</v>
      </c>
      <c r="C18" s="58">
        <v>45777</v>
      </c>
      <c r="D18" s="59">
        <v>0</v>
      </c>
      <c r="E18" s="59">
        <v>0</v>
      </c>
      <c r="F18" s="59">
        <v>0</v>
      </c>
      <c r="G18" s="59">
        <v>0</v>
      </c>
      <c r="H18" s="60">
        <v>1500</v>
      </c>
      <c r="I18" s="68">
        <v>1500</v>
      </c>
      <c r="K18" s="76" t="s">
        <v>303</v>
      </c>
      <c r="L18" s="77">
        <v>163000</v>
      </c>
    </row>
    <row r="19" spans="1:12" ht="15.75" thickBot="1" x14ac:dyDescent="0.3">
      <c r="A19" s="69" t="s">
        <v>644</v>
      </c>
      <c r="B19" s="61">
        <v>45656</v>
      </c>
      <c r="C19" s="61">
        <v>45777</v>
      </c>
      <c r="D19" s="62">
        <v>0</v>
      </c>
      <c r="E19" s="62">
        <v>0</v>
      </c>
      <c r="F19" s="62">
        <v>0</v>
      </c>
      <c r="G19" s="62">
        <v>0</v>
      </c>
      <c r="H19" s="63">
        <v>1500</v>
      </c>
      <c r="I19" s="70">
        <v>1500</v>
      </c>
      <c r="K19" s="76" t="s">
        <v>305</v>
      </c>
      <c r="L19" s="77"/>
    </row>
    <row r="20" spans="1:12" ht="15.75" thickBot="1" x14ac:dyDescent="0.3">
      <c r="A20" s="67" t="s">
        <v>644</v>
      </c>
      <c r="B20" s="58">
        <v>45656</v>
      </c>
      <c r="C20" s="58">
        <v>45777</v>
      </c>
      <c r="D20" s="59">
        <v>0</v>
      </c>
      <c r="E20" s="59">
        <v>0</v>
      </c>
      <c r="F20" s="59">
        <v>0</v>
      </c>
      <c r="G20" s="59">
        <v>0</v>
      </c>
      <c r="H20" s="60">
        <v>8500</v>
      </c>
      <c r="I20" s="68">
        <v>8500</v>
      </c>
      <c r="K20" s="76" t="s">
        <v>306</v>
      </c>
      <c r="L20" s="77">
        <v>489000</v>
      </c>
    </row>
    <row r="21" spans="1:12" ht="15.75" thickBot="1" x14ac:dyDescent="0.3">
      <c r="A21" s="69" t="s">
        <v>645</v>
      </c>
      <c r="B21" s="61">
        <v>45656</v>
      </c>
      <c r="C21" s="61">
        <v>45777</v>
      </c>
      <c r="D21" s="62">
        <v>0</v>
      </c>
      <c r="E21" s="62">
        <v>0</v>
      </c>
      <c r="F21" s="62">
        <v>0</v>
      </c>
      <c r="G21" s="62">
        <v>0</v>
      </c>
      <c r="H21" s="63">
        <v>6600</v>
      </c>
      <c r="I21" s="70">
        <v>6600</v>
      </c>
    </row>
    <row r="22" spans="1:12" ht="15.75" thickBot="1" x14ac:dyDescent="0.3">
      <c r="A22" s="67" t="s">
        <v>645</v>
      </c>
      <c r="B22" s="58">
        <v>45656</v>
      </c>
      <c r="C22" s="58">
        <v>45777</v>
      </c>
      <c r="D22" s="59">
        <v>0</v>
      </c>
      <c r="E22" s="59">
        <v>0</v>
      </c>
      <c r="F22" s="59">
        <v>0</v>
      </c>
      <c r="G22" s="59">
        <v>0</v>
      </c>
      <c r="H22" s="60">
        <v>14600</v>
      </c>
      <c r="I22" s="68">
        <v>14600</v>
      </c>
    </row>
    <row r="23" spans="1:12" ht="15.75" thickBot="1" x14ac:dyDescent="0.3">
      <c r="A23" s="69" t="s">
        <v>647</v>
      </c>
      <c r="B23" s="61">
        <v>45631</v>
      </c>
      <c r="C23" s="61">
        <v>45777</v>
      </c>
      <c r="D23" s="62">
        <v>0</v>
      </c>
      <c r="E23" s="62">
        <v>0</v>
      </c>
      <c r="F23" s="62">
        <v>0</v>
      </c>
      <c r="G23" s="62">
        <v>0</v>
      </c>
      <c r="H23" s="63">
        <v>4500</v>
      </c>
      <c r="I23" s="70">
        <v>4500</v>
      </c>
    </row>
    <row r="24" spans="1:12" ht="15.75" thickBot="1" x14ac:dyDescent="0.3">
      <c r="A24" s="67" t="s">
        <v>647</v>
      </c>
      <c r="B24" s="58">
        <v>45656</v>
      </c>
      <c r="C24" s="58">
        <v>45777</v>
      </c>
      <c r="D24" s="59">
        <v>0</v>
      </c>
      <c r="E24" s="59">
        <v>0</v>
      </c>
      <c r="F24" s="59">
        <v>0</v>
      </c>
      <c r="G24" s="59">
        <v>0</v>
      </c>
      <c r="H24" s="60">
        <v>11500</v>
      </c>
      <c r="I24" s="68">
        <v>11500</v>
      </c>
    </row>
    <row r="25" spans="1:12" ht="15.75" thickBot="1" x14ac:dyDescent="0.3">
      <c r="A25" s="69" t="s">
        <v>647</v>
      </c>
      <c r="B25" s="61">
        <v>45656</v>
      </c>
      <c r="C25" s="61">
        <v>45777</v>
      </c>
      <c r="D25" s="62">
        <v>0</v>
      </c>
      <c r="E25" s="62">
        <v>0</v>
      </c>
      <c r="F25" s="62">
        <v>0</v>
      </c>
      <c r="G25" s="62">
        <v>0</v>
      </c>
      <c r="H25" s="63">
        <v>4500</v>
      </c>
      <c r="I25" s="70">
        <v>4500</v>
      </c>
    </row>
    <row r="26" spans="1:12" ht="15.75" thickBot="1" x14ac:dyDescent="0.3">
      <c r="A26" s="67" t="s">
        <v>657</v>
      </c>
      <c r="B26" s="58">
        <v>45656</v>
      </c>
      <c r="C26" s="58">
        <v>45975</v>
      </c>
      <c r="D26" s="59">
        <v>0</v>
      </c>
      <c r="E26" s="59">
        <v>0</v>
      </c>
      <c r="F26" s="59">
        <v>0</v>
      </c>
      <c r="G26" s="59">
        <v>0</v>
      </c>
      <c r="H26" s="60">
        <v>6200</v>
      </c>
      <c r="I26" s="68">
        <v>6200</v>
      </c>
    </row>
    <row r="27" spans="1:12" ht="15.75" thickBot="1" x14ac:dyDescent="0.3">
      <c r="A27" s="69" t="s">
        <v>648</v>
      </c>
      <c r="B27" s="61">
        <v>45656</v>
      </c>
      <c r="C27" s="61">
        <v>45777</v>
      </c>
      <c r="D27" s="62">
        <v>0</v>
      </c>
      <c r="E27" s="62">
        <v>0</v>
      </c>
      <c r="F27" s="62">
        <v>0</v>
      </c>
      <c r="G27" s="62">
        <v>0</v>
      </c>
      <c r="H27" s="63">
        <v>4500</v>
      </c>
      <c r="I27" s="70">
        <v>4500</v>
      </c>
    </row>
    <row r="28" spans="1:12" ht="15.75" thickBot="1" x14ac:dyDescent="0.3">
      <c r="A28" s="67" t="s">
        <v>648</v>
      </c>
      <c r="B28" s="58">
        <v>45656</v>
      </c>
      <c r="C28" s="58">
        <v>45777</v>
      </c>
      <c r="D28" s="59">
        <v>0</v>
      </c>
      <c r="E28" s="59">
        <v>0</v>
      </c>
      <c r="F28" s="59">
        <v>0</v>
      </c>
      <c r="G28" s="59">
        <v>0</v>
      </c>
      <c r="H28" s="60">
        <v>11500</v>
      </c>
      <c r="I28" s="68">
        <v>11500</v>
      </c>
    </row>
    <row r="29" spans="1:12" ht="15.75" thickBot="1" x14ac:dyDescent="0.3">
      <c r="A29" s="69" t="s">
        <v>658</v>
      </c>
      <c r="B29" s="61">
        <v>45656</v>
      </c>
      <c r="C29" s="61">
        <v>45737</v>
      </c>
      <c r="D29" s="62">
        <v>0</v>
      </c>
      <c r="E29" s="62">
        <v>0</v>
      </c>
      <c r="F29" s="62">
        <v>0</v>
      </c>
      <c r="G29" s="62">
        <v>0</v>
      </c>
      <c r="H29" s="63">
        <v>5200</v>
      </c>
      <c r="I29" s="70">
        <v>5200</v>
      </c>
    </row>
    <row r="30" spans="1:12" ht="15.75" thickBot="1" x14ac:dyDescent="0.3">
      <c r="A30" s="67" t="s">
        <v>659</v>
      </c>
      <c r="B30" s="58">
        <v>45656</v>
      </c>
      <c r="C30" s="58">
        <v>45737</v>
      </c>
      <c r="D30" s="59">
        <v>0</v>
      </c>
      <c r="E30" s="59">
        <v>0</v>
      </c>
      <c r="F30" s="59">
        <v>0</v>
      </c>
      <c r="G30" s="59">
        <v>0</v>
      </c>
      <c r="H30" s="60">
        <v>5200</v>
      </c>
      <c r="I30" s="68">
        <v>5200</v>
      </c>
    </row>
    <row r="31" spans="1:12" ht="15.75" thickBot="1" x14ac:dyDescent="0.3">
      <c r="A31" s="69" t="s">
        <v>653</v>
      </c>
      <c r="B31" s="61">
        <v>45631</v>
      </c>
      <c r="C31" s="61">
        <v>45777</v>
      </c>
      <c r="D31" s="62">
        <v>0</v>
      </c>
      <c r="E31" s="62">
        <v>0</v>
      </c>
      <c r="F31" s="62">
        <v>0</v>
      </c>
      <c r="G31" s="62">
        <v>0</v>
      </c>
      <c r="H31" s="63">
        <v>4600</v>
      </c>
      <c r="I31" s="70">
        <v>4600</v>
      </c>
    </row>
    <row r="32" spans="1:12" ht="15.75" thickBot="1" x14ac:dyDescent="0.3">
      <c r="A32" s="67" t="s">
        <v>653</v>
      </c>
      <c r="B32" s="58">
        <v>45656</v>
      </c>
      <c r="C32" s="58">
        <v>45777</v>
      </c>
      <c r="D32" s="59">
        <v>0</v>
      </c>
      <c r="E32" s="59">
        <v>0</v>
      </c>
      <c r="F32" s="59">
        <v>0</v>
      </c>
      <c r="G32" s="59">
        <v>0</v>
      </c>
      <c r="H32" s="60">
        <v>4600</v>
      </c>
      <c r="I32" s="68">
        <v>4600</v>
      </c>
    </row>
    <row r="33" spans="1:9" ht="15.75" thickBot="1" x14ac:dyDescent="0.3">
      <c r="A33" s="69" t="s">
        <v>653</v>
      </c>
      <c r="B33" s="61">
        <v>45656</v>
      </c>
      <c r="C33" s="61">
        <v>45777</v>
      </c>
      <c r="D33" s="62">
        <v>0</v>
      </c>
      <c r="E33" s="62">
        <v>0</v>
      </c>
      <c r="F33" s="62">
        <v>0</v>
      </c>
      <c r="G33" s="62">
        <v>0</v>
      </c>
      <c r="H33" s="63">
        <v>14600</v>
      </c>
      <c r="I33" s="70">
        <v>14600</v>
      </c>
    </row>
    <row r="34" spans="1:9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4">
        <v>0</v>
      </c>
      <c r="G34" s="64">
        <v>0</v>
      </c>
      <c r="H34" s="65">
        <v>116100</v>
      </c>
      <c r="I34" s="71">
        <v>116100</v>
      </c>
    </row>
    <row r="35" spans="1:9" x14ac:dyDescent="0.25">
      <c r="A35" s="116" t="s">
        <v>303</v>
      </c>
      <c r="B35" s="117"/>
      <c r="C35" s="118"/>
      <c r="D35" s="72">
        <v>0</v>
      </c>
      <c r="E35" s="72">
        <v>0</v>
      </c>
      <c r="F35" s="72">
        <v>0</v>
      </c>
      <c r="G35" s="72">
        <v>0</v>
      </c>
      <c r="H35" s="73">
        <v>163000</v>
      </c>
      <c r="I35" s="74">
        <v>163000</v>
      </c>
    </row>
  </sheetData>
  <mergeCells count="13">
    <mergeCell ref="A35:C35"/>
    <mergeCell ref="H3:H4"/>
    <mergeCell ref="I3:I4"/>
    <mergeCell ref="A5:I5"/>
    <mergeCell ref="A15:C15"/>
    <mergeCell ref="A16:I16"/>
    <mergeCell ref="A34:C34"/>
    <mergeCell ref="A3:A4"/>
    <mergeCell ref="B3:B4"/>
    <mergeCell ref="D3:D4"/>
    <mergeCell ref="E3:E4"/>
    <mergeCell ref="F3:F4"/>
    <mergeCell ref="G3:G4"/>
  </mergeCell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workbookViewId="0">
      <selection activeCell="L6" sqref="L6:L8"/>
    </sheetView>
  </sheetViews>
  <sheetFormatPr defaultRowHeight="15" x14ac:dyDescent="0.25"/>
  <cols>
    <col min="1" max="1" width="41.5703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3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325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642</v>
      </c>
      <c r="B6" s="58">
        <v>45441</v>
      </c>
      <c r="C6" s="58">
        <v>45671</v>
      </c>
      <c r="D6" s="59">
        <v>0</v>
      </c>
      <c r="E6" s="59">
        <v>0</v>
      </c>
      <c r="F6" s="59">
        <v>0</v>
      </c>
      <c r="G6" s="59">
        <v>0</v>
      </c>
      <c r="H6" s="60">
        <v>6100</v>
      </c>
      <c r="I6" s="68">
        <v>6100</v>
      </c>
      <c r="K6" s="76" t="s">
        <v>643</v>
      </c>
      <c r="L6" s="77">
        <v>39000</v>
      </c>
    </row>
    <row r="7" spans="1:12" ht="15.75" thickBot="1" x14ac:dyDescent="0.3">
      <c r="A7" s="69" t="s">
        <v>532</v>
      </c>
      <c r="B7" s="61">
        <v>45441</v>
      </c>
      <c r="C7" s="61">
        <v>45671</v>
      </c>
      <c r="D7" s="62">
        <v>0</v>
      </c>
      <c r="E7" s="62">
        <v>0</v>
      </c>
      <c r="F7" s="62">
        <v>0</v>
      </c>
      <c r="G7" s="62">
        <v>0</v>
      </c>
      <c r="H7" s="63">
        <v>3500</v>
      </c>
      <c r="I7" s="70">
        <v>3500</v>
      </c>
      <c r="K7" s="76" t="s">
        <v>644</v>
      </c>
      <c r="L7" s="77">
        <v>39900</v>
      </c>
    </row>
    <row r="8" spans="1:12" ht="15.75" thickBot="1" x14ac:dyDescent="0.3">
      <c r="A8" s="122" t="s">
        <v>294</v>
      </c>
      <c r="B8" s="123"/>
      <c r="C8" s="124"/>
      <c r="D8" s="64">
        <v>0</v>
      </c>
      <c r="E8" s="64">
        <v>0</v>
      </c>
      <c r="F8" s="64">
        <v>0</v>
      </c>
      <c r="G8" s="64">
        <v>0</v>
      </c>
      <c r="H8" s="65">
        <v>9600</v>
      </c>
      <c r="I8" s="71">
        <v>9600</v>
      </c>
      <c r="K8" s="76" t="s">
        <v>654</v>
      </c>
      <c r="L8" s="77">
        <v>4000</v>
      </c>
    </row>
    <row r="9" spans="1:12" ht="15.75" thickBot="1" x14ac:dyDescent="0.3">
      <c r="A9" s="132" t="s">
        <v>298</v>
      </c>
      <c r="B9" s="133"/>
      <c r="C9" s="133"/>
      <c r="D9" s="133"/>
      <c r="E9" s="133"/>
      <c r="F9" s="133"/>
      <c r="G9" s="133"/>
      <c r="H9" s="133"/>
      <c r="I9" s="134"/>
      <c r="K9" s="76" t="s">
        <v>655</v>
      </c>
      <c r="L9" s="77">
        <v>10000</v>
      </c>
    </row>
    <row r="10" spans="1:12" ht="15.75" thickBot="1" x14ac:dyDescent="0.3">
      <c r="A10" s="67" t="s">
        <v>643</v>
      </c>
      <c r="B10" s="58">
        <v>45457</v>
      </c>
      <c r="C10" s="58">
        <v>45610</v>
      </c>
      <c r="D10" s="59">
        <v>0</v>
      </c>
      <c r="E10" s="59">
        <v>0</v>
      </c>
      <c r="F10" s="59">
        <v>0</v>
      </c>
      <c r="G10" s="59">
        <v>0</v>
      </c>
      <c r="H10" s="60">
        <v>6500</v>
      </c>
      <c r="I10" s="68">
        <v>6500</v>
      </c>
      <c r="K10" s="76" t="s">
        <v>645</v>
      </c>
      <c r="L10" s="77">
        <v>70000</v>
      </c>
    </row>
    <row r="11" spans="1:12" ht="15.75" thickBot="1" x14ac:dyDescent="0.3">
      <c r="A11" s="69" t="s">
        <v>643</v>
      </c>
      <c r="B11" s="61">
        <v>45471</v>
      </c>
      <c r="C11" s="61">
        <v>45610</v>
      </c>
      <c r="D11" s="62">
        <v>0</v>
      </c>
      <c r="E11" s="62">
        <v>0</v>
      </c>
      <c r="F11" s="62">
        <v>0</v>
      </c>
      <c r="G11" s="62">
        <v>0</v>
      </c>
      <c r="H11" s="63">
        <v>6500</v>
      </c>
      <c r="I11" s="70">
        <v>6500</v>
      </c>
      <c r="K11" s="76" t="s">
        <v>646</v>
      </c>
      <c r="L11" s="77">
        <v>10000</v>
      </c>
    </row>
    <row r="12" spans="1:12" ht="15.75" thickBot="1" x14ac:dyDescent="0.3">
      <c r="A12" s="67" t="s">
        <v>644</v>
      </c>
      <c r="B12" s="58">
        <v>45448</v>
      </c>
      <c r="C12" s="58">
        <v>45777</v>
      </c>
      <c r="D12" s="59">
        <v>0</v>
      </c>
      <c r="E12" s="59">
        <v>0</v>
      </c>
      <c r="F12" s="59">
        <v>0</v>
      </c>
      <c r="G12" s="59">
        <v>0</v>
      </c>
      <c r="H12" s="60">
        <v>4400</v>
      </c>
      <c r="I12" s="68">
        <v>4400</v>
      </c>
      <c r="K12" s="76" t="s">
        <v>642</v>
      </c>
      <c r="L12" s="77">
        <v>48800</v>
      </c>
    </row>
    <row r="13" spans="1:12" ht="15.75" thickBot="1" x14ac:dyDescent="0.3">
      <c r="A13" s="69" t="s">
        <v>644</v>
      </c>
      <c r="B13" s="61">
        <v>45448</v>
      </c>
      <c r="C13" s="61">
        <v>45777</v>
      </c>
      <c r="D13" s="62">
        <v>0</v>
      </c>
      <c r="E13" s="62">
        <v>0</v>
      </c>
      <c r="F13" s="62">
        <v>0</v>
      </c>
      <c r="G13" s="62">
        <v>0</v>
      </c>
      <c r="H13" s="63">
        <v>8500</v>
      </c>
      <c r="I13" s="70">
        <v>8500</v>
      </c>
      <c r="K13" s="76" t="s">
        <v>647</v>
      </c>
      <c r="L13" s="77">
        <v>55000</v>
      </c>
    </row>
    <row r="14" spans="1:12" ht="15.75" thickBot="1" x14ac:dyDescent="0.3">
      <c r="A14" s="67" t="s">
        <v>644</v>
      </c>
      <c r="B14" s="58">
        <v>45471</v>
      </c>
      <c r="C14" s="58">
        <v>45777</v>
      </c>
      <c r="D14" s="59">
        <v>0</v>
      </c>
      <c r="E14" s="59">
        <v>0</v>
      </c>
      <c r="F14" s="59">
        <v>0</v>
      </c>
      <c r="G14" s="59">
        <v>0</v>
      </c>
      <c r="H14" s="60">
        <v>8500</v>
      </c>
      <c r="I14" s="68">
        <v>8500</v>
      </c>
      <c r="K14" s="76" t="s">
        <v>648</v>
      </c>
      <c r="L14" s="77">
        <v>57900</v>
      </c>
    </row>
    <row r="15" spans="1:12" ht="15.75" thickBot="1" x14ac:dyDescent="0.3">
      <c r="A15" s="69" t="s">
        <v>645</v>
      </c>
      <c r="B15" s="61">
        <v>45448</v>
      </c>
      <c r="C15" s="61">
        <v>45777</v>
      </c>
      <c r="D15" s="62">
        <v>0</v>
      </c>
      <c r="E15" s="62">
        <v>0</v>
      </c>
      <c r="F15" s="62">
        <v>0</v>
      </c>
      <c r="G15" s="62">
        <v>0</v>
      </c>
      <c r="H15" s="63">
        <v>13000</v>
      </c>
      <c r="I15" s="70">
        <v>13000</v>
      </c>
      <c r="K15" s="76" t="s">
        <v>649</v>
      </c>
      <c r="L15" s="77">
        <v>45500</v>
      </c>
    </row>
    <row r="16" spans="1:12" ht="15.75" thickBot="1" x14ac:dyDescent="0.3">
      <c r="A16" s="67" t="s">
        <v>645</v>
      </c>
      <c r="B16" s="58">
        <v>45448</v>
      </c>
      <c r="C16" s="58">
        <v>45777</v>
      </c>
      <c r="D16" s="59">
        <v>0</v>
      </c>
      <c r="E16" s="59">
        <v>0</v>
      </c>
      <c r="F16" s="59">
        <v>0</v>
      </c>
      <c r="G16" s="59">
        <v>0</v>
      </c>
      <c r="H16" s="60">
        <v>13000</v>
      </c>
      <c r="I16" s="68">
        <v>13000</v>
      </c>
      <c r="K16" s="76" t="s">
        <v>650</v>
      </c>
      <c r="L16" s="77">
        <v>32500</v>
      </c>
    </row>
    <row r="17" spans="1:12" ht="15.75" thickBot="1" x14ac:dyDescent="0.3">
      <c r="A17" s="69" t="s">
        <v>645</v>
      </c>
      <c r="B17" s="61">
        <v>45471</v>
      </c>
      <c r="C17" s="61">
        <v>45777</v>
      </c>
      <c r="D17" s="62">
        <v>0</v>
      </c>
      <c r="E17" s="62">
        <v>0</v>
      </c>
      <c r="F17" s="62">
        <v>0</v>
      </c>
      <c r="G17" s="62">
        <v>0</v>
      </c>
      <c r="H17" s="63">
        <v>13000</v>
      </c>
      <c r="I17" s="70">
        <v>13000</v>
      </c>
      <c r="K17" s="76" t="s">
        <v>532</v>
      </c>
      <c r="L17" s="77">
        <v>28000</v>
      </c>
    </row>
    <row r="18" spans="1:12" ht="15.75" thickBot="1" x14ac:dyDescent="0.3">
      <c r="A18" s="67" t="s">
        <v>646</v>
      </c>
      <c r="B18" s="58">
        <v>45471</v>
      </c>
      <c r="C18" s="58">
        <v>45443</v>
      </c>
      <c r="D18" s="59">
        <v>0</v>
      </c>
      <c r="E18" s="59">
        <v>0</v>
      </c>
      <c r="F18" s="59">
        <v>0</v>
      </c>
      <c r="G18" s="59">
        <v>0</v>
      </c>
      <c r="H18" s="60">
        <v>10000</v>
      </c>
      <c r="I18" s="68">
        <v>10000</v>
      </c>
      <c r="K18" s="76" t="s">
        <v>651</v>
      </c>
      <c r="L18" s="77">
        <v>25800</v>
      </c>
    </row>
    <row r="19" spans="1:12" ht="15.75" thickBot="1" x14ac:dyDescent="0.3">
      <c r="A19" s="69" t="s">
        <v>642</v>
      </c>
      <c r="B19" s="61">
        <v>45457</v>
      </c>
      <c r="C19" s="61">
        <v>45671</v>
      </c>
      <c r="D19" s="62">
        <v>0</v>
      </c>
      <c r="E19" s="62">
        <v>0</v>
      </c>
      <c r="F19" s="62">
        <v>0</v>
      </c>
      <c r="G19" s="62">
        <v>0</v>
      </c>
      <c r="H19" s="63">
        <v>6100</v>
      </c>
      <c r="I19" s="70">
        <v>6100</v>
      </c>
      <c r="K19" s="76" t="s">
        <v>652</v>
      </c>
      <c r="L19" s="77">
        <v>16500</v>
      </c>
    </row>
    <row r="20" spans="1:12" ht="15.75" thickBot="1" x14ac:dyDescent="0.3">
      <c r="A20" s="67" t="s">
        <v>647</v>
      </c>
      <c r="B20" s="58">
        <v>45448</v>
      </c>
      <c r="C20" s="58">
        <v>45777</v>
      </c>
      <c r="D20" s="59">
        <v>0</v>
      </c>
      <c r="E20" s="59">
        <v>0</v>
      </c>
      <c r="F20" s="59">
        <v>0</v>
      </c>
      <c r="G20" s="59">
        <v>0</v>
      </c>
      <c r="H20" s="60">
        <v>4500</v>
      </c>
      <c r="I20" s="68">
        <v>4500</v>
      </c>
      <c r="K20" s="76" t="s">
        <v>325</v>
      </c>
      <c r="L20" s="77"/>
    </row>
    <row r="21" spans="1:12" ht="15.75" thickBot="1" x14ac:dyDescent="0.3">
      <c r="A21" s="69" t="s">
        <v>647</v>
      </c>
      <c r="B21" s="61">
        <v>45448</v>
      </c>
      <c r="C21" s="61">
        <v>45777</v>
      </c>
      <c r="D21" s="62">
        <v>0</v>
      </c>
      <c r="E21" s="62">
        <v>0</v>
      </c>
      <c r="F21" s="62">
        <v>0</v>
      </c>
      <c r="G21" s="62">
        <v>0</v>
      </c>
      <c r="H21" s="63">
        <v>11500</v>
      </c>
      <c r="I21" s="70">
        <v>11500</v>
      </c>
      <c r="K21" s="76" t="s">
        <v>298</v>
      </c>
      <c r="L21" s="77"/>
    </row>
    <row r="22" spans="1:12" ht="15.75" thickBot="1" x14ac:dyDescent="0.3">
      <c r="A22" s="67" t="s">
        <v>647</v>
      </c>
      <c r="B22" s="58">
        <v>45471</v>
      </c>
      <c r="C22" s="58">
        <v>45777</v>
      </c>
      <c r="D22" s="59">
        <v>0</v>
      </c>
      <c r="E22" s="59">
        <v>0</v>
      </c>
      <c r="F22" s="59">
        <v>0</v>
      </c>
      <c r="G22" s="59">
        <v>0</v>
      </c>
      <c r="H22" s="60">
        <v>11500</v>
      </c>
      <c r="I22" s="68">
        <v>11500</v>
      </c>
      <c r="K22" s="76" t="s">
        <v>327</v>
      </c>
      <c r="L22" s="77"/>
    </row>
    <row r="23" spans="1:12" ht="15.75" thickBot="1" x14ac:dyDescent="0.3">
      <c r="A23" s="69" t="s">
        <v>648</v>
      </c>
      <c r="B23" s="61">
        <v>45448</v>
      </c>
      <c r="C23" s="61">
        <v>45777</v>
      </c>
      <c r="D23" s="62">
        <v>0</v>
      </c>
      <c r="E23" s="62">
        <v>0</v>
      </c>
      <c r="F23" s="62">
        <v>0</v>
      </c>
      <c r="G23" s="62">
        <v>0</v>
      </c>
      <c r="H23" s="63">
        <v>7400</v>
      </c>
      <c r="I23" s="70">
        <v>7400</v>
      </c>
      <c r="K23" s="76" t="s">
        <v>328</v>
      </c>
      <c r="L23" s="77"/>
    </row>
    <row r="24" spans="1:12" ht="15.75" thickBot="1" x14ac:dyDescent="0.3">
      <c r="A24" s="67" t="s">
        <v>648</v>
      </c>
      <c r="B24" s="58">
        <v>45448</v>
      </c>
      <c r="C24" s="58">
        <v>45777</v>
      </c>
      <c r="D24" s="59">
        <v>0</v>
      </c>
      <c r="E24" s="59">
        <v>0</v>
      </c>
      <c r="F24" s="59">
        <v>0</v>
      </c>
      <c r="G24" s="59">
        <v>0</v>
      </c>
      <c r="H24" s="60">
        <v>11500</v>
      </c>
      <c r="I24" s="68">
        <v>11500</v>
      </c>
      <c r="K24" s="76" t="s">
        <v>331</v>
      </c>
      <c r="L24" s="77"/>
    </row>
    <row r="25" spans="1:12" ht="15.75" thickBot="1" x14ac:dyDescent="0.3">
      <c r="A25" s="69" t="s">
        <v>648</v>
      </c>
      <c r="B25" s="61">
        <v>45471</v>
      </c>
      <c r="C25" s="61">
        <v>45777</v>
      </c>
      <c r="D25" s="62">
        <v>0</v>
      </c>
      <c r="E25" s="62">
        <v>0</v>
      </c>
      <c r="F25" s="62">
        <v>0</v>
      </c>
      <c r="G25" s="62">
        <v>0</v>
      </c>
      <c r="H25" s="63">
        <v>11500</v>
      </c>
      <c r="I25" s="70">
        <v>11500</v>
      </c>
      <c r="K25" s="76" t="s">
        <v>300</v>
      </c>
      <c r="L25" s="77"/>
    </row>
    <row r="26" spans="1:12" ht="15.75" thickBot="1" x14ac:dyDescent="0.3">
      <c r="A26" s="67" t="s">
        <v>649</v>
      </c>
      <c r="B26" s="58">
        <v>45448</v>
      </c>
      <c r="C26" s="58">
        <v>45777</v>
      </c>
      <c r="D26" s="59">
        <v>0</v>
      </c>
      <c r="E26" s="59">
        <v>0</v>
      </c>
      <c r="F26" s="59">
        <v>0</v>
      </c>
      <c r="G26" s="59">
        <v>0</v>
      </c>
      <c r="H26" s="60">
        <v>6500</v>
      </c>
      <c r="I26" s="68">
        <v>6500</v>
      </c>
      <c r="K26" s="76" t="s">
        <v>302</v>
      </c>
      <c r="L26" s="77"/>
    </row>
    <row r="27" spans="1:12" ht="15.75" thickBot="1" x14ac:dyDescent="0.3">
      <c r="A27" s="69" t="s">
        <v>649</v>
      </c>
      <c r="B27" s="61">
        <v>45448</v>
      </c>
      <c r="C27" s="61">
        <v>45777</v>
      </c>
      <c r="D27" s="62">
        <v>0</v>
      </c>
      <c r="E27" s="62">
        <v>0</v>
      </c>
      <c r="F27" s="62">
        <v>0</v>
      </c>
      <c r="G27" s="62">
        <v>0</v>
      </c>
      <c r="H27" s="63">
        <v>6500</v>
      </c>
      <c r="I27" s="70">
        <v>6500</v>
      </c>
      <c r="K27" s="76" t="s">
        <v>333</v>
      </c>
      <c r="L27" s="77"/>
    </row>
    <row r="28" spans="1:12" ht="15.75" thickBot="1" x14ac:dyDescent="0.3">
      <c r="A28" s="67" t="s">
        <v>649</v>
      </c>
      <c r="B28" s="58">
        <v>45471</v>
      </c>
      <c r="C28" s="58">
        <v>45777</v>
      </c>
      <c r="D28" s="59">
        <v>0</v>
      </c>
      <c r="E28" s="59">
        <v>0</v>
      </c>
      <c r="F28" s="59">
        <v>0</v>
      </c>
      <c r="G28" s="59">
        <v>0</v>
      </c>
      <c r="H28" s="60">
        <v>6500</v>
      </c>
      <c r="I28" s="68">
        <v>6500</v>
      </c>
      <c r="K28" s="76" t="s">
        <v>656</v>
      </c>
      <c r="L28" s="77">
        <v>4000</v>
      </c>
    </row>
    <row r="29" spans="1:12" ht="15.75" thickBot="1" x14ac:dyDescent="0.3">
      <c r="A29" s="69" t="s">
        <v>650</v>
      </c>
      <c r="B29" s="61">
        <v>45457</v>
      </c>
      <c r="C29" s="61">
        <v>45610</v>
      </c>
      <c r="D29" s="62">
        <v>0</v>
      </c>
      <c r="E29" s="62">
        <v>0</v>
      </c>
      <c r="F29" s="62">
        <v>0</v>
      </c>
      <c r="G29" s="62">
        <v>0</v>
      </c>
      <c r="H29" s="63">
        <v>6500</v>
      </c>
      <c r="I29" s="70">
        <v>6500</v>
      </c>
      <c r="K29" s="76" t="s">
        <v>653</v>
      </c>
      <c r="L29" s="77">
        <v>67600</v>
      </c>
    </row>
    <row r="30" spans="1:12" ht="15.75" thickBot="1" x14ac:dyDescent="0.3">
      <c r="A30" s="67" t="s">
        <v>650</v>
      </c>
      <c r="B30" s="58">
        <v>45471</v>
      </c>
      <c r="C30" s="58">
        <v>45610</v>
      </c>
      <c r="D30" s="59">
        <v>0</v>
      </c>
      <c r="E30" s="59">
        <v>0</v>
      </c>
      <c r="F30" s="59">
        <v>0</v>
      </c>
      <c r="G30" s="59">
        <v>0</v>
      </c>
      <c r="H30" s="60">
        <v>6500</v>
      </c>
      <c r="I30" s="68">
        <v>6500</v>
      </c>
      <c r="K30" s="76" t="s">
        <v>294</v>
      </c>
      <c r="L30" s="77">
        <v>554500</v>
      </c>
    </row>
    <row r="31" spans="1:12" ht="15.75" thickBot="1" x14ac:dyDescent="0.3">
      <c r="A31" s="69" t="s">
        <v>532</v>
      </c>
      <c r="B31" s="61">
        <v>45457</v>
      </c>
      <c r="C31" s="61">
        <v>45671</v>
      </c>
      <c r="D31" s="62">
        <v>0</v>
      </c>
      <c r="E31" s="62">
        <v>0</v>
      </c>
      <c r="F31" s="62">
        <v>0</v>
      </c>
      <c r="G31" s="62">
        <v>0</v>
      </c>
      <c r="H31" s="63">
        <v>3500</v>
      </c>
      <c r="I31" s="70">
        <v>3500</v>
      </c>
      <c r="K31" s="76" t="s">
        <v>303</v>
      </c>
      <c r="L31" s="77">
        <v>554500</v>
      </c>
    </row>
    <row r="32" spans="1:12" ht="15.75" thickBot="1" x14ac:dyDescent="0.3">
      <c r="A32" s="67" t="s">
        <v>651</v>
      </c>
      <c r="B32" s="58">
        <v>45448</v>
      </c>
      <c r="C32" s="58">
        <v>45503</v>
      </c>
      <c r="D32" s="59">
        <v>0</v>
      </c>
      <c r="E32" s="59">
        <v>0</v>
      </c>
      <c r="F32" s="59">
        <v>0</v>
      </c>
      <c r="G32" s="59">
        <v>0</v>
      </c>
      <c r="H32" s="60">
        <v>8600</v>
      </c>
      <c r="I32" s="68">
        <v>8600</v>
      </c>
      <c r="K32" s="76" t="s">
        <v>305</v>
      </c>
      <c r="L32" s="77"/>
    </row>
    <row r="33" spans="1:12" ht="15.75" thickBot="1" x14ac:dyDescent="0.3">
      <c r="A33" s="69" t="s">
        <v>651</v>
      </c>
      <c r="B33" s="61">
        <v>45448</v>
      </c>
      <c r="C33" s="61">
        <v>45503</v>
      </c>
      <c r="D33" s="62">
        <v>0</v>
      </c>
      <c r="E33" s="62">
        <v>0</v>
      </c>
      <c r="F33" s="62">
        <v>0</v>
      </c>
      <c r="G33" s="62">
        <v>0</v>
      </c>
      <c r="H33" s="63">
        <v>8600</v>
      </c>
      <c r="I33" s="70">
        <v>8600</v>
      </c>
      <c r="K33" s="76" t="s">
        <v>306</v>
      </c>
      <c r="L33" s="77">
        <v>1663500</v>
      </c>
    </row>
    <row r="34" spans="1:12" ht="15.75" thickBot="1" x14ac:dyDescent="0.3">
      <c r="A34" s="67" t="s">
        <v>651</v>
      </c>
      <c r="B34" s="58">
        <v>45471</v>
      </c>
      <c r="C34" s="58">
        <v>45503</v>
      </c>
      <c r="D34" s="59">
        <v>0</v>
      </c>
      <c r="E34" s="59">
        <v>0</v>
      </c>
      <c r="F34" s="59">
        <v>0</v>
      </c>
      <c r="G34" s="59">
        <v>0</v>
      </c>
      <c r="H34" s="60">
        <v>8600</v>
      </c>
      <c r="I34" s="68">
        <v>8600</v>
      </c>
    </row>
    <row r="35" spans="1:12" ht="15.75" thickBot="1" x14ac:dyDescent="0.3">
      <c r="A35" s="69" t="s">
        <v>652</v>
      </c>
      <c r="B35" s="61">
        <v>45448</v>
      </c>
      <c r="C35" s="61">
        <v>45671</v>
      </c>
      <c r="D35" s="62">
        <v>0</v>
      </c>
      <c r="E35" s="62">
        <v>0</v>
      </c>
      <c r="F35" s="62">
        <v>0</v>
      </c>
      <c r="G35" s="62">
        <v>0</v>
      </c>
      <c r="H35" s="63">
        <v>5500</v>
      </c>
      <c r="I35" s="70">
        <v>5500</v>
      </c>
    </row>
    <row r="36" spans="1:12" ht="15.75" thickBot="1" x14ac:dyDescent="0.3">
      <c r="A36" s="67" t="s">
        <v>652</v>
      </c>
      <c r="B36" s="58">
        <v>45457</v>
      </c>
      <c r="C36" s="58">
        <v>45671</v>
      </c>
      <c r="D36" s="59">
        <v>0</v>
      </c>
      <c r="E36" s="59">
        <v>0</v>
      </c>
      <c r="F36" s="59">
        <v>0</v>
      </c>
      <c r="G36" s="59">
        <v>0</v>
      </c>
      <c r="H36" s="60">
        <v>5500</v>
      </c>
      <c r="I36" s="68">
        <v>5500</v>
      </c>
    </row>
    <row r="37" spans="1:12" ht="15.75" thickBot="1" x14ac:dyDescent="0.3">
      <c r="A37" s="69" t="s">
        <v>653</v>
      </c>
      <c r="B37" s="61">
        <v>45448</v>
      </c>
      <c r="C37" s="61">
        <v>45777</v>
      </c>
      <c r="D37" s="62">
        <v>0</v>
      </c>
      <c r="E37" s="62">
        <v>0</v>
      </c>
      <c r="F37" s="62">
        <v>0</v>
      </c>
      <c r="G37" s="62">
        <v>0</v>
      </c>
      <c r="H37" s="63">
        <v>4600</v>
      </c>
      <c r="I37" s="70">
        <v>4600</v>
      </c>
    </row>
    <row r="38" spans="1:12" ht="15.75" thickBot="1" x14ac:dyDescent="0.3">
      <c r="A38" s="67" t="s">
        <v>653</v>
      </c>
      <c r="B38" s="58">
        <v>45448</v>
      </c>
      <c r="C38" s="58">
        <v>45777</v>
      </c>
      <c r="D38" s="59">
        <v>0</v>
      </c>
      <c r="E38" s="59">
        <v>0</v>
      </c>
      <c r="F38" s="59">
        <v>0</v>
      </c>
      <c r="G38" s="59">
        <v>0</v>
      </c>
      <c r="H38" s="60">
        <v>14600</v>
      </c>
      <c r="I38" s="68">
        <v>14600</v>
      </c>
    </row>
    <row r="39" spans="1:12" ht="15.75" thickBot="1" x14ac:dyDescent="0.3">
      <c r="A39" s="69" t="s">
        <v>653</v>
      </c>
      <c r="B39" s="61">
        <v>45471</v>
      </c>
      <c r="C39" s="61">
        <v>45777</v>
      </c>
      <c r="D39" s="62">
        <v>0</v>
      </c>
      <c r="E39" s="62">
        <v>0</v>
      </c>
      <c r="F39" s="62">
        <v>0</v>
      </c>
      <c r="G39" s="62">
        <v>0</v>
      </c>
      <c r="H39" s="63">
        <v>14600</v>
      </c>
      <c r="I39" s="70">
        <v>14600</v>
      </c>
    </row>
    <row r="40" spans="1:12" ht="15.75" thickBot="1" x14ac:dyDescent="0.3">
      <c r="A40" s="122" t="s">
        <v>294</v>
      </c>
      <c r="B40" s="123"/>
      <c r="C40" s="124"/>
      <c r="D40" s="64">
        <v>0</v>
      </c>
      <c r="E40" s="64">
        <v>0</v>
      </c>
      <c r="F40" s="64">
        <v>0</v>
      </c>
      <c r="G40" s="64">
        <v>0</v>
      </c>
      <c r="H40" s="65">
        <v>254000</v>
      </c>
      <c r="I40" s="71">
        <v>254000</v>
      </c>
    </row>
    <row r="41" spans="1:12" ht="15.75" thickBot="1" x14ac:dyDescent="0.3">
      <c r="A41" s="132" t="s">
        <v>327</v>
      </c>
      <c r="B41" s="133"/>
      <c r="C41" s="133"/>
      <c r="D41" s="133"/>
      <c r="E41" s="133"/>
      <c r="F41" s="133"/>
      <c r="G41" s="133"/>
      <c r="H41" s="133"/>
      <c r="I41" s="134"/>
    </row>
    <row r="42" spans="1:12" ht="15.75" thickBot="1" x14ac:dyDescent="0.3">
      <c r="A42" s="67" t="s">
        <v>643</v>
      </c>
      <c r="B42" s="58">
        <v>45503</v>
      </c>
      <c r="C42" s="58">
        <v>45610</v>
      </c>
      <c r="D42" s="59">
        <v>0</v>
      </c>
      <c r="E42" s="59">
        <v>0</v>
      </c>
      <c r="F42" s="59">
        <v>0</v>
      </c>
      <c r="G42" s="59">
        <v>0</v>
      </c>
      <c r="H42" s="60">
        <v>6500</v>
      </c>
      <c r="I42" s="68">
        <v>6500</v>
      </c>
    </row>
    <row r="43" spans="1:12" ht="15.75" thickBot="1" x14ac:dyDescent="0.3">
      <c r="A43" s="69" t="s">
        <v>644</v>
      </c>
      <c r="B43" s="61">
        <v>45503</v>
      </c>
      <c r="C43" s="61">
        <v>45777</v>
      </c>
      <c r="D43" s="62">
        <v>0</v>
      </c>
      <c r="E43" s="62">
        <v>0</v>
      </c>
      <c r="F43" s="62">
        <v>0</v>
      </c>
      <c r="G43" s="62">
        <v>0</v>
      </c>
      <c r="H43" s="63">
        <v>8500</v>
      </c>
      <c r="I43" s="70">
        <v>8500</v>
      </c>
    </row>
    <row r="44" spans="1:12" ht="15.75" thickBot="1" x14ac:dyDescent="0.3">
      <c r="A44" s="67" t="s">
        <v>654</v>
      </c>
      <c r="B44" s="58">
        <v>45503</v>
      </c>
      <c r="C44" s="58">
        <v>45640</v>
      </c>
      <c r="D44" s="59">
        <v>0</v>
      </c>
      <c r="E44" s="59">
        <v>0</v>
      </c>
      <c r="F44" s="59">
        <v>0</v>
      </c>
      <c r="G44" s="59">
        <v>0</v>
      </c>
      <c r="H44" s="60">
        <v>4000</v>
      </c>
      <c r="I44" s="68">
        <v>4000</v>
      </c>
    </row>
    <row r="45" spans="1:12" ht="15.75" thickBot="1" x14ac:dyDescent="0.3">
      <c r="A45" s="69" t="s">
        <v>655</v>
      </c>
      <c r="B45" s="61">
        <v>45485</v>
      </c>
      <c r="C45" s="61">
        <v>45791</v>
      </c>
      <c r="D45" s="62">
        <v>0</v>
      </c>
      <c r="E45" s="62">
        <v>0</v>
      </c>
      <c r="F45" s="62">
        <v>0</v>
      </c>
      <c r="G45" s="62">
        <v>0</v>
      </c>
      <c r="H45" s="63">
        <v>5000</v>
      </c>
      <c r="I45" s="70">
        <v>5000</v>
      </c>
    </row>
    <row r="46" spans="1:12" ht="15.75" thickBot="1" x14ac:dyDescent="0.3">
      <c r="A46" s="67" t="s">
        <v>655</v>
      </c>
      <c r="B46" s="58">
        <v>45485</v>
      </c>
      <c r="C46" s="58">
        <v>45791</v>
      </c>
      <c r="D46" s="59">
        <v>0</v>
      </c>
      <c r="E46" s="59">
        <v>0</v>
      </c>
      <c r="F46" s="59">
        <v>0</v>
      </c>
      <c r="G46" s="59">
        <v>0</v>
      </c>
      <c r="H46" s="60">
        <v>5000</v>
      </c>
      <c r="I46" s="68">
        <v>5000</v>
      </c>
    </row>
    <row r="47" spans="1:12" ht="15.75" thickBot="1" x14ac:dyDescent="0.3">
      <c r="A47" s="69" t="s">
        <v>645</v>
      </c>
      <c r="B47" s="61">
        <v>45503</v>
      </c>
      <c r="C47" s="61">
        <v>45777</v>
      </c>
      <c r="D47" s="62">
        <v>0</v>
      </c>
      <c r="E47" s="62">
        <v>0</v>
      </c>
      <c r="F47" s="62">
        <v>0</v>
      </c>
      <c r="G47" s="62">
        <v>0</v>
      </c>
      <c r="H47" s="63">
        <v>13000</v>
      </c>
      <c r="I47" s="70">
        <v>13000</v>
      </c>
    </row>
    <row r="48" spans="1:12" ht="15.75" thickBot="1" x14ac:dyDescent="0.3">
      <c r="A48" s="67" t="s">
        <v>642</v>
      </c>
      <c r="B48" s="58">
        <v>45485</v>
      </c>
      <c r="C48" s="58">
        <v>45671</v>
      </c>
      <c r="D48" s="59">
        <v>0</v>
      </c>
      <c r="E48" s="59">
        <v>0</v>
      </c>
      <c r="F48" s="59">
        <v>0</v>
      </c>
      <c r="G48" s="59">
        <v>0</v>
      </c>
      <c r="H48" s="60">
        <v>6100</v>
      </c>
      <c r="I48" s="68">
        <v>6100</v>
      </c>
    </row>
    <row r="49" spans="1:9" ht="15.75" thickBot="1" x14ac:dyDescent="0.3">
      <c r="A49" s="69" t="s">
        <v>647</v>
      </c>
      <c r="B49" s="61">
        <v>45503</v>
      </c>
      <c r="C49" s="61">
        <v>45777</v>
      </c>
      <c r="D49" s="62">
        <v>0</v>
      </c>
      <c r="E49" s="62">
        <v>0</v>
      </c>
      <c r="F49" s="62">
        <v>0</v>
      </c>
      <c r="G49" s="62">
        <v>0</v>
      </c>
      <c r="H49" s="63">
        <v>11500</v>
      </c>
      <c r="I49" s="70">
        <v>11500</v>
      </c>
    </row>
    <row r="50" spans="1:9" ht="15.75" thickBot="1" x14ac:dyDescent="0.3">
      <c r="A50" s="67" t="s">
        <v>648</v>
      </c>
      <c r="B50" s="58">
        <v>45503</v>
      </c>
      <c r="C50" s="58">
        <v>45777</v>
      </c>
      <c r="D50" s="59">
        <v>0</v>
      </c>
      <c r="E50" s="59">
        <v>0</v>
      </c>
      <c r="F50" s="59">
        <v>0</v>
      </c>
      <c r="G50" s="59">
        <v>0</v>
      </c>
      <c r="H50" s="60">
        <v>11500</v>
      </c>
      <c r="I50" s="68">
        <v>11500</v>
      </c>
    </row>
    <row r="51" spans="1:9" ht="15.75" thickBot="1" x14ac:dyDescent="0.3">
      <c r="A51" s="69" t="s">
        <v>649</v>
      </c>
      <c r="B51" s="61">
        <v>45503</v>
      </c>
      <c r="C51" s="61">
        <v>45777</v>
      </c>
      <c r="D51" s="62">
        <v>0</v>
      </c>
      <c r="E51" s="62">
        <v>0</v>
      </c>
      <c r="F51" s="62">
        <v>0</v>
      </c>
      <c r="G51" s="62">
        <v>0</v>
      </c>
      <c r="H51" s="63">
        <v>6500</v>
      </c>
      <c r="I51" s="70">
        <v>6500</v>
      </c>
    </row>
    <row r="52" spans="1:9" ht="15.75" thickBot="1" x14ac:dyDescent="0.3">
      <c r="A52" s="67" t="s">
        <v>650</v>
      </c>
      <c r="B52" s="58">
        <v>45503</v>
      </c>
      <c r="C52" s="58">
        <v>45610</v>
      </c>
      <c r="D52" s="59">
        <v>0</v>
      </c>
      <c r="E52" s="59">
        <v>0</v>
      </c>
      <c r="F52" s="59">
        <v>0</v>
      </c>
      <c r="G52" s="59">
        <v>0</v>
      </c>
      <c r="H52" s="60">
        <v>6500</v>
      </c>
      <c r="I52" s="68">
        <v>6500</v>
      </c>
    </row>
    <row r="53" spans="1:9" ht="15.75" thickBot="1" x14ac:dyDescent="0.3">
      <c r="A53" s="69" t="s">
        <v>532</v>
      </c>
      <c r="B53" s="61">
        <v>45485</v>
      </c>
      <c r="C53" s="61">
        <v>45671</v>
      </c>
      <c r="D53" s="62">
        <v>0</v>
      </c>
      <c r="E53" s="62">
        <v>0</v>
      </c>
      <c r="F53" s="62">
        <v>0</v>
      </c>
      <c r="G53" s="62">
        <v>0</v>
      </c>
      <c r="H53" s="63">
        <v>3500</v>
      </c>
      <c r="I53" s="70">
        <v>3500</v>
      </c>
    </row>
    <row r="54" spans="1:9" ht="15.75" thickBot="1" x14ac:dyDescent="0.3">
      <c r="A54" s="67" t="s">
        <v>656</v>
      </c>
      <c r="B54" s="58">
        <v>45503</v>
      </c>
      <c r="C54" s="58">
        <v>45640</v>
      </c>
      <c r="D54" s="59">
        <v>0</v>
      </c>
      <c r="E54" s="59">
        <v>0</v>
      </c>
      <c r="F54" s="59">
        <v>0</v>
      </c>
      <c r="G54" s="59">
        <v>0</v>
      </c>
      <c r="H54" s="60">
        <v>4000</v>
      </c>
      <c r="I54" s="68">
        <v>4000</v>
      </c>
    </row>
    <row r="55" spans="1:9" ht="15.75" thickBot="1" x14ac:dyDescent="0.3">
      <c r="A55" s="69" t="s">
        <v>653</v>
      </c>
      <c r="B55" s="61">
        <v>45503</v>
      </c>
      <c r="C55" s="61">
        <v>45777</v>
      </c>
      <c r="D55" s="62">
        <v>0</v>
      </c>
      <c r="E55" s="62">
        <v>0</v>
      </c>
      <c r="F55" s="62">
        <v>0</v>
      </c>
      <c r="G55" s="62">
        <v>0</v>
      </c>
      <c r="H55" s="63">
        <v>14600</v>
      </c>
      <c r="I55" s="70">
        <v>14600</v>
      </c>
    </row>
    <row r="56" spans="1:9" ht="15.75" thickBot="1" x14ac:dyDescent="0.3">
      <c r="A56" s="122" t="s">
        <v>294</v>
      </c>
      <c r="B56" s="123"/>
      <c r="C56" s="124"/>
      <c r="D56" s="64">
        <v>0</v>
      </c>
      <c r="E56" s="64">
        <v>0</v>
      </c>
      <c r="F56" s="64">
        <v>0</v>
      </c>
      <c r="G56" s="64">
        <v>0</v>
      </c>
      <c r="H56" s="65">
        <v>106200</v>
      </c>
      <c r="I56" s="71">
        <v>106200</v>
      </c>
    </row>
    <row r="57" spans="1:9" ht="15.75" thickBot="1" x14ac:dyDescent="0.3">
      <c r="A57" s="132" t="s">
        <v>328</v>
      </c>
      <c r="B57" s="133"/>
      <c r="C57" s="133"/>
      <c r="D57" s="133"/>
      <c r="E57" s="133"/>
      <c r="F57" s="133"/>
      <c r="G57" s="133"/>
      <c r="H57" s="133"/>
      <c r="I57" s="134"/>
    </row>
    <row r="58" spans="1:9" ht="15.75" thickBot="1" x14ac:dyDescent="0.3">
      <c r="A58" s="67" t="s">
        <v>642</v>
      </c>
      <c r="B58" s="58">
        <v>45518</v>
      </c>
      <c r="C58" s="58">
        <v>45671</v>
      </c>
      <c r="D58" s="59">
        <v>0</v>
      </c>
      <c r="E58" s="59">
        <v>0</v>
      </c>
      <c r="F58" s="59">
        <v>0</v>
      </c>
      <c r="G58" s="59">
        <v>0</v>
      </c>
      <c r="H58" s="60">
        <v>6100</v>
      </c>
      <c r="I58" s="68">
        <v>6100</v>
      </c>
    </row>
    <row r="59" spans="1:9" ht="15.75" thickBot="1" x14ac:dyDescent="0.3">
      <c r="A59" s="69" t="s">
        <v>532</v>
      </c>
      <c r="B59" s="61">
        <v>45518</v>
      </c>
      <c r="C59" s="61">
        <v>45671</v>
      </c>
      <c r="D59" s="62">
        <v>0</v>
      </c>
      <c r="E59" s="62">
        <v>0</v>
      </c>
      <c r="F59" s="62">
        <v>0</v>
      </c>
      <c r="G59" s="62">
        <v>0</v>
      </c>
      <c r="H59" s="63">
        <v>3500</v>
      </c>
      <c r="I59" s="70">
        <v>3500</v>
      </c>
    </row>
    <row r="60" spans="1:9" ht="15.75" thickBot="1" x14ac:dyDescent="0.3">
      <c r="A60" s="122" t="s">
        <v>294</v>
      </c>
      <c r="B60" s="123"/>
      <c r="C60" s="124"/>
      <c r="D60" s="64">
        <v>0</v>
      </c>
      <c r="E60" s="64">
        <v>0</v>
      </c>
      <c r="F60" s="64">
        <v>0</v>
      </c>
      <c r="G60" s="64">
        <v>0</v>
      </c>
      <c r="H60" s="65">
        <v>9600</v>
      </c>
      <c r="I60" s="71">
        <v>9600</v>
      </c>
    </row>
    <row r="61" spans="1:9" ht="15.75" thickBot="1" x14ac:dyDescent="0.3">
      <c r="A61" s="132" t="s">
        <v>331</v>
      </c>
      <c r="B61" s="133"/>
      <c r="C61" s="133"/>
      <c r="D61" s="133"/>
      <c r="E61" s="133"/>
      <c r="F61" s="133"/>
      <c r="G61" s="133"/>
      <c r="H61" s="133"/>
      <c r="I61" s="134"/>
    </row>
    <row r="62" spans="1:9" ht="15.75" thickBot="1" x14ac:dyDescent="0.3">
      <c r="A62" s="67" t="s">
        <v>642</v>
      </c>
      <c r="B62" s="58">
        <v>45548</v>
      </c>
      <c r="C62" s="58">
        <v>45671</v>
      </c>
      <c r="D62" s="59">
        <v>0</v>
      </c>
      <c r="E62" s="59">
        <v>0</v>
      </c>
      <c r="F62" s="59">
        <v>0</v>
      </c>
      <c r="G62" s="59">
        <v>0</v>
      </c>
      <c r="H62" s="60">
        <v>6100</v>
      </c>
      <c r="I62" s="68">
        <v>6100</v>
      </c>
    </row>
    <row r="63" spans="1:9" ht="15.75" thickBot="1" x14ac:dyDescent="0.3">
      <c r="A63" s="69" t="s">
        <v>532</v>
      </c>
      <c r="B63" s="61">
        <v>45548</v>
      </c>
      <c r="C63" s="61">
        <v>45671</v>
      </c>
      <c r="D63" s="62">
        <v>0</v>
      </c>
      <c r="E63" s="62">
        <v>0</v>
      </c>
      <c r="F63" s="62">
        <v>0</v>
      </c>
      <c r="G63" s="62">
        <v>0</v>
      </c>
      <c r="H63" s="63">
        <v>3500</v>
      </c>
      <c r="I63" s="70">
        <v>3500</v>
      </c>
    </row>
    <row r="64" spans="1:9" ht="15.75" thickBot="1" x14ac:dyDescent="0.3">
      <c r="A64" s="122" t="s">
        <v>294</v>
      </c>
      <c r="B64" s="123"/>
      <c r="C64" s="124"/>
      <c r="D64" s="64">
        <v>0</v>
      </c>
      <c r="E64" s="64">
        <v>0</v>
      </c>
      <c r="F64" s="64">
        <v>0</v>
      </c>
      <c r="G64" s="64">
        <v>0</v>
      </c>
      <c r="H64" s="65">
        <v>9600</v>
      </c>
      <c r="I64" s="71">
        <v>9600</v>
      </c>
    </row>
    <row r="65" spans="1:9" ht="15.75" thickBot="1" x14ac:dyDescent="0.3">
      <c r="A65" s="132" t="s">
        <v>300</v>
      </c>
      <c r="B65" s="133"/>
      <c r="C65" s="133"/>
      <c r="D65" s="133"/>
      <c r="E65" s="133"/>
      <c r="F65" s="133"/>
      <c r="G65" s="133"/>
      <c r="H65" s="133"/>
      <c r="I65" s="134"/>
    </row>
    <row r="66" spans="1:9" ht="15.75" thickBot="1" x14ac:dyDescent="0.3">
      <c r="A66" s="67" t="s">
        <v>643</v>
      </c>
      <c r="B66" s="58">
        <v>45579</v>
      </c>
      <c r="C66" s="58">
        <v>45610</v>
      </c>
      <c r="D66" s="59">
        <v>0</v>
      </c>
      <c r="E66" s="59">
        <v>0</v>
      </c>
      <c r="F66" s="59">
        <v>0</v>
      </c>
      <c r="G66" s="59">
        <v>0</v>
      </c>
      <c r="H66" s="60">
        <v>6500</v>
      </c>
      <c r="I66" s="68">
        <v>6500</v>
      </c>
    </row>
    <row r="67" spans="1:9" ht="15.75" thickBot="1" x14ac:dyDescent="0.3">
      <c r="A67" s="69" t="s">
        <v>643</v>
      </c>
      <c r="B67" s="61">
        <v>45586</v>
      </c>
      <c r="C67" s="61">
        <v>45610</v>
      </c>
      <c r="D67" s="62">
        <v>0</v>
      </c>
      <c r="E67" s="62">
        <v>0</v>
      </c>
      <c r="F67" s="62">
        <v>0</v>
      </c>
      <c r="G67" s="62">
        <v>0</v>
      </c>
      <c r="H67" s="63">
        <v>6500</v>
      </c>
      <c r="I67" s="70">
        <v>6500</v>
      </c>
    </row>
    <row r="68" spans="1:9" ht="15.75" thickBot="1" x14ac:dyDescent="0.3">
      <c r="A68" s="67" t="s">
        <v>644</v>
      </c>
      <c r="B68" s="58">
        <v>45579</v>
      </c>
      <c r="C68" s="58">
        <v>45777</v>
      </c>
      <c r="D68" s="59">
        <v>0</v>
      </c>
      <c r="E68" s="59">
        <v>0</v>
      </c>
      <c r="F68" s="59">
        <v>0</v>
      </c>
      <c r="G68" s="59">
        <v>0</v>
      </c>
      <c r="H68" s="60">
        <v>8500</v>
      </c>
      <c r="I68" s="68">
        <v>8500</v>
      </c>
    </row>
    <row r="69" spans="1:9" ht="15.75" thickBot="1" x14ac:dyDescent="0.3">
      <c r="A69" s="69" t="s">
        <v>644</v>
      </c>
      <c r="B69" s="61">
        <v>45586</v>
      </c>
      <c r="C69" s="61">
        <v>45777</v>
      </c>
      <c r="D69" s="62">
        <v>0</v>
      </c>
      <c r="E69" s="62">
        <v>0</v>
      </c>
      <c r="F69" s="62">
        <v>0</v>
      </c>
      <c r="G69" s="62">
        <v>0</v>
      </c>
      <c r="H69" s="63">
        <v>1500</v>
      </c>
      <c r="I69" s="70">
        <v>1500</v>
      </c>
    </row>
    <row r="70" spans="1:9" ht="15.75" thickBot="1" x14ac:dyDescent="0.3">
      <c r="A70" s="67" t="s">
        <v>645</v>
      </c>
      <c r="B70" s="58">
        <v>45579</v>
      </c>
      <c r="C70" s="58">
        <v>45777</v>
      </c>
      <c r="D70" s="59">
        <v>0</v>
      </c>
      <c r="E70" s="59">
        <v>0</v>
      </c>
      <c r="F70" s="59">
        <v>0</v>
      </c>
      <c r="G70" s="59">
        <v>0</v>
      </c>
      <c r="H70" s="60">
        <v>13000</v>
      </c>
      <c r="I70" s="68">
        <v>13000</v>
      </c>
    </row>
    <row r="71" spans="1:9" ht="15.75" thickBot="1" x14ac:dyDescent="0.3">
      <c r="A71" s="69" t="s">
        <v>645</v>
      </c>
      <c r="B71" s="61">
        <v>45586</v>
      </c>
      <c r="C71" s="61">
        <v>45777</v>
      </c>
      <c r="D71" s="62">
        <v>0</v>
      </c>
      <c r="E71" s="62">
        <v>0</v>
      </c>
      <c r="F71" s="62">
        <v>0</v>
      </c>
      <c r="G71" s="62">
        <v>0</v>
      </c>
      <c r="H71" s="63">
        <v>5000</v>
      </c>
      <c r="I71" s="70">
        <v>5000</v>
      </c>
    </row>
    <row r="72" spans="1:9" ht="15.75" thickBot="1" x14ac:dyDescent="0.3">
      <c r="A72" s="67" t="s">
        <v>642</v>
      </c>
      <c r="B72" s="58">
        <v>45579</v>
      </c>
      <c r="C72" s="58">
        <v>45671</v>
      </c>
      <c r="D72" s="59">
        <v>0</v>
      </c>
      <c r="E72" s="59">
        <v>0</v>
      </c>
      <c r="F72" s="59">
        <v>0</v>
      </c>
      <c r="G72" s="59">
        <v>0</v>
      </c>
      <c r="H72" s="60">
        <v>6100</v>
      </c>
      <c r="I72" s="68">
        <v>6100</v>
      </c>
    </row>
    <row r="73" spans="1:9" ht="15.75" thickBot="1" x14ac:dyDescent="0.3">
      <c r="A73" s="69" t="s">
        <v>647</v>
      </c>
      <c r="B73" s="61">
        <v>45579</v>
      </c>
      <c r="C73" s="61">
        <v>45777</v>
      </c>
      <c r="D73" s="62">
        <v>0</v>
      </c>
      <c r="E73" s="62">
        <v>0</v>
      </c>
      <c r="F73" s="62">
        <v>0</v>
      </c>
      <c r="G73" s="62">
        <v>0</v>
      </c>
      <c r="H73" s="63">
        <v>11500</v>
      </c>
      <c r="I73" s="70">
        <v>11500</v>
      </c>
    </row>
    <row r="74" spans="1:9" ht="15.75" thickBot="1" x14ac:dyDescent="0.3">
      <c r="A74" s="67" t="s">
        <v>647</v>
      </c>
      <c r="B74" s="58">
        <v>45586</v>
      </c>
      <c r="C74" s="58">
        <v>45777</v>
      </c>
      <c r="D74" s="59">
        <v>0</v>
      </c>
      <c r="E74" s="59">
        <v>0</v>
      </c>
      <c r="F74" s="59">
        <v>0</v>
      </c>
      <c r="G74" s="59">
        <v>0</v>
      </c>
      <c r="H74" s="60">
        <v>4500</v>
      </c>
      <c r="I74" s="68">
        <v>4500</v>
      </c>
    </row>
    <row r="75" spans="1:9" ht="15.75" thickBot="1" x14ac:dyDescent="0.3">
      <c r="A75" s="69" t="s">
        <v>648</v>
      </c>
      <c r="B75" s="61">
        <v>45579</v>
      </c>
      <c r="C75" s="61">
        <v>45777</v>
      </c>
      <c r="D75" s="62">
        <v>0</v>
      </c>
      <c r="E75" s="62">
        <v>0</v>
      </c>
      <c r="F75" s="62">
        <v>0</v>
      </c>
      <c r="G75" s="62">
        <v>0</v>
      </c>
      <c r="H75" s="63">
        <v>11500</v>
      </c>
      <c r="I75" s="70">
        <v>11500</v>
      </c>
    </row>
    <row r="76" spans="1:9" ht="15.75" thickBot="1" x14ac:dyDescent="0.3">
      <c r="A76" s="67" t="s">
        <v>648</v>
      </c>
      <c r="B76" s="58">
        <v>45586</v>
      </c>
      <c r="C76" s="58">
        <v>45777</v>
      </c>
      <c r="D76" s="59">
        <v>0</v>
      </c>
      <c r="E76" s="59">
        <v>0</v>
      </c>
      <c r="F76" s="59">
        <v>0</v>
      </c>
      <c r="G76" s="59">
        <v>0</v>
      </c>
      <c r="H76" s="60">
        <v>4500</v>
      </c>
      <c r="I76" s="68">
        <v>4500</v>
      </c>
    </row>
    <row r="77" spans="1:9" ht="15.75" thickBot="1" x14ac:dyDescent="0.3">
      <c r="A77" s="69" t="s">
        <v>649</v>
      </c>
      <c r="B77" s="61">
        <v>45586</v>
      </c>
      <c r="C77" s="61">
        <v>45777</v>
      </c>
      <c r="D77" s="62">
        <v>0</v>
      </c>
      <c r="E77" s="62">
        <v>0</v>
      </c>
      <c r="F77" s="62">
        <v>0</v>
      </c>
      <c r="G77" s="62">
        <v>0</v>
      </c>
      <c r="H77" s="63">
        <v>6500</v>
      </c>
      <c r="I77" s="70">
        <v>6500</v>
      </c>
    </row>
    <row r="78" spans="1:9" ht="15.75" thickBot="1" x14ac:dyDescent="0.3">
      <c r="A78" s="67" t="s">
        <v>649</v>
      </c>
      <c r="B78" s="58">
        <v>45586</v>
      </c>
      <c r="C78" s="58">
        <v>45777</v>
      </c>
      <c r="D78" s="59">
        <v>0</v>
      </c>
      <c r="E78" s="59">
        <v>0</v>
      </c>
      <c r="F78" s="59">
        <v>0</v>
      </c>
      <c r="G78" s="59">
        <v>0</v>
      </c>
      <c r="H78" s="60">
        <v>6500</v>
      </c>
      <c r="I78" s="68">
        <v>6500</v>
      </c>
    </row>
    <row r="79" spans="1:9" ht="15.75" thickBot="1" x14ac:dyDescent="0.3">
      <c r="A79" s="69" t="s">
        <v>650</v>
      </c>
      <c r="B79" s="61">
        <v>45586</v>
      </c>
      <c r="C79" s="61">
        <v>45610</v>
      </c>
      <c r="D79" s="62">
        <v>0</v>
      </c>
      <c r="E79" s="62">
        <v>0</v>
      </c>
      <c r="F79" s="62">
        <v>0</v>
      </c>
      <c r="G79" s="62">
        <v>0</v>
      </c>
      <c r="H79" s="63">
        <v>6500</v>
      </c>
      <c r="I79" s="70">
        <v>6500</v>
      </c>
    </row>
    <row r="80" spans="1:9" ht="15.75" thickBot="1" x14ac:dyDescent="0.3">
      <c r="A80" s="67" t="s">
        <v>650</v>
      </c>
      <c r="B80" s="58">
        <v>45586</v>
      </c>
      <c r="C80" s="58">
        <v>45610</v>
      </c>
      <c r="D80" s="59">
        <v>0</v>
      </c>
      <c r="E80" s="59">
        <v>0</v>
      </c>
      <c r="F80" s="59">
        <v>0</v>
      </c>
      <c r="G80" s="59">
        <v>0</v>
      </c>
      <c r="H80" s="60">
        <v>6500</v>
      </c>
      <c r="I80" s="68">
        <v>6500</v>
      </c>
    </row>
    <row r="81" spans="1:9" ht="15.75" thickBot="1" x14ac:dyDescent="0.3">
      <c r="A81" s="69" t="s">
        <v>532</v>
      </c>
      <c r="B81" s="61">
        <v>45579</v>
      </c>
      <c r="C81" s="61">
        <v>45671</v>
      </c>
      <c r="D81" s="62">
        <v>0</v>
      </c>
      <c r="E81" s="62">
        <v>0</v>
      </c>
      <c r="F81" s="62">
        <v>0</v>
      </c>
      <c r="G81" s="62">
        <v>0</v>
      </c>
      <c r="H81" s="63">
        <v>3500</v>
      </c>
      <c r="I81" s="70">
        <v>3500</v>
      </c>
    </row>
    <row r="82" spans="1:9" ht="15.75" thickBot="1" x14ac:dyDescent="0.3">
      <c r="A82" s="67" t="s">
        <v>653</v>
      </c>
      <c r="B82" s="58">
        <v>45579</v>
      </c>
      <c r="C82" s="58">
        <v>45777</v>
      </c>
      <c r="D82" s="59">
        <v>0</v>
      </c>
      <c r="E82" s="59">
        <v>0</v>
      </c>
      <c r="F82" s="59">
        <v>0</v>
      </c>
      <c r="G82" s="59">
        <v>0</v>
      </c>
      <c r="H82" s="60">
        <v>14600</v>
      </c>
      <c r="I82" s="68">
        <v>14600</v>
      </c>
    </row>
    <row r="83" spans="1:9" ht="15.75" thickBot="1" x14ac:dyDescent="0.3">
      <c r="A83" s="69" t="s">
        <v>653</v>
      </c>
      <c r="B83" s="61">
        <v>45586</v>
      </c>
      <c r="C83" s="61">
        <v>45777</v>
      </c>
      <c r="D83" s="62">
        <v>0</v>
      </c>
      <c r="E83" s="62">
        <v>0</v>
      </c>
      <c r="F83" s="62">
        <v>0</v>
      </c>
      <c r="G83" s="62">
        <v>0</v>
      </c>
      <c r="H83" s="63">
        <v>4600</v>
      </c>
      <c r="I83" s="70">
        <v>4600</v>
      </c>
    </row>
    <row r="84" spans="1:9" ht="15.75" thickBot="1" x14ac:dyDescent="0.3">
      <c r="A84" s="122" t="s">
        <v>294</v>
      </c>
      <c r="B84" s="123"/>
      <c r="C84" s="124"/>
      <c r="D84" s="64">
        <v>0</v>
      </c>
      <c r="E84" s="64">
        <v>0</v>
      </c>
      <c r="F84" s="64">
        <v>0</v>
      </c>
      <c r="G84" s="64">
        <v>0</v>
      </c>
      <c r="H84" s="65">
        <v>127800</v>
      </c>
      <c r="I84" s="71">
        <v>127800</v>
      </c>
    </row>
    <row r="85" spans="1:9" ht="15.75" thickBot="1" x14ac:dyDescent="0.3">
      <c r="A85" s="132" t="s">
        <v>302</v>
      </c>
      <c r="B85" s="133"/>
      <c r="C85" s="133"/>
      <c r="D85" s="133"/>
      <c r="E85" s="133"/>
      <c r="F85" s="133"/>
      <c r="G85" s="133"/>
      <c r="H85" s="133"/>
      <c r="I85" s="134"/>
    </row>
    <row r="86" spans="1:9" ht="15.75" thickBot="1" x14ac:dyDescent="0.3">
      <c r="A86" s="67" t="s">
        <v>643</v>
      </c>
      <c r="B86" s="58">
        <v>45610</v>
      </c>
      <c r="C86" s="58">
        <v>45610</v>
      </c>
      <c r="D86" s="59">
        <v>0</v>
      </c>
      <c r="E86" s="59">
        <v>0</v>
      </c>
      <c r="F86" s="59">
        <v>0</v>
      </c>
      <c r="G86" s="59">
        <v>0</v>
      </c>
      <c r="H86" s="60">
        <v>6500</v>
      </c>
      <c r="I86" s="68">
        <v>6500</v>
      </c>
    </row>
    <row r="87" spans="1:9" ht="15.75" thickBot="1" x14ac:dyDescent="0.3">
      <c r="A87" s="69" t="s">
        <v>642</v>
      </c>
      <c r="B87" s="61">
        <v>45610</v>
      </c>
      <c r="C87" s="61">
        <v>45671</v>
      </c>
      <c r="D87" s="62">
        <v>0</v>
      </c>
      <c r="E87" s="62">
        <v>0</v>
      </c>
      <c r="F87" s="62">
        <v>0</v>
      </c>
      <c r="G87" s="62">
        <v>0</v>
      </c>
      <c r="H87" s="63">
        <v>6100</v>
      </c>
      <c r="I87" s="70">
        <v>6100</v>
      </c>
    </row>
    <row r="88" spans="1:9" ht="15.75" thickBot="1" x14ac:dyDescent="0.3">
      <c r="A88" s="67" t="s">
        <v>649</v>
      </c>
      <c r="B88" s="58">
        <v>45610</v>
      </c>
      <c r="C88" s="58">
        <v>45777</v>
      </c>
      <c r="D88" s="59">
        <v>0</v>
      </c>
      <c r="E88" s="59">
        <v>0</v>
      </c>
      <c r="F88" s="59">
        <v>0</v>
      </c>
      <c r="G88" s="59">
        <v>0</v>
      </c>
      <c r="H88" s="60">
        <v>6500</v>
      </c>
      <c r="I88" s="68">
        <v>6500</v>
      </c>
    </row>
    <row r="89" spans="1:9" ht="15.75" thickBot="1" x14ac:dyDescent="0.3">
      <c r="A89" s="69" t="s">
        <v>532</v>
      </c>
      <c r="B89" s="61">
        <v>45610</v>
      </c>
      <c r="C89" s="61">
        <v>45671</v>
      </c>
      <c r="D89" s="62">
        <v>0</v>
      </c>
      <c r="E89" s="62">
        <v>0</v>
      </c>
      <c r="F89" s="62">
        <v>0</v>
      </c>
      <c r="G89" s="62">
        <v>0</v>
      </c>
      <c r="H89" s="63">
        <v>3500</v>
      </c>
      <c r="I89" s="70">
        <v>3500</v>
      </c>
    </row>
    <row r="90" spans="1:9" ht="15.75" thickBot="1" x14ac:dyDescent="0.3">
      <c r="A90" s="122" t="s">
        <v>294</v>
      </c>
      <c r="B90" s="123"/>
      <c r="C90" s="124"/>
      <c r="D90" s="64">
        <v>0</v>
      </c>
      <c r="E90" s="64">
        <v>0</v>
      </c>
      <c r="F90" s="64">
        <v>0</v>
      </c>
      <c r="G90" s="64">
        <v>0</v>
      </c>
      <c r="H90" s="65">
        <v>22600</v>
      </c>
      <c r="I90" s="71">
        <v>22600</v>
      </c>
    </row>
    <row r="91" spans="1:9" ht="15.75" thickBot="1" x14ac:dyDescent="0.3">
      <c r="A91" s="132" t="s">
        <v>333</v>
      </c>
      <c r="B91" s="133"/>
      <c r="C91" s="133"/>
      <c r="D91" s="133"/>
      <c r="E91" s="133"/>
      <c r="F91" s="133"/>
      <c r="G91" s="133"/>
      <c r="H91" s="133"/>
      <c r="I91" s="134"/>
    </row>
    <row r="92" spans="1:9" ht="15.75" thickBot="1" x14ac:dyDescent="0.3">
      <c r="A92" s="67" t="s">
        <v>642</v>
      </c>
      <c r="B92" s="58">
        <v>45639</v>
      </c>
      <c r="C92" s="58">
        <v>45671</v>
      </c>
      <c r="D92" s="59">
        <v>0</v>
      </c>
      <c r="E92" s="59">
        <v>0</v>
      </c>
      <c r="F92" s="59">
        <v>0</v>
      </c>
      <c r="G92" s="59">
        <v>0</v>
      </c>
      <c r="H92" s="60">
        <v>6100</v>
      </c>
      <c r="I92" s="68">
        <v>6100</v>
      </c>
    </row>
    <row r="93" spans="1:9" ht="15.75" thickBot="1" x14ac:dyDescent="0.3">
      <c r="A93" s="69" t="s">
        <v>532</v>
      </c>
      <c r="B93" s="61">
        <v>45639</v>
      </c>
      <c r="C93" s="61">
        <v>45671</v>
      </c>
      <c r="D93" s="62">
        <v>0</v>
      </c>
      <c r="E93" s="62">
        <v>0</v>
      </c>
      <c r="F93" s="62">
        <v>0</v>
      </c>
      <c r="G93" s="62">
        <v>0</v>
      </c>
      <c r="H93" s="63">
        <v>3500</v>
      </c>
      <c r="I93" s="70">
        <v>3500</v>
      </c>
    </row>
    <row r="94" spans="1:9" ht="15.75" thickBot="1" x14ac:dyDescent="0.3">
      <c r="A94" s="67" t="s">
        <v>652</v>
      </c>
      <c r="B94" s="58">
        <v>45639</v>
      </c>
      <c r="C94" s="58">
        <v>45671</v>
      </c>
      <c r="D94" s="59">
        <v>0</v>
      </c>
      <c r="E94" s="59">
        <v>0</v>
      </c>
      <c r="F94" s="59">
        <v>0</v>
      </c>
      <c r="G94" s="59">
        <v>0</v>
      </c>
      <c r="H94" s="60">
        <v>5500</v>
      </c>
      <c r="I94" s="68">
        <v>5500</v>
      </c>
    </row>
    <row r="95" spans="1:9" ht="15.75" thickBot="1" x14ac:dyDescent="0.3">
      <c r="A95" s="122" t="s">
        <v>294</v>
      </c>
      <c r="B95" s="123"/>
      <c r="C95" s="124"/>
      <c r="D95" s="64">
        <v>0</v>
      </c>
      <c r="E95" s="64">
        <v>0</v>
      </c>
      <c r="F95" s="64">
        <v>0</v>
      </c>
      <c r="G95" s="64">
        <v>0</v>
      </c>
      <c r="H95" s="65">
        <v>15100</v>
      </c>
      <c r="I95" s="71">
        <v>15100</v>
      </c>
    </row>
    <row r="96" spans="1:9" x14ac:dyDescent="0.25">
      <c r="A96" s="116" t="s">
        <v>303</v>
      </c>
      <c r="B96" s="117"/>
      <c r="C96" s="118"/>
      <c r="D96" s="72">
        <v>0</v>
      </c>
      <c r="E96" s="72">
        <v>0</v>
      </c>
      <c r="F96" s="72">
        <v>0</v>
      </c>
      <c r="G96" s="72">
        <v>0</v>
      </c>
      <c r="H96" s="73">
        <v>554500</v>
      </c>
      <c r="I96" s="74">
        <v>554500</v>
      </c>
    </row>
  </sheetData>
  <mergeCells count="25">
    <mergeCell ref="A41:I41"/>
    <mergeCell ref="A56:C56"/>
    <mergeCell ref="A57:I57"/>
    <mergeCell ref="A40:C40"/>
    <mergeCell ref="A3:A4"/>
    <mergeCell ref="B3:B4"/>
    <mergeCell ref="D3:D4"/>
    <mergeCell ref="E3:E4"/>
    <mergeCell ref="H3:H4"/>
    <mergeCell ref="I3:I4"/>
    <mergeCell ref="A5:I5"/>
    <mergeCell ref="A8:C8"/>
    <mergeCell ref="A9:I9"/>
    <mergeCell ref="F3:F4"/>
    <mergeCell ref="G3:G4"/>
    <mergeCell ref="A60:C60"/>
    <mergeCell ref="A61:I61"/>
    <mergeCell ref="A96:C96"/>
    <mergeCell ref="A65:I65"/>
    <mergeCell ref="A84:C84"/>
    <mergeCell ref="A85:I85"/>
    <mergeCell ref="A90:C90"/>
    <mergeCell ref="A91:I91"/>
    <mergeCell ref="A95:C95"/>
    <mergeCell ref="A64:C64"/>
  </mergeCells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3"/>
  <sheetViews>
    <sheetView workbookViewId="0">
      <selection activeCell="L6" sqref="L6:L8"/>
    </sheetView>
  </sheetViews>
  <sheetFormatPr defaultRowHeight="15" x14ac:dyDescent="0.25"/>
  <cols>
    <col min="1" max="1" width="29.42578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1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295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637</v>
      </c>
      <c r="B6" s="58">
        <v>45394</v>
      </c>
      <c r="C6" s="58">
        <v>45586</v>
      </c>
      <c r="D6" s="59">
        <v>0</v>
      </c>
      <c r="E6" s="59">
        <v>0</v>
      </c>
      <c r="F6" s="59">
        <v>0</v>
      </c>
      <c r="G6" s="59">
        <v>0</v>
      </c>
      <c r="H6" s="60">
        <v>4800</v>
      </c>
      <c r="I6" s="68">
        <v>4800</v>
      </c>
      <c r="K6" s="76" t="s">
        <v>637</v>
      </c>
      <c r="L6" s="77">
        <v>48000</v>
      </c>
    </row>
    <row r="7" spans="1:12" ht="15.75" thickBot="1" x14ac:dyDescent="0.3">
      <c r="A7" s="69" t="s">
        <v>637</v>
      </c>
      <c r="B7" s="61">
        <v>45412</v>
      </c>
      <c r="C7" s="61">
        <v>45586</v>
      </c>
      <c r="D7" s="62">
        <v>0</v>
      </c>
      <c r="E7" s="62">
        <v>0</v>
      </c>
      <c r="F7" s="62">
        <v>0</v>
      </c>
      <c r="G7" s="62">
        <v>0</v>
      </c>
      <c r="H7" s="63">
        <v>4800</v>
      </c>
      <c r="I7" s="70">
        <v>4800</v>
      </c>
      <c r="K7" s="76" t="s">
        <v>638</v>
      </c>
      <c r="L7" s="77">
        <v>48000</v>
      </c>
    </row>
    <row r="8" spans="1:12" ht="15.75" thickBot="1" x14ac:dyDescent="0.3">
      <c r="A8" s="67" t="s">
        <v>638</v>
      </c>
      <c r="B8" s="58">
        <v>45401</v>
      </c>
      <c r="C8" s="58">
        <v>45586</v>
      </c>
      <c r="D8" s="59">
        <v>0</v>
      </c>
      <c r="E8" s="59">
        <v>0</v>
      </c>
      <c r="F8" s="59">
        <v>0</v>
      </c>
      <c r="G8" s="59">
        <v>0</v>
      </c>
      <c r="H8" s="60">
        <v>4800</v>
      </c>
      <c r="I8" s="68">
        <v>4800</v>
      </c>
      <c r="K8" s="76" t="s">
        <v>50</v>
      </c>
      <c r="L8" s="77">
        <v>50000</v>
      </c>
    </row>
    <row r="9" spans="1:12" ht="15.75" thickBot="1" x14ac:dyDescent="0.3">
      <c r="A9" s="69" t="s">
        <v>638</v>
      </c>
      <c r="B9" s="61">
        <v>45412</v>
      </c>
      <c r="C9" s="61">
        <v>45586</v>
      </c>
      <c r="D9" s="62">
        <v>0</v>
      </c>
      <c r="E9" s="62">
        <v>0</v>
      </c>
      <c r="F9" s="62">
        <v>0</v>
      </c>
      <c r="G9" s="62">
        <v>0</v>
      </c>
      <c r="H9" s="63">
        <v>4800</v>
      </c>
      <c r="I9" s="70">
        <v>4800</v>
      </c>
      <c r="K9" s="76" t="s">
        <v>639</v>
      </c>
      <c r="L9" s="77">
        <v>48000</v>
      </c>
    </row>
    <row r="10" spans="1:12" ht="15.75" thickBot="1" x14ac:dyDescent="0.3">
      <c r="A10" s="67" t="s">
        <v>50</v>
      </c>
      <c r="B10" s="58">
        <v>45401</v>
      </c>
      <c r="C10" s="58">
        <v>45586</v>
      </c>
      <c r="D10" s="59">
        <v>0</v>
      </c>
      <c r="E10" s="59">
        <v>0</v>
      </c>
      <c r="F10" s="59">
        <v>0</v>
      </c>
      <c r="G10" s="59">
        <v>0</v>
      </c>
      <c r="H10" s="60">
        <v>5000</v>
      </c>
      <c r="I10" s="68">
        <v>5000</v>
      </c>
      <c r="K10" s="76" t="s">
        <v>640</v>
      </c>
      <c r="L10" s="77">
        <v>48000</v>
      </c>
    </row>
    <row r="11" spans="1:12" ht="15.75" thickBot="1" x14ac:dyDescent="0.3">
      <c r="A11" s="69" t="s">
        <v>50</v>
      </c>
      <c r="B11" s="61">
        <v>45412</v>
      </c>
      <c r="C11" s="61">
        <v>45586</v>
      </c>
      <c r="D11" s="62">
        <v>0</v>
      </c>
      <c r="E11" s="62">
        <v>0</v>
      </c>
      <c r="F11" s="62">
        <v>0</v>
      </c>
      <c r="G11" s="62">
        <v>0</v>
      </c>
      <c r="H11" s="63">
        <v>5000</v>
      </c>
      <c r="I11" s="70">
        <v>5000</v>
      </c>
      <c r="K11" s="76" t="s">
        <v>295</v>
      </c>
      <c r="L11" s="77"/>
    </row>
    <row r="12" spans="1:12" ht="15.75" thickBot="1" x14ac:dyDescent="0.3">
      <c r="A12" s="67" t="s">
        <v>639</v>
      </c>
      <c r="B12" s="58">
        <v>45394</v>
      </c>
      <c r="C12" s="58">
        <v>45586</v>
      </c>
      <c r="D12" s="59">
        <v>0</v>
      </c>
      <c r="E12" s="59">
        <v>0</v>
      </c>
      <c r="F12" s="59">
        <v>0</v>
      </c>
      <c r="G12" s="59">
        <v>0</v>
      </c>
      <c r="H12" s="60">
        <v>4800</v>
      </c>
      <c r="I12" s="68">
        <v>4800</v>
      </c>
      <c r="K12" s="76" t="s">
        <v>325</v>
      </c>
      <c r="L12" s="77"/>
    </row>
    <row r="13" spans="1:12" ht="15.75" thickBot="1" x14ac:dyDescent="0.3">
      <c r="A13" s="69" t="s">
        <v>639</v>
      </c>
      <c r="B13" s="61">
        <v>45412</v>
      </c>
      <c r="C13" s="61">
        <v>45586</v>
      </c>
      <c r="D13" s="62">
        <v>0</v>
      </c>
      <c r="E13" s="62">
        <v>0</v>
      </c>
      <c r="F13" s="62">
        <v>0</v>
      </c>
      <c r="G13" s="62">
        <v>0</v>
      </c>
      <c r="H13" s="63">
        <v>4800</v>
      </c>
      <c r="I13" s="70">
        <v>4800</v>
      </c>
      <c r="K13" s="76" t="s">
        <v>298</v>
      </c>
      <c r="L13" s="77"/>
    </row>
    <row r="14" spans="1:12" ht="15.75" thickBot="1" x14ac:dyDescent="0.3">
      <c r="A14" s="67" t="s">
        <v>640</v>
      </c>
      <c r="B14" s="58">
        <v>45394</v>
      </c>
      <c r="C14" s="58">
        <v>45586</v>
      </c>
      <c r="D14" s="59">
        <v>0</v>
      </c>
      <c r="E14" s="59">
        <v>0</v>
      </c>
      <c r="F14" s="59">
        <v>0</v>
      </c>
      <c r="G14" s="59">
        <v>0</v>
      </c>
      <c r="H14" s="60">
        <v>4800</v>
      </c>
      <c r="I14" s="68">
        <v>4800</v>
      </c>
      <c r="K14" s="76" t="s">
        <v>327</v>
      </c>
      <c r="L14" s="77"/>
    </row>
    <row r="15" spans="1:12" ht="15.75" thickBot="1" x14ac:dyDescent="0.3">
      <c r="A15" s="69" t="s">
        <v>640</v>
      </c>
      <c r="B15" s="61">
        <v>45412</v>
      </c>
      <c r="C15" s="61">
        <v>45586</v>
      </c>
      <c r="D15" s="62">
        <v>0</v>
      </c>
      <c r="E15" s="62">
        <v>0</v>
      </c>
      <c r="F15" s="62">
        <v>0</v>
      </c>
      <c r="G15" s="62">
        <v>0</v>
      </c>
      <c r="H15" s="63">
        <v>4800</v>
      </c>
      <c r="I15" s="70">
        <v>4800</v>
      </c>
      <c r="K15" s="76" t="s">
        <v>328</v>
      </c>
      <c r="L15" s="77"/>
    </row>
    <row r="16" spans="1:12" ht="15.75" thickBot="1" x14ac:dyDescent="0.3">
      <c r="A16" s="67" t="s">
        <v>641</v>
      </c>
      <c r="B16" s="58">
        <v>45394</v>
      </c>
      <c r="C16" s="58">
        <v>45586</v>
      </c>
      <c r="D16" s="59">
        <v>0</v>
      </c>
      <c r="E16" s="59">
        <v>0</v>
      </c>
      <c r="F16" s="59">
        <v>0</v>
      </c>
      <c r="G16" s="59">
        <v>0</v>
      </c>
      <c r="H16" s="60">
        <v>3000</v>
      </c>
      <c r="I16" s="68">
        <v>3000</v>
      </c>
      <c r="K16" s="76" t="s">
        <v>331</v>
      </c>
      <c r="L16" s="77"/>
    </row>
    <row r="17" spans="1:12" ht="15.75" thickBot="1" x14ac:dyDescent="0.3">
      <c r="A17" s="69" t="s">
        <v>641</v>
      </c>
      <c r="B17" s="61">
        <v>45412</v>
      </c>
      <c r="C17" s="61">
        <v>45586</v>
      </c>
      <c r="D17" s="62">
        <v>0</v>
      </c>
      <c r="E17" s="62">
        <v>0</v>
      </c>
      <c r="F17" s="62">
        <v>0</v>
      </c>
      <c r="G17" s="62">
        <v>0</v>
      </c>
      <c r="H17" s="63">
        <v>3000</v>
      </c>
      <c r="I17" s="70">
        <v>3000</v>
      </c>
      <c r="K17" s="76" t="s">
        <v>300</v>
      </c>
      <c r="L17" s="77"/>
    </row>
    <row r="18" spans="1:12" ht="15.75" thickBot="1" x14ac:dyDescent="0.3">
      <c r="A18" s="122" t="s">
        <v>294</v>
      </c>
      <c r="B18" s="123"/>
      <c r="C18" s="124"/>
      <c r="D18" s="64">
        <v>0</v>
      </c>
      <c r="E18" s="64">
        <v>0</v>
      </c>
      <c r="F18" s="64">
        <v>0</v>
      </c>
      <c r="G18" s="64">
        <v>0</v>
      </c>
      <c r="H18" s="65">
        <v>54400</v>
      </c>
      <c r="I18" s="71">
        <v>54400</v>
      </c>
      <c r="K18" s="76" t="s">
        <v>302</v>
      </c>
      <c r="L18" s="77"/>
    </row>
    <row r="19" spans="1:12" ht="15.75" thickBot="1" x14ac:dyDescent="0.3">
      <c r="A19" s="132" t="s">
        <v>325</v>
      </c>
      <c r="B19" s="133"/>
      <c r="C19" s="133"/>
      <c r="D19" s="133"/>
      <c r="E19" s="133"/>
      <c r="F19" s="133"/>
      <c r="G19" s="133"/>
      <c r="H19" s="133"/>
      <c r="I19" s="134"/>
      <c r="K19" s="76" t="s">
        <v>333</v>
      </c>
      <c r="L19" s="77"/>
    </row>
    <row r="20" spans="1:12" ht="15.75" thickBot="1" x14ac:dyDescent="0.3">
      <c r="A20" s="67" t="s">
        <v>637</v>
      </c>
      <c r="B20" s="58">
        <v>45441</v>
      </c>
      <c r="C20" s="58">
        <v>45586</v>
      </c>
      <c r="D20" s="59">
        <v>0</v>
      </c>
      <c r="E20" s="59">
        <v>0</v>
      </c>
      <c r="F20" s="59">
        <v>0</v>
      </c>
      <c r="G20" s="59">
        <v>0</v>
      </c>
      <c r="H20" s="60">
        <v>4800</v>
      </c>
      <c r="I20" s="68">
        <v>4800</v>
      </c>
      <c r="K20" s="76" t="s">
        <v>641</v>
      </c>
      <c r="L20" s="77">
        <v>30000</v>
      </c>
    </row>
    <row r="21" spans="1:12" ht="15.75" thickBot="1" x14ac:dyDescent="0.3">
      <c r="A21" s="69" t="s">
        <v>638</v>
      </c>
      <c r="B21" s="61">
        <v>45441</v>
      </c>
      <c r="C21" s="61">
        <v>45586</v>
      </c>
      <c r="D21" s="62">
        <v>0</v>
      </c>
      <c r="E21" s="62">
        <v>0</v>
      </c>
      <c r="F21" s="62">
        <v>0</v>
      </c>
      <c r="G21" s="62">
        <v>0</v>
      </c>
      <c r="H21" s="63">
        <v>4800</v>
      </c>
      <c r="I21" s="70">
        <v>4800</v>
      </c>
      <c r="K21" s="76" t="s">
        <v>294</v>
      </c>
      <c r="L21" s="77">
        <v>272000</v>
      </c>
    </row>
    <row r="22" spans="1:12" ht="15.75" thickBot="1" x14ac:dyDescent="0.3">
      <c r="A22" s="67" t="s">
        <v>50</v>
      </c>
      <c r="B22" s="58">
        <v>45441</v>
      </c>
      <c r="C22" s="58">
        <v>45586</v>
      </c>
      <c r="D22" s="59">
        <v>0</v>
      </c>
      <c r="E22" s="59">
        <v>0</v>
      </c>
      <c r="F22" s="59">
        <v>0</v>
      </c>
      <c r="G22" s="59">
        <v>0</v>
      </c>
      <c r="H22" s="60">
        <v>5000</v>
      </c>
      <c r="I22" s="68">
        <v>5000</v>
      </c>
      <c r="K22" s="76" t="s">
        <v>303</v>
      </c>
      <c r="L22" s="77">
        <v>272000</v>
      </c>
    </row>
    <row r="23" spans="1:12" ht="15.75" thickBot="1" x14ac:dyDescent="0.3">
      <c r="A23" s="69" t="s">
        <v>639</v>
      </c>
      <c r="B23" s="61">
        <v>45441</v>
      </c>
      <c r="C23" s="61">
        <v>45586</v>
      </c>
      <c r="D23" s="62">
        <v>0</v>
      </c>
      <c r="E23" s="62">
        <v>0</v>
      </c>
      <c r="F23" s="62">
        <v>0</v>
      </c>
      <c r="G23" s="62">
        <v>0</v>
      </c>
      <c r="H23" s="63">
        <v>4800</v>
      </c>
      <c r="I23" s="70">
        <v>4800</v>
      </c>
      <c r="K23" s="76" t="s">
        <v>305</v>
      </c>
      <c r="L23" s="77"/>
    </row>
    <row r="24" spans="1:12" ht="15.75" thickBot="1" x14ac:dyDescent="0.3">
      <c r="A24" s="67" t="s">
        <v>640</v>
      </c>
      <c r="B24" s="58">
        <v>45441</v>
      </c>
      <c r="C24" s="58">
        <v>45586</v>
      </c>
      <c r="D24" s="59">
        <v>0</v>
      </c>
      <c r="E24" s="59">
        <v>0</v>
      </c>
      <c r="F24" s="59">
        <v>0</v>
      </c>
      <c r="G24" s="59">
        <v>0</v>
      </c>
      <c r="H24" s="60">
        <v>4800</v>
      </c>
      <c r="I24" s="68">
        <v>4800</v>
      </c>
      <c r="K24" s="76" t="s">
        <v>306</v>
      </c>
      <c r="L24" s="77">
        <v>816000</v>
      </c>
    </row>
    <row r="25" spans="1:12" ht="15.75" thickBot="1" x14ac:dyDescent="0.3">
      <c r="A25" s="69" t="s">
        <v>641</v>
      </c>
      <c r="B25" s="61">
        <v>45441</v>
      </c>
      <c r="C25" s="61">
        <v>45586</v>
      </c>
      <c r="D25" s="62">
        <v>0</v>
      </c>
      <c r="E25" s="62">
        <v>0</v>
      </c>
      <c r="F25" s="62">
        <v>0</v>
      </c>
      <c r="G25" s="62">
        <v>0</v>
      </c>
      <c r="H25" s="63">
        <v>3000</v>
      </c>
      <c r="I25" s="70">
        <v>3000</v>
      </c>
    </row>
    <row r="26" spans="1:12" ht="15.75" thickBot="1" x14ac:dyDescent="0.3">
      <c r="A26" s="122" t="s">
        <v>294</v>
      </c>
      <c r="B26" s="123"/>
      <c r="C26" s="124"/>
      <c r="D26" s="64">
        <v>0</v>
      </c>
      <c r="E26" s="64">
        <v>0</v>
      </c>
      <c r="F26" s="64">
        <v>0</v>
      </c>
      <c r="G26" s="64">
        <v>0</v>
      </c>
      <c r="H26" s="65">
        <v>27200</v>
      </c>
      <c r="I26" s="71">
        <v>27200</v>
      </c>
    </row>
    <row r="27" spans="1:12" ht="15.75" thickBot="1" x14ac:dyDescent="0.3">
      <c r="A27" s="132" t="s">
        <v>298</v>
      </c>
      <c r="B27" s="133"/>
      <c r="C27" s="133"/>
      <c r="D27" s="133"/>
      <c r="E27" s="133"/>
      <c r="F27" s="133"/>
      <c r="G27" s="133"/>
      <c r="H27" s="133"/>
      <c r="I27" s="134"/>
    </row>
    <row r="28" spans="1:12" ht="15.75" thickBot="1" x14ac:dyDescent="0.3">
      <c r="A28" s="67" t="s">
        <v>637</v>
      </c>
      <c r="B28" s="58">
        <v>45471</v>
      </c>
      <c r="C28" s="58">
        <v>45586</v>
      </c>
      <c r="D28" s="59">
        <v>0</v>
      </c>
      <c r="E28" s="59">
        <v>0</v>
      </c>
      <c r="F28" s="59">
        <v>0</v>
      </c>
      <c r="G28" s="59">
        <v>0</v>
      </c>
      <c r="H28" s="60">
        <v>4800</v>
      </c>
      <c r="I28" s="68">
        <v>4800</v>
      </c>
    </row>
    <row r="29" spans="1:12" ht="15.75" thickBot="1" x14ac:dyDescent="0.3">
      <c r="A29" s="69" t="s">
        <v>638</v>
      </c>
      <c r="B29" s="61">
        <v>45471</v>
      </c>
      <c r="C29" s="61">
        <v>45586</v>
      </c>
      <c r="D29" s="62">
        <v>0</v>
      </c>
      <c r="E29" s="62">
        <v>0</v>
      </c>
      <c r="F29" s="62">
        <v>0</v>
      </c>
      <c r="G29" s="62">
        <v>0</v>
      </c>
      <c r="H29" s="63">
        <v>4800</v>
      </c>
      <c r="I29" s="70">
        <v>4800</v>
      </c>
    </row>
    <row r="30" spans="1:12" ht="15.75" thickBot="1" x14ac:dyDescent="0.3">
      <c r="A30" s="67" t="s">
        <v>50</v>
      </c>
      <c r="B30" s="58">
        <v>45471</v>
      </c>
      <c r="C30" s="58">
        <v>45586</v>
      </c>
      <c r="D30" s="59">
        <v>0</v>
      </c>
      <c r="E30" s="59">
        <v>0</v>
      </c>
      <c r="F30" s="59">
        <v>0</v>
      </c>
      <c r="G30" s="59">
        <v>0</v>
      </c>
      <c r="H30" s="60">
        <v>5000</v>
      </c>
      <c r="I30" s="68">
        <v>5000</v>
      </c>
    </row>
    <row r="31" spans="1:12" ht="15.75" thickBot="1" x14ac:dyDescent="0.3">
      <c r="A31" s="69" t="s">
        <v>639</v>
      </c>
      <c r="B31" s="61">
        <v>45471</v>
      </c>
      <c r="C31" s="61">
        <v>45586</v>
      </c>
      <c r="D31" s="62">
        <v>0</v>
      </c>
      <c r="E31" s="62">
        <v>0</v>
      </c>
      <c r="F31" s="62">
        <v>0</v>
      </c>
      <c r="G31" s="62">
        <v>0</v>
      </c>
      <c r="H31" s="63">
        <v>4800</v>
      </c>
      <c r="I31" s="70">
        <v>4800</v>
      </c>
    </row>
    <row r="32" spans="1:12" ht="15.75" thickBot="1" x14ac:dyDescent="0.3">
      <c r="A32" s="67" t="s">
        <v>640</v>
      </c>
      <c r="B32" s="58">
        <v>45471</v>
      </c>
      <c r="C32" s="58">
        <v>45586</v>
      </c>
      <c r="D32" s="59">
        <v>0</v>
      </c>
      <c r="E32" s="59">
        <v>0</v>
      </c>
      <c r="F32" s="59">
        <v>0</v>
      </c>
      <c r="G32" s="59">
        <v>0</v>
      </c>
      <c r="H32" s="60">
        <v>4800</v>
      </c>
      <c r="I32" s="68">
        <v>4800</v>
      </c>
    </row>
    <row r="33" spans="1:9" ht="15.75" thickBot="1" x14ac:dyDescent="0.3">
      <c r="A33" s="69" t="s">
        <v>641</v>
      </c>
      <c r="B33" s="61">
        <v>45471</v>
      </c>
      <c r="C33" s="61">
        <v>45586</v>
      </c>
      <c r="D33" s="62">
        <v>0</v>
      </c>
      <c r="E33" s="62">
        <v>0</v>
      </c>
      <c r="F33" s="62">
        <v>0</v>
      </c>
      <c r="G33" s="62">
        <v>0</v>
      </c>
      <c r="H33" s="63">
        <v>3000</v>
      </c>
      <c r="I33" s="70">
        <v>3000</v>
      </c>
    </row>
    <row r="34" spans="1:9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4">
        <v>0</v>
      </c>
      <c r="G34" s="64">
        <v>0</v>
      </c>
      <c r="H34" s="65">
        <v>27200</v>
      </c>
      <c r="I34" s="71">
        <v>27200</v>
      </c>
    </row>
    <row r="35" spans="1:9" ht="15.75" thickBot="1" x14ac:dyDescent="0.3">
      <c r="A35" s="132" t="s">
        <v>327</v>
      </c>
      <c r="B35" s="133"/>
      <c r="C35" s="133"/>
      <c r="D35" s="133"/>
      <c r="E35" s="133"/>
      <c r="F35" s="133"/>
      <c r="G35" s="133"/>
      <c r="H35" s="133"/>
      <c r="I35" s="134"/>
    </row>
    <row r="36" spans="1:9" ht="15.75" thickBot="1" x14ac:dyDescent="0.3">
      <c r="A36" s="67" t="s">
        <v>637</v>
      </c>
      <c r="B36" s="58">
        <v>45503</v>
      </c>
      <c r="C36" s="58">
        <v>45586</v>
      </c>
      <c r="D36" s="59">
        <v>0</v>
      </c>
      <c r="E36" s="59">
        <v>0</v>
      </c>
      <c r="F36" s="59">
        <v>0</v>
      </c>
      <c r="G36" s="59">
        <v>0</v>
      </c>
      <c r="H36" s="60">
        <v>4800</v>
      </c>
      <c r="I36" s="68">
        <v>4800</v>
      </c>
    </row>
    <row r="37" spans="1:9" ht="15.75" thickBot="1" x14ac:dyDescent="0.3">
      <c r="A37" s="69" t="s">
        <v>638</v>
      </c>
      <c r="B37" s="61">
        <v>45503</v>
      </c>
      <c r="C37" s="61">
        <v>45586</v>
      </c>
      <c r="D37" s="62">
        <v>0</v>
      </c>
      <c r="E37" s="62">
        <v>0</v>
      </c>
      <c r="F37" s="62">
        <v>0</v>
      </c>
      <c r="G37" s="62">
        <v>0</v>
      </c>
      <c r="H37" s="63">
        <v>4800</v>
      </c>
      <c r="I37" s="70">
        <v>4800</v>
      </c>
    </row>
    <row r="38" spans="1:9" ht="15.75" thickBot="1" x14ac:dyDescent="0.3">
      <c r="A38" s="67" t="s">
        <v>50</v>
      </c>
      <c r="B38" s="58">
        <v>45503</v>
      </c>
      <c r="C38" s="58">
        <v>45586</v>
      </c>
      <c r="D38" s="59">
        <v>0</v>
      </c>
      <c r="E38" s="59">
        <v>0</v>
      </c>
      <c r="F38" s="59">
        <v>0</v>
      </c>
      <c r="G38" s="59">
        <v>0</v>
      </c>
      <c r="H38" s="60">
        <v>5000</v>
      </c>
      <c r="I38" s="68">
        <v>5000</v>
      </c>
    </row>
    <row r="39" spans="1:9" ht="15.75" thickBot="1" x14ac:dyDescent="0.3">
      <c r="A39" s="69" t="s">
        <v>639</v>
      </c>
      <c r="B39" s="61">
        <v>45503</v>
      </c>
      <c r="C39" s="61">
        <v>45586</v>
      </c>
      <c r="D39" s="62">
        <v>0</v>
      </c>
      <c r="E39" s="62">
        <v>0</v>
      </c>
      <c r="F39" s="62">
        <v>0</v>
      </c>
      <c r="G39" s="62">
        <v>0</v>
      </c>
      <c r="H39" s="63">
        <v>4800</v>
      </c>
      <c r="I39" s="70">
        <v>4800</v>
      </c>
    </row>
    <row r="40" spans="1:9" ht="15.75" thickBot="1" x14ac:dyDescent="0.3">
      <c r="A40" s="67" t="s">
        <v>640</v>
      </c>
      <c r="B40" s="58">
        <v>45503</v>
      </c>
      <c r="C40" s="58">
        <v>45586</v>
      </c>
      <c r="D40" s="59">
        <v>0</v>
      </c>
      <c r="E40" s="59">
        <v>0</v>
      </c>
      <c r="F40" s="59">
        <v>0</v>
      </c>
      <c r="G40" s="59">
        <v>0</v>
      </c>
      <c r="H40" s="60">
        <v>4800</v>
      </c>
      <c r="I40" s="68">
        <v>4800</v>
      </c>
    </row>
    <row r="41" spans="1:9" ht="15.75" thickBot="1" x14ac:dyDescent="0.3">
      <c r="A41" s="69" t="s">
        <v>641</v>
      </c>
      <c r="B41" s="61">
        <v>45503</v>
      </c>
      <c r="C41" s="61">
        <v>45586</v>
      </c>
      <c r="D41" s="62">
        <v>0</v>
      </c>
      <c r="E41" s="62">
        <v>0</v>
      </c>
      <c r="F41" s="62">
        <v>0</v>
      </c>
      <c r="G41" s="62">
        <v>0</v>
      </c>
      <c r="H41" s="63">
        <v>3000</v>
      </c>
      <c r="I41" s="70">
        <v>3000</v>
      </c>
    </row>
    <row r="42" spans="1:9" ht="15.75" thickBot="1" x14ac:dyDescent="0.3">
      <c r="A42" s="122" t="s">
        <v>294</v>
      </c>
      <c r="B42" s="123"/>
      <c r="C42" s="124"/>
      <c r="D42" s="64">
        <v>0</v>
      </c>
      <c r="E42" s="64">
        <v>0</v>
      </c>
      <c r="F42" s="64">
        <v>0</v>
      </c>
      <c r="G42" s="64">
        <v>0</v>
      </c>
      <c r="H42" s="65">
        <v>27200</v>
      </c>
      <c r="I42" s="71">
        <v>27200</v>
      </c>
    </row>
    <row r="43" spans="1:9" ht="15.75" thickBot="1" x14ac:dyDescent="0.3">
      <c r="A43" s="132" t="s">
        <v>328</v>
      </c>
      <c r="B43" s="133"/>
      <c r="C43" s="133"/>
      <c r="D43" s="133"/>
      <c r="E43" s="133"/>
      <c r="F43" s="133"/>
      <c r="G43" s="133"/>
      <c r="H43" s="133"/>
      <c r="I43" s="134"/>
    </row>
    <row r="44" spans="1:9" ht="15.75" thickBot="1" x14ac:dyDescent="0.3">
      <c r="A44" s="67" t="s">
        <v>637</v>
      </c>
      <c r="B44" s="58">
        <v>45534</v>
      </c>
      <c r="C44" s="58">
        <v>45586</v>
      </c>
      <c r="D44" s="59">
        <v>0</v>
      </c>
      <c r="E44" s="59">
        <v>0</v>
      </c>
      <c r="F44" s="59">
        <v>0</v>
      </c>
      <c r="G44" s="59">
        <v>0</v>
      </c>
      <c r="H44" s="60">
        <v>4800</v>
      </c>
      <c r="I44" s="68">
        <v>4800</v>
      </c>
    </row>
    <row r="45" spans="1:9" ht="15.75" thickBot="1" x14ac:dyDescent="0.3">
      <c r="A45" s="69" t="s">
        <v>638</v>
      </c>
      <c r="B45" s="61">
        <v>45534</v>
      </c>
      <c r="C45" s="61">
        <v>45586</v>
      </c>
      <c r="D45" s="62">
        <v>0</v>
      </c>
      <c r="E45" s="62">
        <v>0</v>
      </c>
      <c r="F45" s="62">
        <v>0</v>
      </c>
      <c r="G45" s="62">
        <v>0</v>
      </c>
      <c r="H45" s="63">
        <v>4800</v>
      </c>
      <c r="I45" s="70">
        <v>4800</v>
      </c>
    </row>
    <row r="46" spans="1:9" ht="15.75" thickBot="1" x14ac:dyDescent="0.3">
      <c r="A46" s="67" t="s">
        <v>50</v>
      </c>
      <c r="B46" s="58">
        <v>45534</v>
      </c>
      <c r="C46" s="58">
        <v>45586</v>
      </c>
      <c r="D46" s="59">
        <v>0</v>
      </c>
      <c r="E46" s="59">
        <v>0</v>
      </c>
      <c r="F46" s="59">
        <v>0</v>
      </c>
      <c r="G46" s="59">
        <v>0</v>
      </c>
      <c r="H46" s="60">
        <v>5000</v>
      </c>
      <c r="I46" s="68">
        <v>5000</v>
      </c>
    </row>
    <row r="47" spans="1:9" ht="15.75" thickBot="1" x14ac:dyDescent="0.3">
      <c r="A47" s="69" t="s">
        <v>639</v>
      </c>
      <c r="B47" s="61">
        <v>45534</v>
      </c>
      <c r="C47" s="61">
        <v>45586</v>
      </c>
      <c r="D47" s="62">
        <v>0</v>
      </c>
      <c r="E47" s="62">
        <v>0</v>
      </c>
      <c r="F47" s="62">
        <v>0</v>
      </c>
      <c r="G47" s="62">
        <v>0</v>
      </c>
      <c r="H47" s="63">
        <v>4800</v>
      </c>
      <c r="I47" s="70">
        <v>4800</v>
      </c>
    </row>
    <row r="48" spans="1:9" ht="15.75" thickBot="1" x14ac:dyDescent="0.3">
      <c r="A48" s="67" t="s">
        <v>640</v>
      </c>
      <c r="B48" s="58">
        <v>45534</v>
      </c>
      <c r="C48" s="58">
        <v>45586</v>
      </c>
      <c r="D48" s="59">
        <v>0</v>
      </c>
      <c r="E48" s="59">
        <v>0</v>
      </c>
      <c r="F48" s="59">
        <v>0</v>
      </c>
      <c r="G48" s="59">
        <v>0</v>
      </c>
      <c r="H48" s="60">
        <v>4800</v>
      </c>
      <c r="I48" s="68">
        <v>4800</v>
      </c>
    </row>
    <row r="49" spans="1:9" ht="15.75" thickBot="1" x14ac:dyDescent="0.3">
      <c r="A49" s="69" t="s">
        <v>641</v>
      </c>
      <c r="B49" s="61">
        <v>45534</v>
      </c>
      <c r="C49" s="61">
        <v>45586</v>
      </c>
      <c r="D49" s="62">
        <v>0</v>
      </c>
      <c r="E49" s="62">
        <v>0</v>
      </c>
      <c r="F49" s="62">
        <v>0</v>
      </c>
      <c r="G49" s="62">
        <v>0</v>
      </c>
      <c r="H49" s="63">
        <v>3000</v>
      </c>
      <c r="I49" s="70">
        <v>3000</v>
      </c>
    </row>
    <row r="50" spans="1:9" ht="15.75" thickBot="1" x14ac:dyDescent="0.3">
      <c r="A50" s="122" t="s">
        <v>294</v>
      </c>
      <c r="B50" s="123"/>
      <c r="C50" s="124"/>
      <c r="D50" s="64">
        <v>0</v>
      </c>
      <c r="E50" s="64">
        <v>0</v>
      </c>
      <c r="F50" s="64">
        <v>0</v>
      </c>
      <c r="G50" s="64">
        <v>0</v>
      </c>
      <c r="H50" s="65">
        <v>27200</v>
      </c>
      <c r="I50" s="71">
        <v>27200</v>
      </c>
    </row>
    <row r="51" spans="1:9" ht="15.75" thickBot="1" x14ac:dyDescent="0.3">
      <c r="A51" s="132" t="s">
        <v>331</v>
      </c>
      <c r="B51" s="133"/>
      <c r="C51" s="133"/>
      <c r="D51" s="133"/>
      <c r="E51" s="133"/>
      <c r="F51" s="133"/>
      <c r="G51" s="133"/>
      <c r="H51" s="133"/>
      <c r="I51" s="134"/>
    </row>
    <row r="52" spans="1:9" ht="15.75" thickBot="1" x14ac:dyDescent="0.3">
      <c r="A52" s="67" t="s">
        <v>637</v>
      </c>
      <c r="B52" s="58">
        <v>45565</v>
      </c>
      <c r="C52" s="58">
        <v>45586</v>
      </c>
      <c r="D52" s="59">
        <v>0</v>
      </c>
      <c r="E52" s="59">
        <v>0</v>
      </c>
      <c r="F52" s="59">
        <v>0</v>
      </c>
      <c r="G52" s="59">
        <v>0</v>
      </c>
      <c r="H52" s="60">
        <v>4800</v>
      </c>
      <c r="I52" s="68">
        <v>4800</v>
      </c>
    </row>
    <row r="53" spans="1:9" ht="15.75" thickBot="1" x14ac:dyDescent="0.3">
      <c r="A53" s="69" t="s">
        <v>638</v>
      </c>
      <c r="B53" s="61">
        <v>45565</v>
      </c>
      <c r="C53" s="61">
        <v>45586</v>
      </c>
      <c r="D53" s="62">
        <v>0</v>
      </c>
      <c r="E53" s="62">
        <v>0</v>
      </c>
      <c r="F53" s="62">
        <v>0</v>
      </c>
      <c r="G53" s="62">
        <v>0</v>
      </c>
      <c r="H53" s="63">
        <v>4800</v>
      </c>
      <c r="I53" s="70">
        <v>4800</v>
      </c>
    </row>
    <row r="54" spans="1:9" ht="15.75" thickBot="1" x14ac:dyDescent="0.3">
      <c r="A54" s="67" t="s">
        <v>50</v>
      </c>
      <c r="B54" s="58">
        <v>45565</v>
      </c>
      <c r="C54" s="58">
        <v>45586</v>
      </c>
      <c r="D54" s="59">
        <v>0</v>
      </c>
      <c r="E54" s="59">
        <v>0</v>
      </c>
      <c r="F54" s="59">
        <v>0</v>
      </c>
      <c r="G54" s="59">
        <v>0</v>
      </c>
      <c r="H54" s="60">
        <v>5000</v>
      </c>
      <c r="I54" s="68">
        <v>5000</v>
      </c>
    </row>
    <row r="55" spans="1:9" ht="15.75" thickBot="1" x14ac:dyDescent="0.3">
      <c r="A55" s="69" t="s">
        <v>639</v>
      </c>
      <c r="B55" s="61">
        <v>45565</v>
      </c>
      <c r="C55" s="61">
        <v>45586</v>
      </c>
      <c r="D55" s="62">
        <v>0</v>
      </c>
      <c r="E55" s="62">
        <v>0</v>
      </c>
      <c r="F55" s="62">
        <v>0</v>
      </c>
      <c r="G55" s="62">
        <v>0</v>
      </c>
      <c r="H55" s="63">
        <v>4800</v>
      </c>
      <c r="I55" s="70">
        <v>4800</v>
      </c>
    </row>
    <row r="56" spans="1:9" ht="15.75" thickBot="1" x14ac:dyDescent="0.3">
      <c r="A56" s="67" t="s">
        <v>640</v>
      </c>
      <c r="B56" s="58">
        <v>45565</v>
      </c>
      <c r="C56" s="58">
        <v>45586</v>
      </c>
      <c r="D56" s="59">
        <v>0</v>
      </c>
      <c r="E56" s="59">
        <v>0</v>
      </c>
      <c r="F56" s="59">
        <v>0</v>
      </c>
      <c r="G56" s="59">
        <v>0</v>
      </c>
      <c r="H56" s="60">
        <v>4800</v>
      </c>
      <c r="I56" s="68">
        <v>4800</v>
      </c>
    </row>
    <row r="57" spans="1:9" ht="15.75" thickBot="1" x14ac:dyDescent="0.3">
      <c r="A57" s="69" t="s">
        <v>641</v>
      </c>
      <c r="B57" s="61">
        <v>45565</v>
      </c>
      <c r="C57" s="61">
        <v>45586</v>
      </c>
      <c r="D57" s="62">
        <v>0</v>
      </c>
      <c r="E57" s="62">
        <v>0</v>
      </c>
      <c r="F57" s="62">
        <v>0</v>
      </c>
      <c r="G57" s="62">
        <v>0</v>
      </c>
      <c r="H57" s="63">
        <v>3000</v>
      </c>
      <c r="I57" s="70">
        <v>3000</v>
      </c>
    </row>
    <row r="58" spans="1:9" ht="15.75" thickBot="1" x14ac:dyDescent="0.3">
      <c r="A58" s="122" t="s">
        <v>294</v>
      </c>
      <c r="B58" s="123"/>
      <c r="C58" s="124"/>
      <c r="D58" s="64">
        <v>0</v>
      </c>
      <c r="E58" s="64">
        <v>0</v>
      </c>
      <c r="F58" s="64">
        <v>0</v>
      </c>
      <c r="G58" s="64">
        <v>0</v>
      </c>
      <c r="H58" s="65">
        <v>27200</v>
      </c>
      <c r="I58" s="71">
        <v>27200</v>
      </c>
    </row>
    <row r="59" spans="1:9" ht="15.75" thickBot="1" x14ac:dyDescent="0.3">
      <c r="A59" s="132" t="s">
        <v>300</v>
      </c>
      <c r="B59" s="133"/>
      <c r="C59" s="133"/>
      <c r="D59" s="133"/>
      <c r="E59" s="133"/>
      <c r="F59" s="133"/>
      <c r="G59" s="133"/>
      <c r="H59" s="133"/>
      <c r="I59" s="134"/>
    </row>
    <row r="60" spans="1:9" ht="15.75" thickBot="1" x14ac:dyDescent="0.3">
      <c r="A60" s="67" t="s">
        <v>637</v>
      </c>
      <c r="B60" s="58">
        <v>45586</v>
      </c>
      <c r="C60" s="58">
        <v>45586</v>
      </c>
      <c r="D60" s="59">
        <v>0</v>
      </c>
      <c r="E60" s="59">
        <v>0</v>
      </c>
      <c r="F60" s="59">
        <v>0</v>
      </c>
      <c r="G60" s="59">
        <v>0</v>
      </c>
      <c r="H60" s="60">
        <v>4800</v>
      </c>
      <c r="I60" s="68">
        <v>4800</v>
      </c>
    </row>
    <row r="61" spans="1:9" ht="15.75" thickBot="1" x14ac:dyDescent="0.3">
      <c r="A61" s="69" t="s">
        <v>638</v>
      </c>
      <c r="B61" s="61">
        <v>45586</v>
      </c>
      <c r="C61" s="61">
        <v>45586</v>
      </c>
      <c r="D61" s="62">
        <v>0</v>
      </c>
      <c r="E61" s="62">
        <v>0</v>
      </c>
      <c r="F61" s="62">
        <v>0</v>
      </c>
      <c r="G61" s="62">
        <v>0</v>
      </c>
      <c r="H61" s="63">
        <v>4800</v>
      </c>
      <c r="I61" s="70">
        <v>4800</v>
      </c>
    </row>
    <row r="62" spans="1:9" ht="15.75" thickBot="1" x14ac:dyDescent="0.3">
      <c r="A62" s="67" t="s">
        <v>50</v>
      </c>
      <c r="B62" s="58">
        <v>45586</v>
      </c>
      <c r="C62" s="58">
        <v>45586</v>
      </c>
      <c r="D62" s="59">
        <v>0</v>
      </c>
      <c r="E62" s="59">
        <v>0</v>
      </c>
      <c r="F62" s="59">
        <v>0</v>
      </c>
      <c r="G62" s="59">
        <v>0</v>
      </c>
      <c r="H62" s="60">
        <v>5000</v>
      </c>
      <c r="I62" s="68">
        <v>5000</v>
      </c>
    </row>
    <row r="63" spans="1:9" ht="15.75" thickBot="1" x14ac:dyDescent="0.3">
      <c r="A63" s="69" t="s">
        <v>639</v>
      </c>
      <c r="B63" s="61">
        <v>45586</v>
      </c>
      <c r="C63" s="61">
        <v>45586</v>
      </c>
      <c r="D63" s="62">
        <v>0</v>
      </c>
      <c r="E63" s="62">
        <v>0</v>
      </c>
      <c r="F63" s="62">
        <v>0</v>
      </c>
      <c r="G63" s="62">
        <v>0</v>
      </c>
      <c r="H63" s="63">
        <v>4800</v>
      </c>
      <c r="I63" s="70">
        <v>4800</v>
      </c>
    </row>
    <row r="64" spans="1:9" ht="15.75" thickBot="1" x14ac:dyDescent="0.3">
      <c r="A64" s="67" t="s">
        <v>640</v>
      </c>
      <c r="B64" s="58">
        <v>45586</v>
      </c>
      <c r="C64" s="58">
        <v>45586</v>
      </c>
      <c r="D64" s="59">
        <v>0</v>
      </c>
      <c r="E64" s="59">
        <v>0</v>
      </c>
      <c r="F64" s="59">
        <v>0</v>
      </c>
      <c r="G64" s="59">
        <v>0</v>
      </c>
      <c r="H64" s="60">
        <v>4800</v>
      </c>
      <c r="I64" s="68">
        <v>4800</v>
      </c>
    </row>
    <row r="65" spans="1:9" ht="15.75" thickBot="1" x14ac:dyDescent="0.3">
      <c r="A65" s="69" t="s">
        <v>641</v>
      </c>
      <c r="B65" s="61">
        <v>45586</v>
      </c>
      <c r="C65" s="61">
        <v>45586</v>
      </c>
      <c r="D65" s="62">
        <v>0</v>
      </c>
      <c r="E65" s="62">
        <v>0</v>
      </c>
      <c r="F65" s="62">
        <v>0</v>
      </c>
      <c r="G65" s="62">
        <v>0</v>
      </c>
      <c r="H65" s="63">
        <v>3000</v>
      </c>
      <c r="I65" s="70">
        <v>3000</v>
      </c>
    </row>
    <row r="66" spans="1:9" ht="15.75" thickBot="1" x14ac:dyDescent="0.3">
      <c r="A66" s="122" t="s">
        <v>294</v>
      </c>
      <c r="B66" s="123"/>
      <c r="C66" s="124"/>
      <c r="D66" s="64">
        <v>0</v>
      </c>
      <c r="E66" s="64">
        <v>0</v>
      </c>
      <c r="F66" s="64">
        <v>0</v>
      </c>
      <c r="G66" s="64">
        <v>0</v>
      </c>
      <c r="H66" s="65">
        <v>27200</v>
      </c>
      <c r="I66" s="71">
        <v>27200</v>
      </c>
    </row>
    <row r="67" spans="1:9" ht="15.75" thickBot="1" x14ac:dyDescent="0.3">
      <c r="A67" s="132" t="s">
        <v>302</v>
      </c>
      <c r="B67" s="133"/>
      <c r="C67" s="133"/>
      <c r="D67" s="133"/>
      <c r="E67" s="133"/>
      <c r="F67" s="133"/>
      <c r="G67" s="133"/>
      <c r="H67" s="133"/>
      <c r="I67" s="134"/>
    </row>
    <row r="68" spans="1:9" ht="15.75" thickBot="1" x14ac:dyDescent="0.3">
      <c r="A68" s="67" t="s">
        <v>50</v>
      </c>
      <c r="B68" s="58">
        <v>45625</v>
      </c>
      <c r="C68" s="58">
        <v>45671</v>
      </c>
      <c r="D68" s="59">
        <v>0</v>
      </c>
      <c r="E68" s="59">
        <v>0</v>
      </c>
      <c r="F68" s="59">
        <v>0</v>
      </c>
      <c r="G68" s="59">
        <v>0</v>
      </c>
      <c r="H68" s="60">
        <v>5000</v>
      </c>
      <c r="I68" s="68">
        <v>5000</v>
      </c>
    </row>
    <row r="69" spans="1:9" ht="15.75" thickBot="1" x14ac:dyDescent="0.3">
      <c r="A69" s="122" t="s">
        <v>294</v>
      </c>
      <c r="B69" s="123"/>
      <c r="C69" s="124"/>
      <c r="D69" s="64">
        <v>0</v>
      </c>
      <c r="E69" s="64">
        <v>0</v>
      </c>
      <c r="F69" s="64">
        <v>0</v>
      </c>
      <c r="G69" s="64">
        <v>0</v>
      </c>
      <c r="H69" s="65">
        <v>5000</v>
      </c>
      <c r="I69" s="71">
        <v>5000</v>
      </c>
    </row>
    <row r="70" spans="1:9" ht="15.75" thickBot="1" x14ac:dyDescent="0.3">
      <c r="A70" s="119" t="s">
        <v>333</v>
      </c>
      <c r="B70" s="120"/>
      <c r="C70" s="120"/>
      <c r="D70" s="120"/>
      <c r="E70" s="120"/>
      <c r="F70" s="120"/>
      <c r="G70" s="120"/>
      <c r="H70" s="120"/>
      <c r="I70" s="121"/>
    </row>
    <row r="71" spans="1:9" ht="15.75" thickBot="1" x14ac:dyDescent="0.3">
      <c r="A71" s="69" t="s">
        <v>637</v>
      </c>
      <c r="B71" s="61">
        <v>45631</v>
      </c>
      <c r="C71" s="61">
        <v>45671</v>
      </c>
      <c r="D71" s="62">
        <v>0</v>
      </c>
      <c r="E71" s="62">
        <v>0</v>
      </c>
      <c r="F71" s="62">
        <v>0</v>
      </c>
      <c r="G71" s="62">
        <v>0</v>
      </c>
      <c r="H71" s="63">
        <v>4800</v>
      </c>
      <c r="I71" s="70">
        <v>4800</v>
      </c>
    </row>
    <row r="72" spans="1:9" ht="15.75" thickBot="1" x14ac:dyDescent="0.3">
      <c r="A72" s="67" t="s">
        <v>637</v>
      </c>
      <c r="B72" s="58">
        <v>45656</v>
      </c>
      <c r="C72" s="58">
        <v>45671</v>
      </c>
      <c r="D72" s="59">
        <v>0</v>
      </c>
      <c r="E72" s="59">
        <v>0</v>
      </c>
      <c r="F72" s="59">
        <v>0</v>
      </c>
      <c r="G72" s="59">
        <v>0</v>
      </c>
      <c r="H72" s="60">
        <v>4800</v>
      </c>
      <c r="I72" s="68">
        <v>4800</v>
      </c>
    </row>
    <row r="73" spans="1:9" ht="15.75" thickBot="1" x14ac:dyDescent="0.3">
      <c r="A73" s="69" t="s">
        <v>638</v>
      </c>
      <c r="B73" s="61">
        <v>45631</v>
      </c>
      <c r="C73" s="61">
        <v>45671</v>
      </c>
      <c r="D73" s="62">
        <v>0</v>
      </c>
      <c r="E73" s="62">
        <v>0</v>
      </c>
      <c r="F73" s="62">
        <v>0</v>
      </c>
      <c r="G73" s="62">
        <v>0</v>
      </c>
      <c r="H73" s="63">
        <v>4800</v>
      </c>
      <c r="I73" s="70">
        <v>4800</v>
      </c>
    </row>
    <row r="74" spans="1:9" ht="15.75" thickBot="1" x14ac:dyDescent="0.3">
      <c r="A74" s="67" t="s">
        <v>638</v>
      </c>
      <c r="B74" s="58">
        <v>45656</v>
      </c>
      <c r="C74" s="58">
        <v>45671</v>
      </c>
      <c r="D74" s="59">
        <v>0</v>
      </c>
      <c r="E74" s="59">
        <v>0</v>
      </c>
      <c r="F74" s="59">
        <v>0</v>
      </c>
      <c r="G74" s="59">
        <v>0</v>
      </c>
      <c r="H74" s="60">
        <v>4800</v>
      </c>
      <c r="I74" s="68">
        <v>4800</v>
      </c>
    </row>
    <row r="75" spans="1:9" ht="15.75" thickBot="1" x14ac:dyDescent="0.3">
      <c r="A75" s="69" t="s">
        <v>50</v>
      </c>
      <c r="B75" s="61">
        <v>45656</v>
      </c>
      <c r="C75" s="61">
        <v>45671</v>
      </c>
      <c r="D75" s="62">
        <v>0</v>
      </c>
      <c r="E75" s="62">
        <v>0</v>
      </c>
      <c r="F75" s="62">
        <v>0</v>
      </c>
      <c r="G75" s="62">
        <v>0</v>
      </c>
      <c r="H75" s="63">
        <v>5000</v>
      </c>
      <c r="I75" s="70">
        <v>5000</v>
      </c>
    </row>
    <row r="76" spans="1:9" ht="15.75" thickBot="1" x14ac:dyDescent="0.3">
      <c r="A76" s="67" t="s">
        <v>639</v>
      </c>
      <c r="B76" s="58">
        <v>45631</v>
      </c>
      <c r="C76" s="58">
        <v>45671</v>
      </c>
      <c r="D76" s="59">
        <v>0</v>
      </c>
      <c r="E76" s="59">
        <v>0</v>
      </c>
      <c r="F76" s="59">
        <v>0</v>
      </c>
      <c r="G76" s="59">
        <v>0</v>
      </c>
      <c r="H76" s="60">
        <v>4800</v>
      </c>
      <c r="I76" s="68">
        <v>4800</v>
      </c>
    </row>
    <row r="77" spans="1:9" ht="15.75" thickBot="1" x14ac:dyDescent="0.3">
      <c r="A77" s="69" t="s">
        <v>639</v>
      </c>
      <c r="B77" s="61">
        <v>45656</v>
      </c>
      <c r="C77" s="61">
        <v>45671</v>
      </c>
      <c r="D77" s="62">
        <v>0</v>
      </c>
      <c r="E77" s="62">
        <v>0</v>
      </c>
      <c r="F77" s="62">
        <v>0</v>
      </c>
      <c r="G77" s="62">
        <v>0</v>
      </c>
      <c r="H77" s="63">
        <v>4800</v>
      </c>
      <c r="I77" s="70">
        <v>4800</v>
      </c>
    </row>
    <row r="78" spans="1:9" ht="15.75" thickBot="1" x14ac:dyDescent="0.3">
      <c r="A78" s="67" t="s">
        <v>640</v>
      </c>
      <c r="B78" s="58">
        <v>45631</v>
      </c>
      <c r="C78" s="58">
        <v>45657</v>
      </c>
      <c r="D78" s="59">
        <v>0</v>
      </c>
      <c r="E78" s="59">
        <v>0</v>
      </c>
      <c r="F78" s="59">
        <v>0</v>
      </c>
      <c r="G78" s="59">
        <v>0</v>
      </c>
      <c r="H78" s="60">
        <v>4800</v>
      </c>
      <c r="I78" s="68">
        <v>4800</v>
      </c>
    </row>
    <row r="79" spans="1:9" ht="15.75" thickBot="1" x14ac:dyDescent="0.3">
      <c r="A79" s="69" t="s">
        <v>640</v>
      </c>
      <c r="B79" s="61">
        <v>45656</v>
      </c>
      <c r="C79" s="61">
        <v>45657</v>
      </c>
      <c r="D79" s="62">
        <v>0</v>
      </c>
      <c r="E79" s="62">
        <v>0</v>
      </c>
      <c r="F79" s="62">
        <v>0</v>
      </c>
      <c r="G79" s="62">
        <v>0</v>
      </c>
      <c r="H79" s="63">
        <v>4800</v>
      </c>
      <c r="I79" s="70">
        <v>4800</v>
      </c>
    </row>
    <row r="80" spans="1:9" ht="15.75" thickBot="1" x14ac:dyDescent="0.3">
      <c r="A80" s="67" t="s">
        <v>641</v>
      </c>
      <c r="B80" s="58">
        <v>45631</v>
      </c>
      <c r="C80" s="58">
        <v>45671</v>
      </c>
      <c r="D80" s="59">
        <v>0</v>
      </c>
      <c r="E80" s="59">
        <v>0</v>
      </c>
      <c r="F80" s="59">
        <v>0</v>
      </c>
      <c r="G80" s="59">
        <v>0</v>
      </c>
      <c r="H80" s="60">
        <v>3000</v>
      </c>
      <c r="I80" s="68">
        <v>3000</v>
      </c>
    </row>
    <row r="81" spans="1:9" ht="15.75" thickBot="1" x14ac:dyDescent="0.3">
      <c r="A81" s="69" t="s">
        <v>641</v>
      </c>
      <c r="B81" s="61">
        <v>45656</v>
      </c>
      <c r="C81" s="61">
        <v>45671</v>
      </c>
      <c r="D81" s="62">
        <v>0</v>
      </c>
      <c r="E81" s="62">
        <v>0</v>
      </c>
      <c r="F81" s="62">
        <v>0</v>
      </c>
      <c r="G81" s="62">
        <v>0</v>
      </c>
      <c r="H81" s="63">
        <v>3000</v>
      </c>
      <c r="I81" s="70">
        <v>3000</v>
      </c>
    </row>
    <row r="82" spans="1:9" ht="15.75" thickBot="1" x14ac:dyDescent="0.3">
      <c r="A82" s="122" t="s">
        <v>294</v>
      </c>
      <c r="B82" s="123"/>
      <c r="C82" s="124"/>
      <c r="D82" s="64">
        <v>0</v>
      </c>
      <c r="E82" s="64">
        <v>0</v>
      </c>
      <c r="F82" s="64">
        <v>0</v>
      </c>
      <c r="G82" s="64">
        <v>0</v>
      </c>
      <c r="H82" s="65">
        <v>49400</v>
      </c>
      <c r="I82" s="71">
        <v>49400</v>
      </c>
    </row>
    <row r="83" spans="1:9" x14ac:dyDescent="0.25">
      <c r="A83" s="116" t="s">
        <v>303</v>
      </c>
      <c r="B83" s="117"/>
      <c r="C83" s="118"/>
      <c r="D83" s="72">
        <v>0</v>
      </c>
      <c r="E83" s="72">
        <v>0</v>
      </c>
      <c r="F83" s="72">
        <v>0</v>
      </c>
      <c r="G83" s="72">
        <v>0</v>
      </c>
      <c r="H83" s="73">
        <v>272000</v>
      </c>
      <c r="I83" s="74">
        <v>272000</v>
      </c>
    </row>
  </sheetData>
  <mergeCells count="27">
    <mergeCell ref="A27:I27"/>
    <mergeCell ref="A34:C34"/>
    <mergeCell ref="A35:I35"/>
    <mergeCell ref="A26:C26"/>
    <mergeCell ref="A3:A4"/>
    <mergeCell ref="B3:B4"/>
    <mergeCell ref="D3:D4"/>
    <mergeCell ref="E3:E4"/>
    <mergeCell ref="H3:H4"/>
    <mergeCell ref="I3:I4"/>
    <mergeCell ref="A5:I5"/>
    <mergeCell ref="A18:C18"/>
    <mergeCell ref="A19:I19"/>
    <mergeCell ref="F3:F4"/>
    <mergeCell ref="G3:G4"/>
    <mergeCell ref="A42:C42"/>
    <mergeCell ref="A43:I43"/>
    <mergeCell ref="A70:I70"/>
    <mergeCell ref="A82:C82"/>
    <mergeCell ref="A83:C83"/>
    <mergeCell ref="A51:I51"/>
    <mergeCell ref="A58:C58"/>
    <mergeCell ref="A59:I59"/>
    <mergeCell ref="A66:C66"/>
    <mergeCell ref="A67:I67"/>
    <mergeCell ref="A69:C69"/>
    <mergeCell ref="A50:C50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28"/>
  <sheetViews>
    <sheetView workbookViewId="0">
      <selection activeCell="L6" sqref="L6:L8"/>
    </sheetView>
  </sheetViews>
  <sheetFormatPr defaultRowHeight="15" x14ac:dyDescent="0.25"/>
  <cols>
    <col min="1" max="1" width="40.1406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0.710937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325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64</v>
      </c>
      <c r="B6" s="58">
        <v>45433</v>
      </c>
      <c r="C6" s="58">
        <v>46020</v>
      </c>
      <c r="D6" s="59">
        <v>0</v>
      </c>
      <c r="E6" s="59">
        <v>0</v>
      </c>
      <c r="F6" s="59">
        <v>0</v>
      </c>
      <c r="G6" s="59">
        <v>0</v>
      </c>
      <c r="H6" s="60">
        <v>2500</v>
      </c>
      <c r="I6" s="68">
        <v>2500</v>
      </c>
      <c r="K6" s="76" t="s">
        <v>635</v>
      </c>
      <c r="L6" s="77">
        <v>8000</v>
      </c>
    </row>
    <row r="7" spans="1:12" ht="15.75" thickBot="1" x14ac:dyDescent="0.3">
      <c r="A7" s="69" t="s">
        <v>625</v>
      </c>
      <c r="B7" s="61">
        <v>45441</v>
      </c>
      <c r="C7" s="61">
        <v>46020</v>
      </c>
      <c r="D7" s="62">
        <v>0</v>
      </c>
      <c r="E7" s="62">
        <v>0</v>
      </c>
      <c r="F7" s="62">
        <v>0</v>
      </c>
      <c r="G7" s="62">
        <v>0</v>
      </c>
      <c r="H7" s="63">
        <v>2500</v>
      </c>
      <c r="I7" s="70">
        <v>2500</v>
      </c>
      <c r="K7" s="76" t="s">
        <v>64</v>
      </c>
      <c r="L7" s="77">
        <v>20000</v>
      </c>
    </row>
    <row r="8" spans="1:12" ht="15.75" thickBot="1" x14ac:dyDescent="0.3">
      <c r="A8" s="67" t="s">
        <v>626</v>
      </c>
      <c r="B8" s="58">
        <v>45433</v>
      </c>
      <c r="C8" s="58">
        <v>46020</v>
      </c>
      <c r="D8" s="59">
        <v>0</v>
      </c>
      <c r="E8" s="59">
        <v>0</v>
      </c>
      <c r="F8" s="59">
        <v>0</v>
      </c>
      <c r="G8" s="59">
        <v>0</v>
      </c>
      <c r="H8" s="60">
        <v>4800</v>
      </c>
      <c r="I8" s="68">
        <v>4800</v>
      </c>
      <c r="K8" s="76" t="s">
        <v>625</v>
      </c>
      <c r="L8" s="77">
        <v>20000</v>
      </c>
    </row>
    <row r="9" spans="1:12" ht="15.75" thickBot="1" x14ac:dyDescent="0.3">
      <c r="A9" s="69" t="s">
        <v>626</v>
      </c>
      <c r="B9" s="61">
        <v>45433</v>
      </c>
      <c r="C9" s="61">
        <v>46020</v>
      </c>
      <c r="D9" s="62">
        <v>0</v>
      </c>
      <c r="E9" s="62">
        <v>0</v>
      </c>
      <c r="F9" s="62">
        <v>0</v>
      </c>
      <c r="G9" s="62">
        <v>0</v>
      </c>
      <c r="H9" s="63">
        <v>4800</v>
      </c>
      <c r="I9" s="70">
        <v>4800</v>
      </c>
      <c r="K9" s="76" t="s">
        <v>626</v>
      </c>
      <c r="L9" s="77">
        <v>52800</v>
      </c>
    </row>
    <row r="10" spans="1:12" ht="15.75" thickBot="1" x14ac:dyDescent="0.3">
      <c r="A10" s="67" t="s">
        <v>626</v>
      </c>
      <c r="B10" s="58">
        <v>45433</v>
      </c>
      <c r="C10" s="58">
        <v>46020</v>
      </c>
      <c r="D10" s="59">
        <v>0</v>
      </c>
      <c r="E10" s="59">
        <v>0</v>
      </c>
      <c r="F10" s="59">
        <v>0</v>
      </c>
      <c r="G10" s="59">
        <v>0</v>
      </c>
      <c r="H10" s="60">
        <v>4800</v>
      </c>
      <c r="I10" s="68">
        <v>4800</v>
      </c>
      <c r="K10" s="76" t="s">
        <v>633</v>
      </c>
      <c r="L10" s="77">
        <v>33600</v>
      </c>
    </row>
    <row r="11" spans="1:12" ht="15.75" thickBot="1" x14ac:dyDescent="0.3">
      <c r="A11" s="69" t="s">
        <v>626</v>
      </c>
      <c r="B11" s="61">
        <v>45433</v>
      </c>
      <c r="C11" s="61">
        <v>46020</v>
      </c>
      <c r="D11" s="62">
        <v>0</v>
      </c>
      <c r="E11" s="62">
        <v>0</v>
      </c>
      <c r="F11" s="62">
        <v>0</v>
      </c>
      <c r="G11" s="62">
        <v>0</v>
      </c>
      <c r="H11" s="63">
        <v>4800</v>
      </c>
      <c r="I11" s="70">
        <v>4800</v>
      </c>
      <c r="K11" s="76" t="s">
        <v>627</v>
      </c>
      <c r="L11" s="77">
        <v>52000</v>
      </c>
    </row>
    <row r="12" spans="1:12" ht="15.75" thickBot="1" x14ac:dyDescent="0.3">
      <c r="A12" s="67" t="s">
        <v>627</v>
      </c>
      <c r="B12" s="58">
        <v>45433</v>
      </c>
      <c r="C12" s="58">
        <v>46020</v>
      </c>
      <c r="D12" s="59">
        <v>0</v>
      </c>
      <c r="E12" s="59">
        <v>0</v>
      </c>
      <c r="F12" s="59">
        <v>0</v>
      </c>
      <c r="G12" s="59">
        <v>0</v>
      </c>
      <c r="H12" s="60">
        <v>5200</v>
      </c>
      <c r="I12" s="68">
        <v>5200</v>
      </c>
      <c r="K12" s="76" t="s">
        <v>628</v>
      </c>
      <c r="L12" s="77">
        <v>52000</v>
      </c>
    </row>
    <row r="13" spans="1:12" ht="15.75" thickBot="1" x14ac:dyDescent="0.3">
      <c r="A13" s="69" t="s">
        <v>627</v>
      </c>
      <c r="B13" s="61">
        <v>45433</v>
      </c>
      <c r="C13" s="61">
        <v>46020</v>
      </c>
      <c r="D13" s="62">
        <v>0</v>
      </c>
      <c r="E13" s="62">
        <v>0</v>
      </c>
      <c r="F13" s="62">
        <v>0</v>
      </c>
      <c r="G13" s="62">
        <v>0</v>
      </c>
      <c r="H13" s="63">
        <v>5200</v>
      </c>
      <c r="I13" s="70">
        <v>5200</v>
      </c>
      <c r="K13" s="76" t="s">
        <v>629</v>
      </c>
      <c r="L13" s="77">
        <v>18000</v>
      </c>
    </row>
    <row r="14" spans="1:12" ht="15.75" thickBot="1" x14ac:dyDescent="0.3">
      <c r="A14" s="67" t="s">
        <v>627</v>
      </c>
      <c r="B14" s="58">
        <v>45433</v>
      </c>
      <c r="C14" s="58">
        <v>46020</v>
      </c>
      <c r="D14" s="59">
        <v>0</v>
      </c>
      <c r="E14" s="59">
        <v>0</v>
      </c>
      <c r="F14" s="59">
        <v>0</v>
      </c>
      <c r="G14" s="59">
        <v>0</v>
      </c>
      <c r="H14" s="60">
        <v>5200</v>
      </c>
      <c r="I14" s="68">
        <v>5200</v>
      </c>
      <c r="K14" s="76" t="s">
        <v>636</v>
      </c>
      <c r="L14" s="77">
        <v>8000</v>
      </c>
    </row>
    <row r="15" spans="1:12" ht="15.75" thickBot="1" x14ac:dyDescent="0.3">
      <c r="A15" s="69" t="s">
        <v>628</v>
      </c>
      <c r="B15" s="61">
        <v>45433</v>
      </c>
      <c r="C15" s="61">
        <v>46020</v>
      </c>
      <c r="D15" s="62">
        <v>0</v>
      </c>
      <c r="E15" s="62">
        <v>0</v>
      </c>
      <c r="F15" s="62">
        <v>0</v>
      </c>
      <c r="G15" s="62">
        <v>0</v>
      </c>
      <c r="H15" s="63">
        <v>5200</v>
      </c>
      <c r="I15" s="70">
        <v>5200</v>
      </c>
      <c r="K15" s="76" t="s">
        <v>630</v>
      </c>
      <c r="L15" s="77">
        <v>35200</v>
      </c>
    </row>
    <row r="16" spans="1:12" ht="15.75" thickBot="1" x14ac:dyDescent="0.3">
      <c r="A16" s="67" t="s">
        <v>628</v>
      </c>
      <c r="B16" s="58">
        <v>45433</v>
      </c>
      <c r="C16" s="58">
        <v>46020</v>
      </c>
      <c r="D16" s="59">
        <v>0</v>
      </c>
      <c r="E16" s="59">
        <v>0</v>
      </c>
      <c r="F16" s="59">
        <v>0</v>
      </c>
      <c r="G16" s="59">
        <v>0</v>
      </c>
      <c r="H16" s="60">
        <v>5200</v>
      </c>
      <c r="I16" s="68">
        <v>5200</v>
      </c>
      <c r="K16" s="76" t="s">
        <v>631</v>
      </c>
      <c r="L16" s="77">
        <v>12000</v>
      </c>
    </row>
    <row r="17" spans="1:12" ht="15.75" thickBot="1" x14ac:dyDescent="0.3">
      <c r="A17" s="69" t="s">
        <v>629</v>
      </c>
      <c r="B17" s="61">
        <v>45433</v>
      </c>
      <c r="C17" s="61">
        <v>46020</v>
      </c>
      <c r="D17" s="62">
        <v>0</v>
      </c>
      <c r="E17" s="62">
        <v>0</v>
      </c>
      <c r="F17" s="62">
        <v>0</v>
      </c>
      <c r="G17" s="62">
        <v>0</v>
      </c>
      <c r="H17" s="63">
        <v>1500</v>
      </c>
      <c r="I17" s="70">
        <v>1500</v>
      </c>
      <c r="K17" s="76" t="s">
        <v>325</v>
      </c>
      <c r="L17" s="77"/>
    </row>
    <row r="18" spans="1:12" ht="15.75" thickBot="1" x14ac:dyDescent="0.3">
      <c r="A18" s="67" t="s">
        <v>629</v>
      </c>
      <c r="B18" s="58">
        <v>45433</v>
      </c>
      <c r="C18" s="58">
        <v>46020</v>
      </c>
      <c r="D18" s="59">
        <v>0</v>
      </c>
      <c r="E18" s="59">
        <v>0</v>
      </c>
      <c r="F18" s="59">
        <v>0</v>
      </c>
      <c r="G18" s="59">
        <v>0</v>
      </c>
      <c r="H18" s="60">
        <v>1500</v>
      </c>
      <c r="I18" s="68">
        <v>1500</v>
      </c>
      <c r="K18" s="76" t="s">
        <v>298</v>
      </c>
      <c r="L18" s="77"/>
    </row>
    <row r="19" spans="1:12" ht="15.75" thickBot="1" x14ac:dyDescent="0.3">
      <c r="A19" s="69" t="s">
        <v>629</v>
      </c>
      <c r="B19" s="61">
        <v>45433</v>
      </c>
      <c r="C19" s="61">
        <v>46020</v>
      </c>
      <c r="D19" s="62">
        <v>0</v>
      </c>
      <c r="E19" s="62">
        <v>0</v>
      </c>
      <c r="F19" s="62">
        <v>0</v>
      </c>
      <c r="G19" s="62">
        <v>0</v>
      </c>
      <c r="H19" s="63">
        <v>1500</v>
      </c>
      <c r="I19" s="70">
        <v>1500</v>
      </c>
      <c r="K19" s="76" t="s">
        <v>327</v>
      </c>
      <c r="L19" s="77"/>
    </row>
    <row r="20" spans="1:12" ht="15.75" thickBot="1" x14ac:dyDescent="0.3">
      <c r="A20" s="67" t="s">
        <v>629</v>
      </c>
      <c r="B20" s="58">
        <v>45433</v>
      </c>
      <c r="C20" s="58">
        <v>46020</v>
      </c>
      <c r="D20" s="59">
        <v>0</v>
      </c>
      <c r="E20" s="59">
        <v>0</v>
      </c>
      <c r="F20" s="59">
        <v>0</v>
      </c>
      <c r="G20" s="59">
        <v>0</v>
      </c>
      <c r="H20" s="60">
        <v>1500</v>
      </c>
      <c r="I20" s="68">
        <v>1500</v>
      </c>
      <c r="K20" s="76" t="s">
        <v>328</v>
      </c>
      <c r="L20" s="77"/>
    </row>
    <row r="21" spans="1:12" ht="15.75" thickBot="1" x14ac:dyDescent="0.3">
      <c r="A21" s="69" t="s">
        <v>629</v>
      </c>
      <c r="B21" s="61">
        <v>45433</v>
      </c>
      <c r="C21" s="61">
        <v>46020</v>
      </c>
      <c r="D21" s="62">
        <v>0</v>
      </c>
      <c r="E21" s="62">
        <v>0</v>
      </c>
      <c r="F21" s="62">
        <v>0</v>
      </c>
      <c r="G21" s="62">
        <v>0</v>
      </c>
      <c r="H21" s="63">
        <v>1500</v>
      </c>
      <c r="I21" s="70">
        <v>1500</v>
      </c>
      <c r="K21" s="76" t="s">
        <v>331</v>
      </c>
      <c r="L21" s="77"/>
    </row>
    <row r="22" spans="1:12" ht="15.75" thickBot="1" x14ac:dyDescent="0.3">
      <c r="A22" s="67" t="s">
        <v>630</v>
      </c>
      <c r="B22" s="58">
        <v>45433</v>
      </c>
      <c r="C22" s="58">
        <v>46020</v>
      </c>
      <c r="D22" s="59">
        <v>0</v>
      </c>
      <c r="E22" s="59">
        <v>0</v>
      </c>
      <c r="F22" s="59">
        <v>0</v>
      </c>
      <c r="G22" s="59">
        <v>0</v>
      </c>
      <c r="H22" s="60">
        <v>3200</v>
      </c>
      <c r="I22" s="68">
        <v>3200</v>
      </c>
      <c r="K22" s="76" t="s">
        <v>300</v>
      </c>
      <c r="L22" s="77"/>
    </row>
    <row r="23" spans="1:12" ht="15.75" thickBot="1" x14ac:dyDescent="0.3">
      <c r="A23" s="69" t="s">
        <v>630</v>
      </c>
      <c r="B23" s="61">
        <v>45433</v>
      </c>
      <c r="C23" s="61">
        <v>46020</v>
      </c>
      <c r="D23" s="62">
        <v>0</v>
      </c>
      <c r="E23" s="62">
        <v>0</v>
      </c>
      <c r="F23" s="62">
        <v>0</v>
      </c>
      <c r="G23" s="62">
        <v>0</v>
      </c>
      <c r="H23" s="63">
        <v>3200</v>
      </c>
      <c r="I23" s="70">
        <v>3200</v>
      </c>
      <c r="K23" s="76" t="s">
        <v>302</v>
      </c>
      <c r="L23" s="77"/>
    </row>
    <row r="24" spans="1:12" ht="15.75" thickBot="1" x14ac:dyDescent="0.3">
      <c r="A24" s="67" t="s">
        <v>630</v>
      </c>
      <c r="B24" s="58">
        <v>45433</v>
      </c>
      <c r="C24" s="58">
        <v>46020</v>
      </c>
      <c r="D24" s="59">
        <v>0</v>
      </c>
      <c r="E24" s="59">
        <v>0</v>
      </c>
      <c r="F24" s="59">
        <v>0</v>
      </c>
      <c r="G24" s="59">
        <v>0</v>
      </c>
      <c r="H24" s="60">
        <v>3200</v>
      </c>
      <c r="I24" s="68">
        <v>3200</v>
      </c>
      <c r="K24" s="76" t="s">
        <v>333</v>
      </c>
      <c r="L24" s="77"/>
    </row>
    <row r="25" spans="1:12" ht="15.75" thickBot="1" x14ac:dyDescent="0.3">
      <c r="A25" s="69" t="s">
        <v>630</v>
      </c>
      <c r="B25" s="61">
        <v>45433</v>
      </c>
      <c r="C25" s="61">
        <v>46020</v>
      </c>
      <c r="D25" s="62">
        <v>0</v>
      </c>
      <c r="E25" s="62">
        <v>0</v>
      </c>
      <c r="F25" s="62">
        <v>0</v>
      </c>
      <c r="G25" s="62">
        <v>0</v>
      </c>
      <c r="H25" s="63">
        <v>3200</v>
      </c>
      <c r="I25" s="70">
        <v>3200</v>
      </c>
      <c r="K25" s="76" t="s">
        <v>634</v>
      </c>
      <c r="L25" s="77">
        <v>21000</v>
      </c>
    </row>
    <row r="26" spans="1:12" ht="15.75" thickBot="1" x14ac:dyDescent="0.3">
      <c r="A26" s="67" t="s">
        <v>631</v>
      </c>
      <c r="B26" s="58">
        <v>45441</v>
      </c>
      <c r="C26" s="58">
        <v>46020</v>
      </c>
      <c r="D26" s="59">
        <v>0</v>
      </c>
      <c r="E26" s="59">
        <v>0</v>
      </c>
      <c r="F26" s="59">
        <v>0</v>
      </c>
      <c r="G26" s="59">
        <v>0</v>
      </c>
      <c r="H26" s="60">
        <v>1500</v>
      </c>
      <c r="I26" s="68">
        <v>1500</v>
      </c>
      <c r="K26" s="76" t="s">
        <v>294</v>
      </c>
      <c r="L26" s="77">
        <v>371100</v>
      </c>
    </row>
    <row r="27" spans="1:12" ht="15.75" thickBot="1" x14ac:dyDescent="0.3">
      <c r="A27" s="69" t="s">
        <v>632</v>
      </c>
      <c r="B27" s="61">
        <v>45441</v>
      </c>
      <c r="C27" s="61">
        <v>46020</v>
      </c>
      <c r="D27" s="62">
        <v>0</v>
      </c>
      <c r="E27" s="62">
        <v>0</v>
      </c>
      <c r="F27" s="62">
        <v>0</v>
      </c>
      <c r="G27" s="62">
        <v>0</v>
      </c>
      <c r="H27" s="63">
        <v>3500</v>
      </c>
      <c r="I27" s="70">
        <v>3500</v>
      </c>
      <c r="K27" s="76" t="s">
        <v>303</v>
      </c>
      <c r="L27" s="77">
        <v>371100</v>
      </c>
    </row>
    <row r="28" spans="1:12" ht="15.75" thickBot="1" x14ac:dyDescent="0.3">
      <c r="A28" s="67" t="s">
        <v>632</v>
      </c>
      <c r="B28" s="58">
        <v>45441</v>
      </c>
      <c r="C28" s="58">
        <v>46020</v>
      </c>
      <c r="D28" s="59">
        <v>0</v>
      </c>
      <c r="E28" s="59">
        <v>0</v>
      </c>
      <c r="F28" s="59">
        <v>0</v>
      </c>
      <c r="G28" s="59">
        <v>0</v>
      </c>
      <c r="H28" s="60">
        <v>3500</v>
      </c>
      <c r="I28" s="68">
        <v>3500</v>
      </c>
      <c r="K28" s="76" t="s">
        <v>632</v>
      </c>
      <c r="L28" s="77">
        <v>38500</v>
      </c>
    </row>
    <row r="29" spans="1:12" ht="15.75" thickBot="1" x14ac:dyDescent="0.3">
      <c r="A29" s="69" t="s">
        <v>632</v>
      </c>
      <c r="B29" s="61">
        <v>45441</v>
      </c>
      <c r="C29" s="61">
        <v>46020</v>
      </c>
      <c r="D29" s="62">
        <v>0</v>
      </c>
      <c r="E29" s="62">
        <v>0</v>
      </c>
      <c r="F29" s="62">
        <v>0</v>
      </c>
      <c r="G29" s="62">
        <v>0</v>
      </c>
      <c r="H29" s="63">
        <v>3500</v>
      </c>
      <c r="I29" s="70">
        <v>3500</v>
      </c>
      <c r="K29" s="76" t="s">
        <v>305</v>
      </c>
      <c r="L29" s="77"/>
    </row>
    <row r="30" spans="1:12" ht="15.75" thickBot="1" x14ac:dyDescent="0.3">
      <c r="A30" s="67" t="s">
        <v>632</v>
      </c>
      <c r="B30" s="58">
        <v>45441</v>
      </c>
      <c r="C30" s="58">
        <v>46020</v>
      </c>
      <c r="D30" s="59">
        <v>0</v>
      </c>
      <c r="E30" s="59">
        <v>0</v>
      </c>
      <c r="F30" s="59">
        <v>0</v>
      </c>
      <c r="G30" s="59">
        <v>0</v>
      </c>
      <c r="H30" s="60">
        <v>3500</v>
      </c>
      <c r="I30" s="68">
        <v>3500</v>
      </c>
      <c r="K30" s="76" t="s">
        <v>306</v>
      </c>
      <c r="L30" s="77">
        <v>1113300</v>
      </c>
    </row>
    <row r="31" spans="1:12" ht="15.75" thickBot="1" x14ac:dyDescent="0.3">
      <c r="A31" s="122" t="s">
        <v>294</v>
      </c>
      <c r="B31" s="123"/>
      <c r="C31" s="124"/>
      <c r="D31" s="64">
        <v>0</v>
      </c>
      <c r="E31" s="64">
        <v>0</v>
      </c>
      <c r="F31" s="64">
        <v>0</v>
      </c>
      <c r="G31" s="64">
        <v>0</v>
      </c>
      <c r="H31" s="65">
        <v>86000</v>
      </c>
      <c r="I31" s="71">
        <v>86000</v>
      </c>
    </row>
    <row r="32" spans="1:12" ht="15.75" thickBot="1" x14ac:dyDescent="0.3">
      <c r="A32" s="119" t="s">
        <v>298</v>
      </c>
      <c r="B32" s="120"/>
      <c r="C32" s="120"/>
      <c r="D32" s="120"/>
      <c r="E32" s="120"/>
      <c r="F32" s="120"/>
      <c r="G32" s="120"/>
      <c r="H32" s="120"/>
      <c r="I32" s="121"/>
    </row>
    <row r="33" spans="1:9" ht="15.75" thickBot="1" x14ac:dyDescent="0.3">
      <c r="A33" s="69" t="s">
        <v>64</v>
      </c>
      <c r="B33" s="61">
        <v>45471</v>
      </c>
      <c r="C33" s="61">
        <v>46020</v>
      </c>
      <c r="D33" s="62">
        <v>0</v>
      </c>
      <c r="E33" s="62">
        <v>0</v>
      </c>
      <c r="F33" s="62">
        <v>0</v>
      </c>
      <c r="G33" s="62">
        <v>0</v>
      </c>
      <c r="H33" s="63">
        <v>2500</v>
      </c>
      <c r="I33" s="70">
        <v>2500</v>
      </c>
    </row>
    <row r="34" spans="1:9" ht="15.75" thickBot="1" x14ac:dyDescent="0.3">
      <c r="A34" s="67" t="s">
        <v>625</v>
      </c>
      <c r="B34" s="58">
        <v>45471</v>
      </c>
      <c r="C34" s="58">
        <v>46020</v>
      </c>
      <c r="D34" s="59">
        <v>0</v>
      </c>
      <c r="E34" s="59">
        <v>0</v>
      </c>
      <c r="F34" s="59">
        <v>0</v>
      </c>
      <c r="G34" s="59">
        <v>0</v>
      </c>
      <c r="H34" s="60">
        <v>2500</v>
      </c>
      <c r="I34" s="68">
        <v>2500</v>
      </c>
    </row>
    <row r="35" spans="1:9" ht="15.75" thickBot="1" x14ac:dyDescent="0.3">
      <c r="A35" s="69" t="s">
        <v>626</v>
      </c>
      <c r="B35" s="61">
        <v>45471</v>
      </c>
      <c r="C35" s="61">
        <v>46020</v>
      </c>
      <c r="D35" s="62">
        <v>0</v>
      </c>
      <c r="E35" s="62">
        <v>0</v>
      </c>
      <c r="F35" s="62">
        <v>0</v>
      </c>
      <c r="G35" s="62">
        <v>0</v>
      </c>
      <c r="H35" s="63">
        <v>4800</v>
      </c>
      <c r="I35" s="70">
        <v>4800</v>
      </c>
    </row>
    <row r="36" spans="1:9" ht="15.75" thickBot="1" x14ac:dyDescent="0.3">
      <c r="A36" s="67" t="s">
        <v>633</v>
      </c>
      <c r="B36" s="58">
        <v>45471</v>
      </c>
      <c r="C36" s="58">
        <v>46020</v>
      </c>
      <c r="D36" s="59">
        <v>0</v>
      </c>
      <c r="E36" s="59">
        <v>0</v>
      </c>
      <c r="F36" s="59">
        <v>0</v>
      </c>
      <c r="G36" s="59">
        <v>0</v>
      </c>
      <c r="H36" s="60">
        <v>4800</v>
      </c>
      <c r="I36" s="68">
        <v>4800</v>
      </c>
    </row>
    <row r="37" spans="1:9" ht="15.75" thickBot="1" x14ac:dyDescent="0.3">
      <c r="A37" s="69" t="s">
        <v>627</v>
      </c>
      <c r="B37" s="61">
        <v>45471</v>
      </c>
      <c r="C37" s="61">
        <v>46020</v>
      </c>
      <c r="D37" s="62">
        <v>0</v>
      </c>
      <c r="E37" s="62">
        <v>0</v>
      </c>
      <c r="F37" s="62">
        <v>0</v>
      </c>
      <c r="G37" s="62">
        <v>0</v>
      </c>
      <c r="H37" s="63">
        <v>5200</v>
      </c>
      <c r="I37" s="70">
        <v>5200</v>
      </c>
    </row>
    <row r="38" spans="1:9" ht="15.75" thickBot="1" x14ac:dyDescent="0.3">
      <c r="A38" s="67" t="s">
        <v>628</v>
      </c>
      <c r="B38" s="58">
        <v>45471</v>
      </c>
      <c r="C38" s="58">
        <v>46020</v>
      </c>
      <c r="D38" s="59">
        <v>0</v>
      </c>
      <c r="E38" s="59">
        <v>0</v>
      </c>
      <c r="F38" s="59">
        <v>0</v>
      </c>
      <c r="G38" s="59">
        <v>0</v>
      </c>
      <c r="H38" s="60">
        <v>5200</v>
      </c>
      <c r="I38" s="68">
        <v>5200</v>
      </c>
    </row>
    <row r="39" spans="1:9" ht="15.75" thickBot="1" x14ac:dyDescent="0.3">
      <c r="A39" s="69" t="s">
        <v>629</v>
      </c>
      <c r="B39" s="61">
        <v>45471</v>
      </c>
      <c r="C39" s="61">
        <v>46020</v>
      </c>
      <c r="D39" s="62">
        <v>0</v>
      </c>
      <c r="E39" s="62">
        <v>0</v>
      </c>
      <c r="F39" s="62">
        <v>0</v>
      </c>
      <c r="G39" s="62">
        <v>0</v>
      </c>
      <c r="H39" s="63">
        <v>1500</v>
      </c>
      <c r="I39" s="70">
        <v>1500</v>
      </c>
    </row>
    <row r="40" spans="1:9" ht="15.75" thickBot="1" x14ac:dyDescent="0.3">
      <c r="A40" s="67" t="s">
        <v>630</v>
      </c>
      <c r="B40" s="58">
        <v>45471</v>
      </c>
      <c r="C40" s="58">
        <v>46020</v>
      </c>
      <c r="D40" s="59">
        <v>0</v>
      </c>
      <c r="E40" s="59">
        <v>0</v>
      </c>
      <c r="F40" s="59">
        <v>0</v>
      </c>
      <c r="G40" s="59">
        <v>0</v>
      </c>
      <c r="H40" s="60">
        <v>3200</v>
      </c>
      <c r="I40" s="68">
        <v>3200</v>
      </c>
    </row>
    <row r="41" spans="1:9" ht="15.75" thickBot="1" x14ac:dyDescent="0.3">
      <c r="A41" s="69" t="s">
        <v>631</v>
      </c>
      <c r="B41" s="61">
        <v>45471</v>
      </c>
      <c r="C41" s="61">
        <v>46020</v>
      </c>
      <c r="D41" s="62">
        <v>0</v>
      </c>
      <c r="E41" s="62">
        <v>0</v>
      </c>
      <c r="F41" s="62">
        <v>0</v>
      </c>
      <c r="G41" s="62">
        <v>0</v>
      </c>
      <c r="H41" s="63">
        <v>1500</v>
      </c>
      <c r="I41" s="70">
        <v>1500</v>
      </c>
    </row>
    <row r="42" spans="1:9" ht="15.75" thickBot="1" x14ac:dyDescent="0.3">
      <c r="A42" s="67" t="s">
        <v>634</v>
      </c>
      <c r="B42" s="58">
        <v>45471</v>
      </c>
      <c r="C42" s="58">
        <v>46020</v>
      </c>
      <c r="D42" s="59">
        <v>0</v>
      </c>
      <c r="E42" s="59">
        <v>0</v>
      </c>
      <c r="F42" s="59">
        <v>0</v>
      </c>
      <c r="G42" s="59">
        <v>0</v>
      </c>
      <c r="H42" s="60">
        <v>3000</v>
      </c>
      <c r="I42" s="68">
        <v>3000</v>
      </c>
    </row>
    <row r="43" spans="1:9" ht="15.75" thickBot="1" x14ac:dyDescent="0.3">
      <c r="A43" s="69" t="s">
        <v>632</v>
      </c>
      <c r="B43" s="61">
        <v>45471</v>
      </c>
      <c r="C43" s="61">
        <v>46020</v>
      </c>
      <c r="D43" s="62">
        <v>0</v>
      </c>
      <c r="E43" s="62">
        <v>0</v>
      </c>
      <c r="F43" s="62">
        <v>0</v>
      </c>
      <c r="G43" s="62">
        <v>0</v>
      </c>
      <c r="H43" s="63">
        <v>3500</v>
      </c>
      <c r="I43" s="70">
        <v>3500</v>
      </c>
    </row>
    <row r="44" spans="1:9" ht="15.75" thickBot="1" x14ac:dyDescent="0.3">
      <c r="A44" s="122" t="s">
        <v>294</v>
      </c>
      <c r="B44" s="123"/>
      <c r="C44" s="124"/>
      <c r="D44" s="64">
        <v>0</v>
      </c>
      <c r="E44" s="64">
        <v>0</v>
      </c>
      <c r="F44" s="64">
        <v>0</v>
      </c>
      <c r="G44" s="64">
        <v>0</v>
      </c>
      <c r="H44" s="65">
        <v>37700</v>
      </c>
      <c r="I44" s="71">
        <v>37700</v>
      </c>
    </row>
    <row r="45" spans="1:9" ht="15.75" thickBot="1" x14ac:dyDescent="0.3">
      <c r="A45" s="132" t="s">
        <v>327</v>
      </c>
      <c r="B45" s="133"/>
      <c r="C45" s="133"/>
      <c r="D45" s="133"/>
      <c r="E45" s="133"/>
      <c r="F45" s="133"/>
      <c r="G45" s="133"/>
      <c r="H45" s="133"/>
      <c r="I45" s="134"/>
    </row>
    <row r="46" spans="1:9" ht="15.75" thickBot="1" x14ac:dyDescent="0.3">
      <c r="A46" s="67" t="s">
        <v>64</v>
      </c>
      <c r="B46" s="58">
        <v>45503</v>
      </c>
      <c r="C46" s="58">
        <v>46020</v>
      </c>
      <c r="D46" s="59">
        <v>0</v>
      </c>
      <c r="E46" s="59">
        <v>0</v>
      </c>
      <c r="F46" s="59">
        <v>0</v>
      </c>
      <c r="G46" s="59">
        <v>0</v>
      </c>
      <c r="H46" s="60">
        <v>2500</v>
      </c>
      <c r="I46" s="68">
        <v>2500</v>
      </c>
    </row>
    <row r="47" spans="1:9" ht="15.75" thickBot="1" x14ac:dyDescent="0.3">
      <c r="A47" s="69" t="s">
        <v>625</v>
      </c>
      <c r="B47" s="61">
        <v>45503</v>
      </c>
      <c r="C47" s="61">
        <v>46020</v>
      </c>
      <c r="D47" s="62">
        <v>0</v>
      </c>
      <c r="E47" s="62">
        <v>0</v>
      </c>
      <c r="F47" s="62">
        <v>0</v>
      </c>
      <c r="G47" s="62">
        <v>0</v>
      </c>
      <c r="H47" s="63">
        <v>2500</v>
      </c>
      <c r="I47" s="70">
        <v>2500</v>
      </c>
    </row>
    <row r="48" spans="1:9" ht="15.75" thickBot="1" x14ac:dyDescent="0.3">
      <c r="A48" s="67" t="s">
        <v>626</v>
      </c>
      <c r="B48" s="58">
        <v>45503</v>
      </c>
      <c r="C48" s="58">
        <v>46020</v>
      </c>
      <c r="D48" s="59">
        <v>0</v>
      </c>
      <c r="E48" s="59">
        <v>0</v>
      </c>
      <c r="F48" s="59">
        <v>0</v>
      </c>
      <c r="G48" s="59">
        <v>0</v>
      </c>
      <c r="H48" s="60">
        <v>4800</v>
      </c>
      <c r="I48" s="68">
        <v>4800</v>
      </c>
    </row>
    <row r="49" spans="1:9" ht="15.75" thickBot="1" x14ac:dyDescent="0.3">
      <c r="A49" s="69" t="s">
        <v>633</v>
      </c>
      <c r="B49" s="61">
        <v>45503</v>
      </c>
      <c r="C49" s="61">
        <v>46020</v>
      </c>
      <c r="D49" s="62">
        <v>0</v>
      </c>
      <c r="E49" s="62">
        <v>0</v>
      </c>
      <c r="F49" s="62">
        <v>0</v>
      </c>
      <c r="G49" s="62">
        <v>0</v>
      </c>
      <c r="H49" s="63">
        <v>4800</v>
      </c>
      <c r="I49" s="70">
        <v>4800</v>
      </c>
    </row>
    <row r="50" spans="1:9" ht="15.75" thickBot="1" x14ac:dyDescent="0.3">
      <c r="A50" s="67" t="s">
        <v>627</v>
      </c>
      <c r="B50" s="58">
        <v>45503</v>
      </c>
      <c r="C50" s="58">
        <v>46020</v>
      </c>
      <c r="D50" s="59">
        <v>0</v>
      </c>
      <c r="E50" s="59">
        <v>0</v>
      </c>
      <c r="F50" s="59">
        <v>0</v>
      </c>
      <c r="G50" s="59">
        <v>0</v>
      </c>
      <c r="H50" s="60">
        <v>5200</v>
      </c>
      <c r="I50" s="68">
        <v>5200</v>
      </c>
    </row>
    <row r="51" spans="1:9" ht="15.75" thickBot="1" x14ac:dyDescent="0.3">
      <c r="A51" s="69" t="s">
        <v>628</v>
      </c>
      <c r="B51" s="61">
        <v>45503</v>
      </c>
      <c r="C51" s="61">
        <v>46020</v>
      </c>
      <c r="D51" s="62">
        <v>0</v>
      </c>
      <c r="E51" s="62">
        <v>0</v>
      </c>
      <c r="F51" s="62">
        <v>0</v>
      </c>
      <c r="G51" s="62">
        <v>0</v>
      </c>
      <c r="H51" s="63">
        <v>5200</v>
      </c>
      <c r="I51" s="70">
        <v>5200</v>
      </c>
    </row>
    <row r="52" spans="1:9" ht="15.75" thickBot="1" x14ac:dyDescent="0.3">
      <c r="A52" s="67" t="s">
        <v>628</v>
      </c>
      <c r="B52" s="58">
        <v>45503</v>
      </c>
      <c r="C52" s="58">
        <v>46020</v>
      </c>
      <c r="D52" s="59">
        <v>0</v>
      </c>
      <c r="E52" s="59">
        <v>0</v>
      </c>
      <c r="F52" s="59">
        <v>0</v>
      </c>
      <c r="G52" s="59">
        <v>0</v>
      </c>
      <c r="H52" s="60">
        <v>5200</v>
      </c>
      <c r="I52" s="68">
        <v>5200</v>
      </c>
    </row>
    <row r="53" spans="1:9" ht="15.75" thickBot="1" x14ac:dyDescent="0.3">
      <c r="A53" s="69" t="s">
        <v>629</v>
      </c>
      <c r="B53" s="61">
        <v>45503</v>
      </c>
      <c r="C53" s="61">
        <v>46020</v>
      </c>
      <c r="D53" s="62">
        <v>0</v>
      </c>
      <c r="E53" s="62">
        <v>0</v>
      </c>
      <c r="F53" s="62">
        <v>0</v>
      </c>
      <c r="G53" s="62">
        <v>0</v>
      </c>
      <c r="H53" s="63">
        <v>1500</v>
      </c>
      <c r="I53" s="70">
        <v>1500</v>
      </c>
    </row>
    <row r="54" spans="1:9" ht="15.75" thickBot="1" x14ac:dyDescent="0.3">
      <c r="A54" s="67" t="s">
        <v>630</v>
      </c>
      <c r="B54" s="58">
        <v>45503</v>
      </c>
      <c r="C54" s="58">
        <v>46020</v>
      </c>
      <c r="D54" s="59">
        <v>0</v>
      </c>
      <c r="E54" s="59">
        <v>0</v>
      </c>
      <c r="F54" s="59">
        <v>0</v>
      </c>
      <c r="G54" s="59">
        <v>0</v>
      </c>
      <c r="H54" s="60">
        <v>3200</v>
      </c>
      <c r="I54" s="68">
        <v>3200</v>
      </c>
    </row>
    <row r="55" spans="1:9" ht="15.75" thickBot="1" x14ac:dyDescent="0.3">
      <c r="A55" s="69" t="s">
        <v>631</v>
      </c>
      <c r="B55" s="61">
        <v>45503</v>
      </c>
      <c r="C55" s="61">
        <v>46020</v>
      </c>
      <c r="D55" s="62">
        <v>0</v>
      </c>
      <c r="E55" s="62">
        <v>0</v>
      </c>
      <c r="F55" s="62">
        <v>0</v>
      </c>
      <c r="G55" s="62">
        <v>0</v>
      </c>
      <c r="H55" s="63">
        <v>1500</v>
      </c>
      <c r="I55" s="70">
        <v>1500</v>
      </c>
    </row>
    <row r="56" spans="1:9" ht="15.75" thickBot="1" x14ac:dyDescent="0.3">
      <c r="A56" s="67" t="s">
        <v>634</v>
      </c>
      <c r="B56" s="58">
        <v>45503</v>
      </c>
      <c r="C56" s="58">
        <v>46020</v>
      </c>
      <c r="D56" s="59">
        <v>0</v>
      </c>
      <c r="E56" s="59">
        <v>0</v>
      </c>
      <c r="F56" s="59">
        <v>0</v>
      </c>
      <c r="G56" s="59">
        <v>0</v>
      </c>
      <c r="H56" s="60">
        <v>3000</v>
      </c>
      <c r="I56" s="68">
        <v>3000</v>
      </c>
    </row>
    <row r="57" spans="1:9" ht="15.75" thickBot="1" x14ac:dyDescent="0.3">
      <c r="A57" s="69" t="s">
        <v>632</v>
      </c>
      <c r="B57" s="61">
        <v>45503</v>
      </c>
      <c r="C57" s="61">
        <v>46020</v>
      </c>
      <c r="D57" s="62">
        <v>0</v>
      </c>
      <c r="E57" s="62">
        <v>0</v>
      </c>
      <c r="F57" s="62">
        <v>0</v>
      </c>
      <c r="G57" s="62">
        <v>0</v>
      </c>
      <c r="H57" s="63">
        <v>3500</v>
      </c>
      <c r="I57" s="70">
        <v>3500</v>
      </c>
    </row>
    <row r="58" spans="1:9" ht="15.75" thickBot="1" x14ac:dyDescent="0.3">
      <c r="A58" s="122" t="s">
        <v>294</v>
      </c>
      <c r="B58" s="123"/>
      <c r="C58" s="124"/>
      <c r="D58" s="64">
        <v>0</v>
      </c>
      <c r="E58" s="64">
        <v>0</v>
      </c>
      <c r="F58" s="64">
        <v>0</v>
      </c>
      <c r="G58" s="64">
        <v>0</v>
      </c>
      <c r="H58" s="65">
        <v>42900</v>
      </c>
      <c r="I58" s="71">
        <v>42900</v>
      </c>
    </row>
    <row r="59" spans="1:9" ht="15.75" thickBot="1" x14ac:dyDescent="0.3">
      <c r="A59" s="132" t="s">
        <v>328</v>
      </c>
      <c r="B59" s="133"/>
      <c r="C59" s="133"/>
      <c r="D59" s="133"/>
      <c r="E59" s="133"/>
      <c r="F59" s="133"/>
      <c r="G59" s="133"/>
      <c r="H59" s="133"/>
      <c r="I59" s="134"/>
    </row>
    <row r="60" spans="1:9" ht="15.75" thickBot="1" x14ac:dyDescent="0.3">
      <c r="A60" s="67" t="s">
        <v>64</v>
      </c>
      <c r="B60" s="58">
        <v>45534</v>
      </c>
      <c r="C60" s="58">
        <v>46020</v>
      </c>
      <c r="D60" s="59">
        <v>0</v>
      </c>
      <c r="E60" s="59">
        <v>0</v>
      </c>
      <c r="F60" s="59">
        <v>0</v>
      </c>
      <c r="G60" s="59">
        <v>0</v>
      </c>
      <c r="H60" s="60">
        <v>2500</v>
      </c>
      <c r="I60" s="68">
        <v>2500</v>
      </c>
    </row>
    <row r="61" spans="1:9" ht="15.75" thickBot="1" x14ac:dyDescent="0.3">
      <c r="A61" s="69" t="s">
        <v>625</v>
      </c>
      <c r="B61" s="61">
        <v>45534</v>
      </c>
      <c r="C61" s="61">
        <v>46020</v>
      </c>
      <c r="D61" s="62">
        <v>0</v>
      </c>
      <c r="E61" s="62">
        <v>0</v>
      </c>
      <c r="F61" s="62">
        <v>0</v>
      </c>
      <c r="G61" s="62">
        <v>0</v>
      </c>
      <c r="H61" s="63">
        <v>2500</v>
      </c>
      <c r="I61" s="70">
        <v>2500</v>
      </c>
    </row>
    <row r="62" spans="1:9" ht="15.75" thickBot="1" x14ac:dyDescent="0.3">
      <c r="A62" s="67" t="s">
        <v>626</v>
      </c>
      <c r="B62" s="58">
        <v>45534</v>
      </c>
      <c r="C62" s="58">
        <v>46020</v>
      </c>
      <c r="D62" s="59">
        <v>0</v>
      </c>
      <c r="E62" s="59">
        <v>0</v>
      </c>
      <c r="F62" s="59">
        <v>0</v>
      </c>
      <c r="G62" s="59">
        <v>0</v>
      </c>
      <c r="H62" s="60">
        <v>4800</v>
      </c>
      <c r="I62" s="68">
        <v>4800</v>
      </c>
    </row>
    <row r="63" spans="1:9" ht="15.75" thickBot="1" x14ac:dyDescent="0.3">
      <c r="A63" s="69" t="s">
        <v>633</v>
      </c>
      <c r="B63" s="61">
        <v>45534</v>
      </c>
      <c r="C63" s="61">
        <v>46020</v>
      </c>
      <c r="D63" s="62">
        <v>0</v>
      </c>
      <c r="E63" s="62">
        <v>0</v>
      </c>
      <c r="F63" s="62">
        <v>0</v>
      </c>
      <c r="G63" s="62">
        <v>0</v>
      </c>
      <c r="H63" s="63">
        <v>4800</v>
      </c>
      <c r="I63" s="70">
        <v>4800</v>
      </c>
    </row>
    <row r="64" spans="1:9" ht="15.75" thickBot="1" x14ac:dyDescent="0.3">
      <c r="A64" s="67" t="s">
        <v>627</v>
      </c>
      <c r="B64" s="58">
        <v>45534</v>
      </c>
      <c r="C64" s="58">
        <v>46020</v>
      </c>
      <c r="D64" s="59">
        <v>0</v>
      </c>
      <c r="E64" s="59">
        <v>0</v>
      </c>
      <c r="F64" s="59">
        <v>0</v>
      </c>
      <c r="G64" s="59">
        <v>0</v>
      </c>
      <c r="H64" s="60">
        <v>5200</v>
      </c>
      <c r="I64" s="68">
        <v>5200</v>
      </c>
    </row>
    <row r="65" spans="1:9" ht="15.75" thickBot="1" x14ac:dyDescent="0.3">
      <c r="A65" s="69" t="s">
        <v>628</v>
      </c>
      <c r="B65" s="61">
        <v>45534</v>
      </c>
      <c r="C65" s="61">
        <v>46020</v>
      </c>
      <c r="D65" s="62">
        <v>0</v>
      </c>
      <c r="E65" s="62">
        <v>0</v>
      </c>
      <c r="F65" s="62">
        <v>0</v>
      </c>
      <c r="G65" s="62">
        <v>0</v>
      </c>
      <c r="H65" s="63">
        <v>5200</v>
      </c>
      <c r="I65" s="70">
        <v>5200</v>
      </c>
    </row>
    <row r="66" spans="1:9" ht="15.75" thickBot="1" x14ac:dyDescent="0.3">
      <c r="A66" s="67" t="s">
        <v>629</v>
      </c>
      <c r="B66" s="58">
        <v>45534</v>
      </c>
      <c r="C66" s="58">
        <v>46020</v>
      </c>
      <c r="D66" s="59">
        <v>0</v>
      </c>
      <c r="E66" s="59">
        <v>0</v>
      </c>
      <c r="F66" s="59">
        <v>0</v>
      </c>
      <c r="G66" s="59">
        <v>0</v>
      </c>
      <c r="H66" s="60">
        <v>1500</v>
      </c>
      <c r="I66" s="68">
        <v>1500</v>
      </c>
    </row>
    <row r="67" spans="1:9" ht="15.75" thickBot="1" x14ac:dyDescent="0.3">
      <c r="A67" s="69" t="s">
        <v>630</v>
      </c>
      <c r="B67" s="61">
        <v>45534</v>
      </c>
      <c r="C67" s="61">
        <v>46020</v>
      </c>
      <c r="D67" s="62">
        <v>0</v>
      </c>
      <c r="E67" s="62">
        <v>0</v>
      </c>
      <c r="F67" s="62">
        <v>0</v>
      </c>
      <c r="G67" s="62">
        <v>0</v>
      </c>
      <c r="H67" s="63">
        <v>3200</v>
      </c>
      <c r="I67" s="70">
        <v>3200</v>
      </c>
    </row>
    <row r="68" spans="1:9" ht="15.75" thickBot="1" x14ac:dyDescent="0.3">
      <c r="A68" s="67" t="s">
        <v>631</v>
      </c>
      <c r="B68" s="58">
        <v>45534</v>
      </c>
      <c r="C68" s="58">
        <v>46020</v>
      </c>
      <c r="D68" s="59">
        <v>0</v>
      </c>
      <c r="E68" s="59">
        <v>0</v>
      </c>
      <c r="F68" s="59">
        <v>0</v>
      </c>
      <c r="G68" s="59">
        <v>0</v>
      </c>
      <c r="H68" s="60">
        <v>1500</v>
      </c>
      <c r="I68" s="68">
        <v>1500</v>
      </c>
    </row>
    <row r="69" spans="1:9" ht="15.75" thickBot="1" x14ac:dyDescent="0.3">
      <c r="A69" s="69" t="s">
        <v>634</v>
      </c>
      <c r="B69" s="61">
        <v>45534</v>
      </c>
      <c r="C69" s="61">
        <v>46020</v>
      </c>
      <c r="D69" s="62">
        <v>0</v>
      </c>
      <c r="E69" s="62">
        <v>0</v>
      </c>
      <c r="F69" s="62">
        <v>0</v>
      </c>
      <c r="G69" s="62">
        <v>0</v>
      </c>
      <c r="H69" s="63">
        <v>3000</v>
      </c>
      <c r="I69" s="70">
        <v>3000</v>
      </c>
    </row>
    <row r="70" spans="1:9" ht="15.75" thickBot="1" x14ac:dyDescent="0.3">
      <c r="A70" s="67" t="s">
        <v>632</v>
      </c>
      <c r="B70" s="58">
        <v>45534</v>
      </c>
      <c r="C70" s="58">
        <v>46020</v>
      </c>
      <c r="D70" s="59">
        <v>0</v>
      </c>
      <c r="E70" s="59">
        <v>0</v>
      </c>
      <c r="F70" s="59">
        <v>0</v>
      </c>
      <c r="G70" s="59">
        <v>0</v>
      </c>
      <c r="H70" s="60">
        <v>3500</v>
      </c>
      <c r="I70" s="68">
        <v>3500</v>
      </c>
    </row>
    <row r="71" spans="1:9" ht="15.75" thickBot="1" x14ac:dyDescent="0.3">
      <c r="A71" s="122" t="s">
        <v>294</v>
      </c>
      <c r="B71" s="123"/>
      <c r="C71" s="124"/>
      <c r="D71" s="64">
        <v>0</v>
      </c>
      <c r="E71" s="64">
        <v>0</v>
      </c>
      <c r="F71" s="64">
        <v>0</v>
      </c>
      <c r="G71" s="64">
        <v>0</v>
      </c>
      <c r="H71" s="65">
        <v>37700</v>
      </c>
      <c r="I71" s="71">
        <v>37700</v>
      </c>
    </row>
    <row r="72" spans="1:9" ht="15.75" thickBot="1" x14ac:dyDescent="0.3">
      <c r="A72" s="119" t="s">
        <v>331</v>
      </c>
      <c r="B72" s="120"/>
      <c r="C72" s="120"/>
      <c r="D72" s="120"/>
      <c r="E72" s="120"/>
      <c r="F72" s="120"/>
      <c r="G72" s="120"/>
      <c r="H72" s="120"/>
      <c r="I72" s="121"/>
    </row>
    <row r="73" spans="1:9" ht="15.75" thickBot="1" x14ac:dyDescent="0.3">
      <c r="A73" s="69" t="s">
        <v>635</v>
      </c>
      <c r="B73" s="61">
        <v>45565</v>
      </c>
      <c r="C73" s="61">
        <v>45595</v>
      </c>
      <c r="D73" s="62">
        <v>0</v>
      </c>
      <c r="E73" s="62">
        <v>0</v>
      </c>
      <c r="F73" s="62">
        <v>0</v>
      </c>
      <c r="G73" s="62">
        <v>0</v>
      </c>
      <c r="H73" s="63">
        <v>4000</v>
      </c>
      <c r="I73" s="70">
        <v>4000</v>
      </c>
    </row>
    <row r="74" spans="1:9" ht="15.75" thickBot="1" x14ac:dyDescent="0.3">
      <c r="A74" s="67" t="s">
        <v>64</v>
      </c>
      <c r="B74" s="58">
        <v>45565</v>
      </c>
      <c r="C74" s="58">
        <v>46020</v>
      </c>
      <c r="D74" s="59">
        <v>0</v>
      </c>
      <c r="E74" s="59">
        <v>0</v>
      </c>
      <c r="F74" s="59">
        <v>0</v>
      </c>
      <c r="G74" s="59">
        <v>0</v>
      </c>
      <c r="H74" s="60">
        <v>2500</v>
      </c>
      <c r="I74" s="68">
        <v>2500</v>
      </c>
    </row>
    <row r="75" spans="1:9" ht="15.75" thickBot="1" x14ac:dyDescent="0.3">
      <c r="A75" s="69" t="s">
        <v>625</v>
      </c>
      <c r="B75" s="61">
        <v>45565</v>
      </c>
      <c r="C75" s="61">
        <v>46020</v>
      </c>
      <c r="D75" s="62">
        <v>0</v>
      </c>
      <c r="E75" s="62">
        <v>0</v>
      </c>
      <c r="F75" s="62">
        <v>0</v>
      </c>
      <c r="G75" s="62">
        <v>0</v>
      </c>
      <c r="H75" s="63">
        <v>2500</v>
      </c>
      <c r="I75" s="70">
        <v>2500</v>
      </c>
    </row>
    <row r="76" spans="1:9" ht="15.75" thickBot="1" x14ac:dyDescent="0.3">
      <c r="A76" s="67" t="s">
        <v>626</v>
      </c>
      <c r="B76" s="58">
        <v>45565</v>
      </c>
      <c r="C76" s="58">
        <v>46020</v>
      </c>
      <c r="D76" s="59">
        <v>0</v>
      </c>
      <c r="E76" s="59">
        <v>0</v>
      </c>
      <c r="F76" s="59">
        <v>0</v>
      </c>
      <c r="G76" s="59">
        <v>0</v>
      </c>
      <c r="H76" s="60">
        <v>4800</v>
      </c>
      <c r="I76" s="68">
        <v>4800</v>
      </c>
    </row>
    <row r="77" spans="1:9" ht="15.75" thickBot="1" x14ac:dyDescent="0.3">
      <c r="A77" s="69" t="s">
        <v>633</v>
      </c>
      <c r="B77" s="61">
        <v>45565</v>
      </c>
      <c r="C77" s="61">
        <v>46020</v>
      </c>
      <c r="D77" s="62">
        <v>0</v>
      </c>
      <c r="E77" s="62">
        <v>0</v>
      </c>
      <c r="F77" s="62">
        <v>0</v>
      </c>
      <c r="G77" s="62">
        <v>0</v>
      </c>
      <c r="H77" s="63">
        <v>4800</v>
      </c>
      <c r="I77" s="70">
        <v>4800</v>
      </c>
    </row>
    <row r="78" spans="1:9" ht="15.75" thickBot="1" x14ac:dyDescent="0.3">
      <c r="A78" s="67" t="s">
        <v>627</v>
      </c>
      <c r="B78" s="58">
        <v>45565</v>
      </c>
      <c r="C78" s="58">
        <v>46020</v>
      </c>
      <c r="D78" s="59">
        <v>0</v>
      </c>
      <c r="E78" s="59">
        <v>0</v>
      </c>
      <c r="F78" s="59">
        <v>0</v>
      </c>
      <c r="G78" s="59">
        <v>0</v>
      </c>
      <c r="H78" s="60">
        <v>5200</v>
      </c>
      <c r="I78" s="68">
        <v>5200</v>
      </c>
    </row>
    <row r="79" spans="1:9" ht="15.75" thickBot="1" x14ac:dyDescent="0.3">
      <c r="A79" s="69" t="s">
        <v>628</v>
      </c>
      <c r="B79" s="61">
        <v>45565</v>
      </c>
      <c r="C79" s="61">
        <v>46020</v>
      </c>
      <c r="D79" s="62">
        <v>0</v>
      </c>
      <c r="E79" s="62">
        <v>0</v>
      </c>
      <c r="F79" s="62">
        <v>0</v>
      </c>
      <c r="G79" s="62">
        <v>0</v>
      </c>
      <c r="H79" s="63">
        <v>5200</v>
      </c>
      <c r="I79" s="70">
        <v>5200</v>
      </c>
    </row>
    <row r="80" spans="1:9" ht="15.75" thickBot="1" x14ac:dyDescent="0.3">
      <c r="A80" s="67" t="s">
        <v>629</v>
      </c>
      <c r="B80" s="58">
        <v>45565</v>
      </c>
      <c r="C80" s="58">
        <v>46020</v>
      </c>
      <c r="D80" s="59">
        <v>0</v>
      </c>
      <c r="E80" s="59">
        <v>0</v>
      </c>
      <c r="F80" s="59">
        <v>0</v>
      </c>
      <c r="G80" s="59">
        <v>0</v>
      </c>
      <c r="H80" s="60">
        <v>1500</v>
      </c>
      <c r="I80" s="68">
        <v>1500</v>
      </c>
    </row>
    <row r="81" spans="1:9" ht="15.75" thickBot="1" x14ac:dyDescent="0.3">
      <c r="A81" s="69" t="s">
        <v>636</v>
      </c>
      <c r="B81" s="61">
        <v>45565</v>
      </c>
      <c r="C81" s="61">
        <v>45596</v>
      </c>
      <c r="D81" s="62">
        <v>0</v>
      </c>
      <c r="E81" s="62">
        <v>0</v>
      </c>
      <c r="F81" s="62">
        <v>0</v>
      </c>
      <c r="G81" s="62">
        <v>0</v>
      </c>
      <c r="H81" s="63">
        <v>4000</v>
      </c>
      <c r="I81" s="70">
        <v>4000</v>
      </c>
    </row>
    <row r="82" spans="1:9" ht="15.75" thickBot="1" x14ac:dyDescent="0.3">
      <c r="A82" s="67" t="s">
        <v>630</v>
      </c>
      <c r="B82" s="58">
        <v>45565</v>
      </c>
      <c r="C82" s="58">
        <v>46020</v>
      </c>
      <c r="D82" s="59">
        <v>0</v>
      </c>
      <c r="E82" s="59">
        <v>0</v>
      </c>
      <c r="F82" s="59">
        <v>0</v>
      </c>
      <c r="G82" s="59">
        <v>0</v>
      </c>
      <c r="H82" s="60">
        <v>3200</v>
      </c>
      <c r="I82" s="68">
        <v>3200</v>
      </c>
    </row>
    <row r="83" spans="1:9" ht="15.75" thickBot="1" x14ac:dyDescent="0.3">
      <c r="A83" s="69" t="s">
        <v>631</v>
      </c>
      <c r="B83" s="61">
        <v>45565</v>
      </c>
      <c r="C83" s="61">
        <v>46020</v>
      </c>
      <c r="D83" s="62">
        <v>0</v>
      </c>
      <c r="E83" s="62">
        <v>0</v>
      </c>
      <c r="F83" s="62">
        <v>0</v>
      </c>
      <c r="G83" s="62">
        <v>0</v>
      </c>
      <c r="H83" s="63">
        <v>1500</v>
      </c>
      <c r="I83" s="70">
        <v>1500</v>
      </c>
    </row>
    <row r="84" spans="1:9" ht="15.75" thickBot="1" x14ac:dyDescent="0.3">
      <c r="A84" s="67" t="s">
        <v>634</v>
      </c>
      <c r="B84" s="58">
        <v>45565</v>
      </c>
      <c r="C84" s="58">
        <v>46020</v>
      </c>
      <c r="D84" s="59">
        <v>0</v>
      </c>
      <c r="E84" s="59">
        <v>0</v>
      </c>
      <c r="F84" s="59">
        <v>0</v>
      </c>
      <c r="G84" s="59">
        <v>0</v>
      </c>
      <c r="H84" s="60">
        <v>3000</v>
      </c>
      <c r="I84" s="68">
        <v>3000</v>
      </c>
    </row>
    <row r="85" spans="1:9" ht="15.75" thickBot="1" x14ac:dyDescent="0.3">
      <c r="A85" s="69" t="s">
        <v>632</v>
      </c>
      <c r="B85" s="61">
        <v>45565</v>
      </c>
      <c r="C85" s="61">
        <v>46020</v>
      </c>
      <c r="D85" s="62">
        <v>0</v>
      </c>
      <c r="E85" s="62">
        <v>0</v>
      </c>
      <c r="F85" s="62">
        <v>0</v>
      </c>
      <c r="G85" s="62">
        <v>0</v>
      </c>
      <c r="H85" s="63">
        <v>3500</v>
      </c>
      <c r="I85" s="70">
        <v>3500</v>
      </c>
    </row>
    <row r="86" spans="1:9" ht="15.75" thickBot="1" x14ac:dyDescent="0.3">
      <c r="A86" s="122" t="s">
        <v>294</v>
      </c>
      <c r="B86" s="123"/>
      <c r="C86" s="124"/>
      <c r="D86" s="64">
        <v>0</v>
      </c>
      <c r="E86" s="64">
        <v>0</v>
      </c>
      <c r="F86" s="64">
        <v>0</v>
      </c>
      <c r="G86" s="64">
        <v>0</v>
      </c>
      <c r="H86" s="65">
        <v>45700</v>
      </c>
      <c r="I86" s="71">
        <v>45700</v>
      </c>
    </row>
    <row r="87" spans="1:9" ht="15.75" thickBot="1" x14ac:dyDescent="0.3">
      <c r="A87" s="132" t="s">
        <v>300</v>
      </c>
      <c r="B87" s="133"/>
      <c r="C87" s="133"/>
      <c r="D87" s="133"/>
      <c r="E87" s="133"/>
      <c r="F87" s="133"/>
      <c r="G87" s="133"/>
      <c r="H87" s="133"/>
      <c r="I87" s="134"/>
    </row>
    <row r="88" spans="1:9" ht="15.75" thickBot="1" x14ac:dyDescent="0.3">
      <c r="A88" s="67" t="s">
        <v>635</v>
      </c>
      <c r="B88" s="58">
        <v>45595</v>
      </c>
      <c r="C88" s="58">
        <v>45595</v>
      </c>
      <c r="D88" s="59">
        <v>0</v>
      </c>
      <c r="E88" s="59">
        <v>0</v>
      </c>
      <c r="F88" s="59">
        <v>0</v>
      </c>
      <c r="G88" s="59">
        <v>0</v>
      </c>
      <c r="H88" s="60">
        <v>4000</v>
      </c>
      <c r="I88" s="68">
        <v>4000</v>
      </c>
    </row>
    <row r="89" spans="1:9" ht="15.75" thickBot="1" x14ac:dyDescent="0.3">
      <c r="A89" s="69" t="s">
        <v>64</v>
      </c>
      <c r="B89" s="61">
        <v>45595</v>
      </c>
      <c r="C89" s="61">
        <v>46020</v>
      </c>
      <c r="D89" s="62">
        <v>0</v>
      </c>
      <c r="E89" s="62">
        <v>0</v>
      </c>
      <c r="F89" s="62">
        <v>0</v>
      </c>
      <c r="G89" s="62">
        <v>0</v>
      </c>
      <c r="H89" s="63">
        <v>2500</v>
      </c>
      <c r="I89" s="70">
        <v>2500</v>
      </c>
    </row>
    <row r="90" spans="1:9" ht="15.75" thickBot="1" x14ac:dyDescent="0.3">
      <c r="A90" s="67" t="s">
        <v>625</v>
      </c>
      <c r="B90" s="58">
        <v>45595</v>
      </c>
      <c r="C90" s="58">
        <v>46020</v>
      </c>
      <c r="D90" s="59">
        <v>0</v>
      </c>
      <c r="E90" s="59">
        <v>0</v>
      </c>
      <c r="F90" s="59">
        <v>0</v>
      </c>
      <c r="G90" s="59">
        <v>0</v>
      </c>
      <c r="H90" s="60">
        <v>2500</v>
      </c>
      <c r="I90" s="68">
        <v>2500</v>
      </c>
    </row>
    <row r="91" spans="1:9" ht="15.75" thickBot="1" x14ac:dyDescent="0.3">
      <c r="A91" s="69" t="s">
        <v>626</v>
      </c>
      <c r="B91" s="61">
        <v>45595</v>
      </c>
      <c r="C91" s="61">
        <v>46020</v>
      </c>
      <c r="D91" s="62">
        <v>0</v>
      </c>
      <c r="E91" s="62">
        <v>0</v>
      </c>
      <c r="F91" s="62">
        <v>0</v>
      </c>
      <c r="G91" s="62">
        <v>0</v>
      </c>
      <c r="H91" s="63">
        <v>4800</v>
      </c>
      <c r="I91" s="70">
        <v>4800</v>
      </c>
    </row>
    <row r="92" spans="1:9" ht="15.75" thickBot="1" x14ac:dyDescent="0.3">
      <c r="A92" s="67" t="s">
        <v>633</v>
      </c>
      <c r="B92" s="58">
        <v>45595</v>
      </c>
      <c r="C92" s="58">
        <v>46020</v>
      </c>
      <c r="D92" s="59">
        <v>0</v>
      </c>
      <c r="E92" s="59">
        <v>0</v>
      </c>
      <c r="F92" s="59">
        <v>0</v>
      </c>
      <c r="G92" s="59">
        <v>0</v>
      </c>
      <c r="H92" s="60">
        <v>4800</v>
      </c>
      <c r="I92" s="68">
        <v>4800</v>
      </c>
    </row>
    <row r="93" spans="1:9" ht="15.75" thickBot="1" x14ac:dyDescent="0.3">
      <c r="A93" s="69" t="s">
        <v>627</v>
      </c>
      <c r="B93" s="61">
        <v>45595</v>
      </c>
      <c r="C93" s="61">
        <v>46020</v>
      </c>
      <c r="D93" s="62">
        <v>0</v>
      </c>
      <c r="E93" s="62">
        <v>0</v>
      </c>
      <c r="F93" s="62">
        <v>0</v>
      </c>
      <c r="G93" s="62">
        <v>0</v>
      </c>
      <c r="H93" s="63">
        <v>5200</v>
      </c>
      <c r="I93" s="70">
        <v>5200</v>
      </c>
    </row>
    <row r="94" spans="1:9" ht="15.75" thickBot="1" x14ac:dyDescent="0.3">
      <c r="A94" s="67" t="s">
        <v>628</v>
      </c>
      <c r="B94" s="58">
        <v>45595</v>
      </c>
      <c r="C94" s="58">
        <v>46020</v>
      </c>
      <c r="D94" s="59">
        <v>0</v>
      </c>
      <c r="E94" s="59">
        <v>0</v>
      </c>
      <c r="F94" s="59">
        <v>0</v>
      </c>
      <c r="G94" s="59">
        <v>0</v>
      </c>
      <c r="H94" s="60">
        <v>5200</v>
      </c>
      <c r="I94" s="68">
        <v>5200</v>
      </c>
    </row>
    <row r="95" spans="1:9" ht="15.75" thickBot="1" x14ac:dyDescent="0.3">
      <c r="A95" s="69" t="s">
        <v>629</v>
      </c>
      <c r="B95" s="61">
        <v>45595</v>
      </c>
      <c r="C95" s="61">
        <v>46020</v>
      </c>
      <c r="D95" s="62">
        <v>0</v>
      </c>
      <c r="E95" s="62">
        <v>0</v>
      </c>
      <c r="F95" s="62">
        <v>0</v>
      </c>
      <c r="G95" s="62">
        <v>0</v>
      </c>
      <c r="H95" s="63">
        <v>1500</v>
      </c>
      <c r="I95" s="70">
        <v>1500</v>
      </c>
    </row>
    <row r="96" spans="1:9" ht="15.75" thickBot="1" x14ac:dyDescent="0.3">
      <c r="A96" s="67" t="s">
        <v>636</v>
      </c>
      <c r="B96" s="58">
        <v>45595</v>
      </c>
      <c r="C96" s="58">
        <v>45596</v>
      </c>
      <c r="D96" s="59">
        <v>0</v>
      </c>
      <c r="E96" s="59">
        <v>0</v>
      </c>
      <c r="F96" s="59">
        <v>0</v>
      </c>
      <c r="G96" s="59">
        <v>0</v>
      </c>
      <c r="H96" s="60">
        <v>4000</v>
      </c>
      <c r="I96" s="68">
        <v>4000</v>
      </c>
    </row>
    <row r="97" spans="1:9" ht="15.75" thickBot="1" x14ac:dyDescent="0.3">
      <c r="A97" s="69" t="s">
        <v>630</v>
      </c>
      <c r="B97" s="61">
        <v>45595</v>
      </c>
      <c r="C97" s="61">
        <v>46020</v>
      </c>
      <c r="D97" s="62">
        <v>0</v>
      </c>
      <c r="E97" s="62">
        <v>0</v>
      </c>
      <c r="F97" s="62">
        <v>0</v>
      </c>
      <c r="G97" s="62">
        <v>0</v>
      </c>
      <c r="H97" s="63">
        <v>3200</v>
      </c>
      <c r="I97" s="70">
        <v>3200</v>
      </c>
    </row>
    <row r="98" spans="1:9" ht="15.75" thickBot="1" x14ac:dyDescent="0.3">
      <c r="A98" s="67" t="s">
        <v>631</v>
      </c>
      <c r="B98" s="58">
        <v>45595</v>
      </c>
      <c r="C98" s="58">
        <v>46020</v>
      </c>
      <c r="D98" s="59">
        <v>0</v>
      </c>
      <c r="E98" s="59">
        <v>0</v>
      </c>
      <c r="F98" s="59">
        <v>0</v>
      </c>
      <c r="G98" s="59">
        <v>0</v>
      </c>
      <c r="H98" s="60">
        <v>1500</v>
      </c>
      <c r="I98" s="68">
        <v>1500</v>
      </c>
    </row>
    <row r="99" spans="1:9" ht="15.75" thickBot="1" x14ac:dyDescent="0.3">
      <c r="A99" s="69" t="s">
        <v>634</v>
      </c>
      <c r="B99" s="61">
        <v>45595</v>
      </c>
      <c r="C99" s="61">
        <v>46020</v>
      </c>
      <c r="D99" s="62">
        <v>0</v>
      </c>
      <c r="E99" s="62">
        <v>0</v>
      </c>
      <c r="F99" s="62">
        <v>0</v>
      </c>
      <c r="G99" s="62">
        <v>0</v>
      </c>
      <c r="H99" s="63">
        <v>3000</v>
      </c>
      <c r="I99" s="70">
        <v>3000</v>
      </c>
    </row>
    <row r="100" spans="1:9" ht="15.75" thickBot="1" x14ac:dyDescent="0.3">
      <c r="A100" s="67" t="s">
        <v>632</v>
      </c>
      <c r="B100" s="58">
        <v>45595</v>
      </c>
      <c r="C100" s="58">
        <v>46020</v>
      </c>
      <c r="D100" s="59">
        <v>0</v>
      </c>
      <c r="E100" s="59">
        <v>0</v>
      </c>
      <c r="F100" s="59">
        <v>0</v>
      </c>
      <c r="G100" s="59">
        <v>0</v>
      </c>
      <c r="H100" s="60">
        <v>3500</v>
      </c>
      <c r="I100" s="68">
        <v>3500</v>
      </c>
    </row>
    <row r="101" spans="1:9" ht="15.75" thickBot="1" x14ac:dyDescent="0.3">
      <c r="A101" s="122" t="s">
        <v>294</v>
      </c>
      <c r="B101" s="123"/>
      <c r="C101" s="124"/>
      <c r="D101" s="64">
        <v>0</v>
      </c>
      <c r="E101" s="64">
        <v>0</v>
      </c>
      <c r="F101" s="64">
        <v>0</v>
      </c>
      <c r="G101" s="64">
        <v>0</v>
      </c>
      <c r="H101" s="65">
        <v>45700</v>
      </c>
      <c r="I101" s="71">
        <v>45700</v>
      </c>
    </row>
    <row r="102" spans="1:9" ht="15.75" thickBot="1" x14ac:dyDescent="0.3">
      <c r="A102" s="119" t="s">
        <v>302</v>
      </c>
      <c r="B102" s="120"/>
      <c r="C102" s="120"/>
      <c r="D102" s="120"/>
      <c r="E102" s="120"/>
      <c r="F102" s="120"/>
      <c r="G102" s="120"/>
      <c r="H102" s="120"/>
      <c r="I102" s="121"/>
    </row>
    <row r="103" spans="1:9" ht="15.75" thickBot="1" x14ac:dyDescent="0.3">
      <c r="A103" s="69" t="s">
        <v>64</v>
      </c>
      <c r="B103" s="61">
        <v>45625</v>
      </c>
      <c r="C103" s="61">
        <v>46020</v>
      </c>
      <c r="D103" s="62">
        <v>0</v>
      </c>
      <c r="E103" s="62">
        <v>0</v>
      </c>
      <c r="F103" s="62">
        <v>0</v>
      </c>
      <c r="G103" s="62">
        <v>0</v>
      </c>
      <c r="H103" s="63">
        <v>2500</v>
      </c>
      <c r="I103" s="70">
        <v>2500</v>
      </c>
    </row>
    <row r="104" spans="1:9" ht="15.75" thickBot="1" x14ac:dyDescent="0.3">
      <c r="A104" s="67" t="s">
        <v>625</v>
      </c>
      <c r="B104" s="58">
        <v>45625</v>
      </c>
      <c r="C104" s="58">
        <v>46020</v>
      </c>
      <c r="D104" s="59">
        <v>0</v>
      </c>
      <c r="E104" s="59">
        <v>0</v>
      </c>
      <c r="F104" s="59">
        <v>0</v>
      </c>
      <c r="G104" s="59">
        <v>0</v>
      </c>
      <c r="H104" s="60">
        <v>2500</v>
      </c>
      <c r="I104" s="68">
        <v>2500</v>
      </c>
    </row>
    <row r="105" spans="1:9" ht="15.75" thickBot="1" x14ac:dyDescent="0.3">
      <c r="A105" s="69" t="s">
        <v>626</v>
      </c>
      <c r="B105" s="61">
        <v>45625</v>
      </c>
      <c r="C105" s="61">
        <v>46020</v>
      </c>
      <c r="D105" s="62">
        <v>0</v>
      </c>
      <c r="E105" s="62">
        <v>0</v>
      </c>
      <c r="F105" s="62">
        <v>0</v>
      </c>
      <c r="G105" s="62">
        <v>0</v>
      </c>
      <c r="H105" s="63">
        <v>4800</v>
      </c>
      <c r="I105" s="70">
        <v>4800</v>
      </c>
    </row>
    <row r="106" spans="1:9" ht="15.75" thickBot="1" x14ac:dyDescent="0.3">
      <c r="A106" s="67" t="s">
        <v>633</v>
      </c>
      <c r="B106" s="58">
        <v>45625</v>
      </c>
      <c r="C106" s="58">
        <v>46020</v>
      </c>
      <c r="D106" s="59">
        <v>0</v>
      </c>
      <c r="E106" s="59">
        <v>0</v>
      </c>
      <c r="F106" s="59">
        <v>0</v>
      </c>
      <c r="G106" s="59">
        <v>0</v>
      </c>
      <c r="H106" s="60">
        <v>4800</v>
      </c>
      <c r="I106" s="68">
        <v>4800</v>
      </c>
    </row>
    <row r="107" spans="1:9" ht="15.75" thickBot="1" x14ac:dyDescent="0.3">
      <c r="A107" s="69" t="s">
        <v>627</v>
      </c>
      <c r="B107" s="61">
        <v>45625</v>
      </c>
      <c r="C107" s="61">
        <v>46020</v>
      </c>
      <c r="D107" s="62">
        <v>0</v>
      </c>
      <c r="E107" s="62">
        <v>0</v>
      </c>
      <c r="F107" s="62">
        <v>0</v>
      </c>
      <c r="G107" s="62">
        <v>0</v>
      </c>
      <c r="H107" s="63">
        <v>5200</v>
      </c>
      <c r="I107" s="70">
        <v>5200</v>
      </c>
    </row>
    <row r="108" spans="1:9" ht="15.75" thickBot="1" x14ac:dyDescent="0.3">
      <c r="A108" s="67" t="s">
        <v>628</v>
      </c>
      <c r="B108" s="58">
        <v>45625</v>
      </c>
      <c r="C108" s="58">
        <v>46020</v>
      </c>
      <c r="D108" s="59">
        <v>0</v>
      </c>
      <c r="E108" s="59">
        <v>0</v>
      </c>
      <c r="F108" s="59">
        <v>0</v>
      </c>
      <c r="G108" s="59">
        <v>0</v>
      </c>
      <c r="H108" s="60">
        <v>5200</v>
      </c>
      <c r="I108" s="68">
        <v>5200</v>
      </c>
    </row>
    <row r="109" spans="1:9" ht="15.75" thickBot="1" x14ac:dyDescent="0.3">
      <c r="A109" s="69" t="s">
        <v>629</v>
      </c>
      <c r="B109" s="61">
        <v>45625</v>
      </c>
      <c r="C109" s="61">
        <v>46020</v>
      </c>
      <c r="D109" s="62">
        <v>0</v>
      </c>
      <c r="E109" s="62">
        <v>0</v>
      </c>
      <c r="F109" s="62">
        <v>0</v>
      </c>
      <c r="G109" s="62">
        <v>0</v>
      </c>
      <c r="H109" s="63">
        <v>1500</v>
      </c>
      <c r="I109" s="70">
        <v>1500</v>
      </c>
    </row>
    <row r="110" spans="1:9" ht="15.75" thickBot="1" x14ac:dyDescent="0.3">
      <c r="A110" s="67" t="s">
        <v>630</v>
      </c>
      <c r="B110" s="58">
        <v>45625</v>
      </c>
      <c r="C110" s="58">
        <v>46020</v>
      </c>
      <c r="D110" s="59">
        <v>0</v>
      </c>
      <c r="E110" s="59">
        <v>0</v>
      </c>
      <c r="F110" s="59">
        <v>0</v>
      </c>
      <c r="G110" s="59">
        <v>0</v>
      </c>
      <c r="H110" s="60">
        <v>3200</v>
      </c>
      <c r="I110" s="68">
        <v>3200</v>
      </c>
    </row>
    <row r="111" spans="1:9" ht="15.75" thickBot="1" x14ac:dyDescent="0.3">
      <c r="A111" s="69" t="s">
        <v>631</v>
      </c>
      <c r="B111" s="61">
        <v>45625</v>
      </c>
      <c r="C111" s="61">
        <v>46020</v>
      </c>
      <c r="D111" s="62">
        <v>0</v>
      </c>
      <c r="E111" s="62">
        <v>0</v>
      </c>
      <c r="F111" s="62">
        <v>0</v>
      </c>
      <c r="G111" s="62">
        <v>0</v>
      </c>
      <c r="H111" s="63">
        <v>1500</v>
      </c>
      <c r="I111" s="70">
        <v>1500</v>
      </c>
    </row>
    <row r="112" spans="1:9" ht="15.75" thickBot="1" x14ac:dyDescent="0.3">
      <c r="A112" s="67" t="s">
        <v>634</v>
      </c>
      <c r="B112" s="58">
        <v>45625</v>
      </c>
      <c r="C112" s="58">
        <v>46020</v>
      </c>
      <c r="D112" s="59">
        <v>0</v>
      </c>
      <c r="E112" s="59">
        <v>0</v>
      </c>
      <c r="F112" s="59">
        <v>0</v>
      </c>
      <c r="G112" s="59">
        <v>0</v>
      </c>
      <c r="H112" s="60">
        <v>3000</v>
      </c>
      <c r="I112" s="68">
        <v>3000</v>
      </c>
    </row>
    <row r="113" spans="1:9" ht="15.75" thickBot="1" x14ac:dyDescent="0.3">
      <c r="A113" s="69" t="s">
        <v>632</v>
      </c>
      <c r="B113" s="61">
        <v>45625</v>
      </c>
      <c r="C113" s="61">
        <v>46020</v>
      </c>
      <c r="D113" s="62">
        <v>0</v>
      </c>
      <c r="E113" s="62">
        <v>0</v>
      </c>
      <c r="F113" s="62">
        <v>0</v>
      </c>
      <c r="G113" s="62">
        <v>0</v>
      </c>
      <c r="H113" s="63">
        <v>3500</v>
      </c>
      <c r="I113" s="70">
        <v>3500</v>
      </c>
    </row>
    <row r="114" spans="1:9" ht="15.75" thickBot="1" x14ac:dyDescent="0.3">
      <c r="A114" s="122" t="s">
        <v>294</v>
      </c>
      <c r="B114" s="123"/>
      <c r="C114" s="124"/>
      <c r="D114" s="64">
        <v>0</v>
      </c>
      <c r="E114" s="64">
        <v>0</v>
      </c>
      <c r="F114" s="64">
        <v>0</v>
      </c>
      <c r="G114" s="64">
        <v>0</v>
      </c>
      <c r="H114" s="65">
        <v>37700</v>
      </c>
      <c r="I114" s="71">
        <v>37700</v>
      </c>
    </row>
    <row r="115" spans="1:9" ht="15.75" thickBot="1" x14ac:dyDescent="0.3">
      <c r="A115" s="132" t="s">
        <v>333</v>
      </c>
      <c r="B115" s="133"/>
      <c r="C115" s="133"/>
      <c r="D115" s="133"/>
      <c r="E115" s="133"/>
      <c r="F115" s="133"/>
      <c r="G115" s="133"/>
      <c r="H115" s="133"/>
      <c r="I115" s="134"/>
    </row>
    <row r="116" spans="1:9" ht="15.75" thickBot="1" x14ac:dyDescent="0.3">
      <c r="A116" s="67" t="s">
        <v>64</v>
      </c>
      <c r="B116" s="58">
        <v>45656</v>
      </c>
      <c r="C116" s="58">
        <v>46020</v>
      </c>
      <c r="D116" s="59">
        <v>0</v>
      </c>
      <c r="E116" s="59">
        <v>0</v>
      </c>
      <c r="F116" s="59">
        <v>0</v>
      </c>
      <c r="G116" s="59">
        <v>0</v>
      </c>
      <c r="H116" s="60">
        <v>2500</v>
      </c>
      <c r="I116" s="68">
        <v>2500</v>
      </c>
    </row>
    <row r="117" spans="1:9" ht="15.75" thickBot="1" x14ac:dyDescent="0.3">
      <c r="A117" s="69" t="s">
        <v>625</v>
      </c>
      <c r="B117" s="61">
        <v>45656</v>
      </c>
      <c r="C117" s="61">
        <v>46020</v>
      </c>
      <c r="D117" s="62">
        <v>0</v>
      </c>
      <c r="E117" s="62">
        <v>0</v>
      </c>
      <c r="F117" s="62">
        <v>0</v>
      </c>
      <c r="G117" s="62">
        <v>0</v>
      </c>
      <c r="H117" s="63">
        <v>2500</v>
      </c>
      <c r="I117" s="70">
        <v>2500</v>
      </c>
    </row>
    <row r="118" spans="1:9" ht="15.75" thickBot="1" x14ac:dyDescent="0.3">
      <c r="A118" s="67" t="s">
        <v>626</v>
      </c>
      <c r="B118" s="58">
        <v>45656</v>
      </c>
      <c r="C118" s="58">
        <v>46020</v>
      </c>
      <c r="D118" s="59">
        <v>0</v>
      </c>
      <c r="E118" s="59">
        <v>0</v>
      </c>
      <c r="F118" s="59">
        <v>0</v>
      </c>
      <c r="G118" s="59">
        <v>0</v>
      </c>
      <c r="H118" s="60">
        <v>4800</v>
      </c>
      <c r="I118" s="68">
        <v>4800</v>
      </c>
    </row>
    <row r="119" spans="1:9" ht="15.75" thickBot="1" x14ac:dyDescent="0.3">
      <c r="A119" s="69" t="s">
        <v>633</v>
      </c>
      <c r="B119" s="61">
        <v>45656</v>
      </c>
      <c r="C119" s="61">
        <v>46020</v>
      </c>
      <c r="D119" s="62">
        <v>0</v>
      </c>
      <c r="E119" s="62">
        <v>0</v>
      </c>
      <c r="F119" s="62">
        <v>0</v>
      </c>
      <c r="G119" s="62">
        <v>0</v>
      </c>
      <c r="H119" s="63">
        <v>4800</v>
      </c>
      <c r="I119" s="70">
        <v>4800</v>
      </c>
    </row>
    <row r="120" spans="1:9" ht="15.75" thickBot="1" x14ac:dyDescent="0.3">
      <c r="A120" s="67" t="s">
        <v>627</v>
      </c>
      <c r="B120" s="58">
        <v>45656</v>
      </c>
      <c r="C120" s="58">
        <v>46020</v>
      </c>
      <c r="D120" s="59">
        <v>0</v>
      </c>
      <c r="E120" s="59">
        <v>0</v>
      </c>
      <c r="F120" s="59">
        <v>0</v>
      </c>
      <c r="G120" s="59">
        <v>0</v>
      </c>
      <c r="H120" s="60">
        <v>5200</v>
      </c>
      <c r="I120" s="68">
        <v>5200</v>
      </c>
    </row>
    <row r="121" spans="1:9" ht="15.75" thickBot="1" x14ac:dyDescent="0.3">
      <c r="A121" s="69" t="s">
        <v>628</v>
      </c>
      <c r="B121" s="61">
        <v>45656</v>
      </c>
      <c r="C121" s="61">
        <v>46020</v>
      </c>
      <c r="D121" s="62">
        <v>0</v>
      </c>
      <c r="E121" s="62">
        <v>0</v>
      </c>
      <c r="F121" s="62">
        <v>0</v>
      </c>
      <c r="G121" s="62">
        <v>0</v>
      </c>
      <c r="H121" s="63">
        <v>5200</v>
      </c>
      <c r="I121" s="70">
        <v>5200</v>
      </c>
    </row>
    <row r="122" spans="1:9" ht="15.75" thickBot="1" x14ac:dyDescent="0.3">
      <c r="A122" s="67" t="s">
        <v>629</v>
      </c>
      <c r="B122" s="58">
        <v>45656</v>
      </c>
      <c r="C122" s="58">
        <v>46020</v>
      </c>
      <c r="D122" s="59">
        <v>0</v>
      </c>
      <c r="E122" s="59">
        <v>0</v>
      </c>
      <c r="F122" s="59">
        <v>0</v>
      </c>
      <c r="G122" s="59">
        <v>0</v>
      </c>
      <c r="H122" s="60">
        <v>1500</v>
      </c>
      <c r="I122" s="68">
        <v>1500</v>
      </c>
    </row>
    <row r="123" spans="1:9" ht="15.75" thickBot="1" x14ac:dyDescent="0.3">
      <c r="A123" s="69" t="s">
        <v>630</v>
      </c>
      <c r="B123" s="61">
        <v>45656</v>
      </c>
      <c r="C123" s="61">
        <v>46020</v>
      </c>
      <c r="D123" s="62">
        <v>0</v>
      </c>
      <c r="E123" s="62">
        <v>0</v>
      </c>
      <c r="F123" s="62">
        <v>0</v>
      </c>
      <c r="G123" s="62">
        <v>0</v>
      </c>
      <c r="H123" s="63">
        <v>3200</v>
      </c>
      <c r="I123" s="70">
        <v>3200</v>
      </c>
    </row>
    <row r="124" spans="1:9" ht="15.75" thickBot="1" x14ac:dyDescent="0.3">
      <c r="A124" s="67" t="s">
        <v>631</v>
      </c>
      <c r="B124" s="58">
        <v>45656</v>
      </c>
      <c r="C124" s="58">
        <v>46020</v>
      </c>
      <c r="D124" s="59">
        <v>0</v>
      </c>
      <c r="E124" s="59">
        <v>0</v>
      </c>
      <c r="F124" s="59">
        <v>0</v>
      </c>
      <c r="G124" s="59">
        <v>0</v>
      </c>
      <c r="H124" s="60">
        <v>1500</v>
      </c>
      <c r="I124" s="68">
        <v>1500</v>
      </c>
    </row>
    <row r="125" spans="1:9" ht="15.75" thickBot="1" x14ac:dyDescent="0.3">
      <c r="A125" s="69" t="s">
        <v>634</v>
      </c>
      <c r="B125" s="61">
        <v>45656</v>
      </c>
      <c r="C125" s="61">
        <v>46020</v>
      </c>
      <c r="D125" s="62">
        <v>0</v>
      </c>
      <c r="E125" s="62">
        <v>0</v>
      </c>
      <c r="F125" s="62">
        <v>0</v>
      </c>
      <c r="G125" s="62">
        <v>0</v>
      </c>
      <c r="H125" s="63">
        <v>3000</v>
      </c>
      <c r="I125" s="70">
        <v>3000</v>
      </c>
    </row>
    <row r="126" spans="1:9" ht="15.75" thickBot="1" x14ac:dyDescent="0.3">
      <c r="A126" s="67" t="s">
        <v>632</v>
      </c>
      <c r="B126" s="58">
        <v>45656</v>
      </c>
      <c r="C126" s="58">
        <v>46020</v>
      </c>
      <c r="D126" s="59">
        <v>0</v>
      </c>
      <c r="E126" s="59">
        <v>0</v>
      </c>
      <c r="F126" s="59">
        <v>0</v>
      </c>
      <c r="G126" s="59">
        <v>0</v>
      </c>
      <c r="H126" s="60">
        <v>3500</v>
      </c>
      <c r="I126" s="68">
        <v>3500</v>
      </c>
    </row>
    <row r="127" spans="1:9" ht="15.75" thickBot="1" x14ac:dyDescent="0.3">
      <c r="A127" s="122" t="s">
        <v>294</v>
      </c>
      <c r="B127" s="123"/>
      <c r="C127" s="124"/>
      <c r="D127" s="64">
        <v>0</v>
      </c>
      <c r="E127" s="64">
        <v>0</v>
      </c>
      <c r="F127" s="64">
        <v>0</v>
      </c>
      <c r="G127" s="64">
        <v>0</v>
      </c>
      <c r="H127" s="65">
        <v>37700</v>
      </c>
      <c r="I127" s="71">
        <v>37700</v>
      </c>
    </row>
    <row r="128" spans="1:9" x14ac:dyDescent="0.25">
      <c r="A128" s="116" t="s">
        <v>303</v>
      </c>
      <c r="B128" s="117"/>
      <c r="C128" s="118"/>
      <c r="D128" s="72">
        <v>0</v>
      </c>
      <c r="E128" s="72">
        <v>0</v>
      </c>
      <c r="F128" s="72">
        <v>0</v>
      </c>
      <c r="G128" s="72">
        <v>0</v>
      </c>
      <c r="H128" s="73">
        <v>371100</v>
      </c>
      <c r="I128" s="74">
        <v>371100</v>
      </c>
    </row>
  </sheetData>
  <mergeCells count="25">
    <mergeCell ref="A45:I45"/>
    <mergeCell ref="A58:C58"/>
    <mergeCell ref="A59:I59"/>
    <mergeCell ref="A44:C44"/>
    <mergeCell ref="A3:A4"/>
    <mergeCell ref="B3:B4"/>
    <mergeCell ref="D3:D4"/>
    <mergeCell ref="E3:E4"/>
    <mergeCell ref="H3:H4"/>
    <mergeCell ref="I3:I4"/>
    <mergeCell ref="A5:I5"/>
    <mergeCell ref="A31:C31"/>
    <mergeCell ref="A32:I32"/>
    <mergeCell ref="F3:F4"/>
    <mergeCell ref="G3:G4"/>
    <mergeCell ref="A71:C71"/>
    <mergeCell ref="A72:I72"/>
    <mergeCell ref="A128:C128"/>
    <mergeCell ref="A87:I87"/>
    <mergeCell ref="A101:C101"/>
    <mergeCell ref="A102:I102"/>
    <mergeCell ref="A114:C114"/>
    <mergeCell ref="A115:I115"/>
    <mergeCell ref="A127:C127"/>
    <mergeCell ref="A86:C86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52"/>
  <sheetViews>
    <sheetView topLeftCell="A67" workbookViewId="0">
      <selection activeCell="L6" sqref="L6:L8"/>
    </sheetView>
  </sheetViews>
  <sheetFormatPr defaultRowHeight="15" x14ac:dyDescent="0.25"/>
  <cols>
    <col min="1" max="1" width="43.7109375" bestFit="1" customWidth="1"/>
    <col min="2" max="2" width="16.42578125" bestFit="1" customWidth="1"/>
    <col min="3" max="3" width="10.42578125" bestFit="1" customWidth="1"/>
    <col min="11" max="11" width="43.425781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295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602</v>
      </c>
      <c r="B6" s="61">
        <v>45401</v>
      </c>
      <c r="C6" s="61">
        <v>45646</v>
      </c>
      <c r="D6" s="62">
        <v>0</v>
      </c>
      <c r="E6" s="62">
        <v>0</v>
      </c>
      <c r="F6" s="62">
        <v>0</v>
      </c>
      <c r="G6" s="62">
        <v>0</v>
      </c>
      <c r="H6" s="63">
        <v>1000</v>
      </c>
      <c r="I6" s="70">
        <v>1000</v>
      </c>
      <c r="K6" s="76" t="s">
        <v>88</v>
      </c>
      <c r="L6" s="77">
        <v>3395.5000000000005</v>
      </c>
    </row>
    <row r="7" spans="1:12" ht="15.75" thickBot="1" x14ac:dyDescent="0.3">
      <c r="A7" s="67" t="s">
        <v>602</v>
      </c>
      <c r="B7" s="58">
        <v>45412</v>
      </c>
      <c r="C7" s="58">
        <v>45646</v>
      </c>
      <c r="D7" s="59">
        <v>0</v>
      </c>
      <c r="E7" s="59">
        <v>0</v>
      </c>
      <c r="F7" s="59">
        <v>0</v>
      </c>
      <c r="G7" s="59">
        <v>0</v>
      </c>
      <c r="H7" s="60">
        <v>1000</v>
      </c>
      <c r="I7" s="68">
        <v>1000</v>
      </c>
      <c r="K7" s="76" t="s">
        <v>59</v>
      </c>
      <c r="L7" s="77">
        <v>56000</v>
      </c>
    </row>
    <row r="8" spans="1:12" ht="15.75" thickBot="1" x14ac:dyDescent="0.3">
      <c r="A8" s="69" t="s">
        <v>603</v>
      </c>
      <c r="B8" s="61">
        <v>45387</v>
      </c>
      <c r="C8" s="61">
        <v>45534</v>
      </c>
      <c r="D8" s="62">
        <v>0</v>
      </c>
      <c r="E8" s="62">
        <v>0</v>
      </c>
      <c r="F8" s="62">
        <v>0</v>
      </c>
      <c r="G8" s="62">
        <v>0</v>
      </c>
      <c r="H8" s="63">
        <v>1200</v>
      </c>
      <c r="I8" s="70">
        <v>1200</v>
      </c>
      <c r="K8" s="76" t="s">
        <v>324</v>
      </c>
      <c r="L8" s="77">
        <v>364.5</v>
      </c>
    </row>
    <row r="9" spans="1:12" ht="15.75" thickBot="1" x14ac:dyDescent="0.3">
      <c r="A9" s="67" t="s">
        <v>603</v>
      </c>
      <c r="B9" s="58">
        <v>45412</v>
      </c>
      <c r="C9" s="58">
        <v>45534</v>
      </c>
      <c r="D9" s="59">
        <v>0</v>
      </c>
      <c r="E9" s="59">
        <v>0</v>
      </c>
      <c r="F9" s="59">
        <v>0</v>
      </c>
      <c r="G9" s="59">
        <v>0</v>
      </c>
      <c r="H9" s="60">
        <v>2400</v>
      </c>
      <c r="I9" s="68">
        <v>2400</v>
      </c>
      <c r="K9" s="76" t="s">
        <v>89</v>
      </c>
      <c r="L9" s="77">
        <v>117</v>
      </c>
    </row>
    <row r="10" spans="1:12" ht="15.75" thickBot="1" x14ac:dyDescent="0.3">
      <c r="A10" s="69" t="s">
        <v>97</v>
      </c>
      <c r="B10" s="61">
        <v>45387</v>
      </c>
      <c r="C10" s="61">
        <v>45646</v>
      </c>
      <c r="D10" s="62">
        <v>0</v>
      </c>
      <c r="E10" s="62">
        <v>0</v>
      </c>
      <c r="F10" s="62">
        <v>0</v>
      </c>
      <c r="G10" s="62">
        <v>0</v>
      </c>
      <c r="H10" s="63">
        <v>1500</v>
      </c>
      <c r="I10" s="70">
        <v>1500</v>
      </c>
      <c r="K10" s="76" t="s">
        <v>312</v>
      </c>
      <c r="L10" s="77">
        <v>256.5</v>
      </c>
    </row>
    <row r="11" spans="1:12" ht="15.75" thickBot="1" x14ac:dyDescent="0.3">
      <c r="A11" s="67" t="s">
        <v>97</v>
      </c>
      <c r="B11" s="58">
        <v>45412</v>
      </c>
      <c r="C11" s="58">
        <v>45646</v>
      </c>
      <c r="D11" s="59">
        <v>0</v>
      </c>
      <c r="E11" s="59">
        <v>0</v>
      </c>
      <c r="F11" s="59">
        <v>0</v>
      </c>
      <c r="G11" s="59">
        <v>0</v>
      </c>
      <c r="H11" s="60">
        <v>1500</v>
      </c>
      <c r="I11" s="68">
        <v>1500</v>
      </c>
      <c r="K11" s="76" t="s">
        <v>620</v>
      </c>
      <c r="L11" s="77">
        <v>3584</v>
      </c>
    </row>
    <row r="12" spans="1:12" ht="15.75" thickBot="1" x14ac:dyDescent="0.3">
      <c r="A12" s="69" t="s">
        <v>94</v>
      </c>
      <c r="B12" s="61">
        <v>45387</v>
      </c>
      <c r="C12" s="61">
        <v>45646</v>
      </c>
      <c r="D12" s="62">
        <v>0</v>
      </c>
      <c r="E12" s="62">
        <v>0</v>
      </c>
      <c r="F12" s="62">
        <v>0</v>
      </c>
      <c r="G12" s="62">
        <v>0</v>
      </c>
      <c r="H12" s="63">
        <v>2000</v>
      </c>
      <c r="I12" s="70">
        <v>2000</v>
      </c>
      <c r="K12" s="76" t="s">
        <v>313</v>
      </c>
      <c r="L12" s="77">
        <v>21550.5</v>
      </c>
    </row>
    <row r="13" spans="1:12" ht="15.75" thickBot="1" x14ac:dyDescent="0.3">
      <c r="A13" s="67" t="s">
        <v>94</v>
      </c>
      <c r="B13" s="58">
        <v>45412</v>
      </c>
      <c r="C13" s="58">
        <v>45646</v>
      </c>
      <c r="D13" s="59">
        <v>0</v>
      </c>
      <c r="E13" s="59">
        <v>0</v>
      </c>
      <c r="F13" s="59">
        <v>0</v>
      </c>
      <c r="G13" s="59">
        <v>0</v>
      </c>
      <c r="H13" s="60">
        <v>2000</v>
      </c>
      <c r="I13" s="68">
        <v>2000</v>
      </c>
      <c r="K13" s="76" t="s">
        <v>65</v>
      </c>
      <c r="L13" s="77">
        <v>324</v>
      </c>
    </row>
    <row r="14" spans="1:12" ht="15.75" thickBot="1" x14ac:dyDescent="0.3">
      <c r="A14" s="69" t="s">
        <v>63</v>
      </c>
      <c r="B14" s="61">
        <v>45394</v>
      </c>
      <c r="C14" s="61">
        <v>45653</v>
      </c>
      <c r="D14" s="62">
        <v>0</v>
      </c>
      <c r="E14" s="62">
        <v>0</v>
      </c>
      <c r="F14" s="62">
        <v>0</v>
      </c>
      <c r="G14" s="62">
        <v>0</v>
      </c>
      <c r="H14" s="63">
        <v>2000</v>
      </c>
      <c r="I14" s="70">
        <v>2000</v>
      </c>
      <c r="K14" s="76" t="s">
        <v>90</v>
      </c>
      <c r="L14" s="77">
        <v>1039</v>
      </c>
    </row>
    <row r="15" spans="1:12" ht="15.75" thickBot="1" x14ac:dyDescent="0.3">
      <c r="A15" s="67" t="s">
        <v>63</v>
      </c>
      <c r="B15" s="58">
        <v>45394</v>
      </c>
      <c r="C15" s="58">
        <v>45653</v>
      </c>
      <c r="D15" s="59">
        <v>0</v>
      </c>
      <c r="E15" s="59">
        <v>0</v>
      </c>
      <c r="F15" s="59">
        <v>0</v>
      </c>
      <c r="G15" s="59">
        <v>0</v>
      </c>
      <c r="H15" s="60">
        <v>2000</v>
      </c>
      <c r="I15" s="68">
        <v>2000</v>
      </c>
      <c r="K15" s="76" t="s">
        <v>621</v>
      </c>
      <c r="L15" s="77">
        <v>560</v>
      </c>
    </row>
    <row r="16" spans="1:12" ht="15.75" thickBot="1" x14ac:dyDescent="0.3">
      <c r="A16" s="69" t="s">
        <v>63</v>
      </c>
      <c r="B16" s="61">
        <v>45394</v>
      </c>
      <c r="C16" s="61">
        <v>45653</v>
      </c>
      <c r="D16" s="62">
        <v>0</v>
      </c>
      <c r="E16" s="62">
        <v>0</v>
      </c>
      <c r="F16" s="62">
        <v>0</v>
      </c>
      <c r="G16" s="62">
        <v>0</v>
      </c>
      <c r="H16" s="63">
        <v>2000</v>
      </c>
      <c r="I16" s="70">
        <v>2000</v>
      </c>
      <c r="K16" s="76" t="s">
        <v>66</v>
      </c>
      <c r="L16" s="77">
        <v>3130.9999999999995</v>
      </c>
    </row>
    <row r="17" spans="1:12" ht="15.75" thickBot="1" x14ac:dyDescent="0.3">
      <c r="A17" s="67" t="s">
        <v>63</v>
      </c>
      <c r="B17" s="58">
        <v>45412</v>
      </c>
      <c r="C17" s="58">
        <v>45653</v>
      </c>
      <c r="D17" s="59">
        <v>0</v>
      </c>
      <c r="E17" s="59">
        <v>0</v>
      </c>
      <c r="F17" s="59">
        <v>0</v>
      </c>
      <c r="G17" s="59">
        <v>0</v>
      </c>
      <c r="H17" s="60">
        <v>2000</v>
      </c>
      <c r="I17" s="68">
        <v>2000</v>
      </c>
      <c r="K17" s="76" t="s">
        <v>67</v>
      </c>
      <c r="L17" s="77">
        <v>932.49999999999977</v>
      </c>
    </row>
    <row r="18" spans="1:12" ht="15.75" thickBot="1" x14ac:dyDescent="0.3">
      <c r="A18" s="69" t="s">
        <v>322</v>
      </c>
      <c r="B18" s="61">
        <v>45394</v>
      </c>
      <c r="C18" s="61">
        <v>45646</v>
      </c>
      <c r="D18" s="62">
        <v>0</v>
      </c>
      <c r="E18" s="62">
        <v>0</v>
      </c>
      <c r="F18" s="62">
        <v>0</v>
      </c>
      <c r="G18" s="62">
        <v>0</v>
      </c>
      <c r="H18" s="63">
        <v>1000</v>
      </c>
      <c r="I18" s="70">
        <v>1000</v>
      </c>
      <c r="K18" s="76" t="s">
        <v>614</v>
      </c>
      <c r="L18" s="77">
        <v>19250</v>
      </c>
    </row>
    <row r="19" spans="1:12" ht="15.75" thickBot="1" x14ac:dyDescent="0.3">
      <c r="A19" s="67" t="s">
        <v>322</v>
      </c>
      <c r="B19" s="58">
        <v>45412</v>
      </c>
      <c r="C19" s="58">
        <v>45646</v>
      </c>
      <c r="D19" s="59">
        <v>0</v>
      </c>
      <c r="E19" s="59">
        <v>0</v>
      </c>
      <c r="F19" s="59">
        <v>0</v>
      </c>
      <c r="G19" s="59">
        <v>0</v>
      </c>
      <c r="H19" s="60">
        <v>1000</v>
      </c>
      <c r="I19" s="68">
        <v>1000</v>
      </c>
      <c r="K19" s="76" t="s">
        <v>616</v>
      </c>
      <c r="L19" s="77">
        <v>4417</v>
      </c>
    </row>
    <row r="20" spans="1:12" ht="15.75" thickBot="1" x14ac:dyDescent="0.3">
      <c r="A20" s="69" t="s">
        <v>330</v>
      </c>
      <c r="B20" s="61">
        <v>45394</v>
      </c>
      <c r="C20" s="61">
        <v>45646</v>
      </c>
      <c r="D20" s="62">
        <v>0</v>
      </c>
      <c r="E20" s="62">
        <v>0</v>
      </c>
      <c r="F20" s="62">
        <v>0</v>
      </c>
      <c r="G20" s="62">
        <v>0</v>
      </c>
      <c r="H20" s="63">
        <v>4000</v>
      </c>
      <c r="I20" s="70">
        <v>4000</v>
      </c>
      <c r="K20" s="76" t="s">
        <v>314</v>
      </c>
      <c r="L20" s="77">
        <v>4903.5</v>
      </c>
    </row>
    <row r="21" spans="1:12" ht="15.75" thickBot="1" x14ac:dyDescent="0.3">
      <c r="A21" s="67" t="s">
        <v>330</v>
      </c>
      <c r="B21" s="58">
        <v>45412</v>
      </c>
      <c r="C21" s="58">
        <v>45646</v>
      </c>
      <c r="D21" s="59">
        <v>0</v>
      </c>
      <c r="E21" s="59">
        <v>0</v>
      </c>
      <c r="F21" s="59">
        <v>0</v>
      </c>
      <c r="G21" s="59">
        <v>0</v>
      </c>
      <c r="H21" s="60">
        <v>4000</v>
      </c>
      <c r="I21" s="68">
        <v>4000</v>
      </c>
      <c r="K21" s="76" t="s">
        <v>602</v>
      </c>
      <c r="L21" s="77">
        <v>10000</v>
      </c>
    </row>
    <row r="22" spans="1:12" ht="15.75" thickBot="1" x14ac:dyDescent="0.3">
      <c r="A22" s="122" t="s">
        <v>294</v>
      </c>
      <c r="B22" s="123"/>
      <c r="C22" s="124"/>
      <c r="D22" s="64">
        <v>0</v>
      </c>
      <c r="E22" s="64">
        <v>0</v>
      </c>
      <c r="F22" s="64">
        <v>0</v>
      </c>
      <c r="G22" s="64">
        <v>0</v>
      </c>
      <c r="H22" s="65">
        <v>30600</v>
      </c>
      <c r="I22" s="71">
        <v>30600</v>
      </c>
      <c r="K22" s="76" t="s">
        <v>68</v>
      </c>
      <c r="L22" s="77">
        <v>80</v>
      </c>
    </row>
    <row r="23" spans="1:12" ht="15.75" thickBot="1" x14ac:dyDescent="0.3">
      <c r="A23" s="119" t="s">
        <v>325</v>
      </c>
      <c r="B23" s="120"/>
      <c r="C23" s="120"/>
      <c r="D23" s="120"/>
      <c r="E23" s="120"/>
      <c r="F23" s="120"/>
      <c r="G23" s="120"/>
      <c r="H23" s="120"/>
      <c r="I23" s="121"/>
      <c r="K23" s="76" t="s">
        <v>69</v>
      </c>
      <c r="L23" s="77">
        <v>4345.5</v>
      </c>
    </row>
    <row r="24" spans="1:12" ht="15.75" thickBot="1" x14ac:dyDescent="0.3">
      <c r="A24" s="69" t="s">
        <v>602</v>
      </c>
      <c r="B24" s="61">
        <v>45441</v>
      </c>
      <c r="C24" s="61">
        <v>45646</v>
      </c>
      <c r="D24" s="62">
        <v>0</v>
      </c>
      <c r="E24" s="62">
        <v>0</v>
      </c>
      <c r="F24" s="62">
        <v>0</v>
      </c>
      <c r="G24" s="62">
        <v>0</v>
      </c>
      <c r="H24" s="63">
        <v>1000</v>
      </c>
      <c r="I24" s="70">
        <v>1000</v>
      </c>
      <c r="K24" s="76" t="s">
        <v>611</v>
      </c>
      <c r="L24" s="77">
        <v>499.5</v>
      </c>
    </row>
    <row r="25" spans="1:12" ht="15.75" thickBot="1" x14ac:dyDescent="0.3">
      <c r="A25" s="67" t="s">
        <v>69</v>
      </c>
      <c r="B25" s="58">
        <v>45426</v>
      </c>
      <c r="C25" s="58">
        <v>45412</v>
      </c>
      <c r="D25" s="59">
        <v>0</v>
      </c>
      <c r="E25" s="59">
        <v>0</v>
      </c>
      <c r="F25" s="59">
        <v>0</v>
      </c>
      <c r="G25" s="59">
        <v>0</v>
      </c>
      <c r="H25" s="60">
        <v>1086.3800000000001</v>
      </c>
      <c r="I25" s="68">
        <v>1086.3800000000001</v>
      </c>
      <c r="K25" s="76" t="s">
        <v>315</v>
      </c>
      <c r="L25" s="77">
        <v>2011.5</v>
      </c>
    </row>
    <row r="26" spans="1:12" ht="15.75" thickBot="1" x14ac:dyDescent="0.3">
      <c r="A26" s="69" t="s">
        <v>69</v>
      </c>
      <c r="B26" s="61">
        <v>45426</v>
      </c>
      <c r="C26" s="61">
        <v>45412</v>
      </c>
      <c r="D26" s="62">
        <v>0</v>
      </c>
      <c r="E26" s="62">
        <v>0</v>
      </c>
      <c r="F26" s="62">
        <v>0</v>
      </c>
      <c r="G26" s="62">
        <v>0</v>
      </c>
      <c r="H26" s="63">
        <v>1086.3800000000001</v>
      </c>
      <c r="I26" s="70">
        <v>1086.3800000000001</v>
      </c>
      <c r="K26" s="76" t="s">
        <v>70</v>
      </c>
      <c r="L26" s="77">
        <v>211.5</v>
      </c>
    </row>
    <row r="27" spans="1:12" ht="15.75" thickBot="1" x14ac:dyDescent="0.3">
      <c r="A27" s="67" t="s">
        <v>69</v>
      </c>
      <c r="B27" s="58">
        <v>45426</v>
      </c>
      <c r="C27" s="58">
        <v>45412</v>
      </c>
      <c r="D27" s="59">
        <v>0</v>
      </c>
      <c r="E27" s="59">
        <v>0</v>
      </c>
      <c r="F27" s="59">
        <v>32.64</v>
      </c>
      <c r="G27" s="59">
        <v>0</v>
      </c>
      <c r="H27" s="60">
        <v>1053.74</v>
      </c>
      <c r="I27" s="68">
        <v>1086.3800000000001</v>
      </c>
      <c r="K27" s="76" t="s">
        <v>316</v>
      </c>
      <c r="L27" s="77">
        <v>1309.5</v>
      </c>
    </row>
    <row r="28" spans="1:12" ht="15.75" thickBot="1" x14ac:dyDescent="0.3">
      <c r="A28" s="69" t="s">
        <v>69</v>
      </c>
      <c r="B28" s="61">
        <v>45426</v>
      </c>
      <c r="C28" s="61">
        <v>45412</v>
      </c>
      <c r="D28" s="62">
        <v>0</v>
      </c>
      <c r="E28" s="62">
        <v>0</v>
      </c>
      <c r="F28" s="62">
        <v>155.36000000000001</v>
      </c>
      <c r="G28" s="62">
        <v>0</v>
      </c>
      <c r="H28" s="62">
        <v>931</v>
      </c>
      <c r="I28" s="70">
        <v>1086.3599999999999</v>
      </c>
      <c r="K28" s="76" t="s">
        <v>617</v>
      </c>
      <c r="L28" s="77">
        <v>15000</v>
      </c>
    </row>
    <row r="29" spans="1:12" ht="15.75" thickBot="1" x14ac:dyDescent="0.3">
      <c r="A29" s="67" t="s">
        <v>603</v>
      </c>
      <c r="B29" s="58">
        <v>45441</v>
      </c>
      <c r="C29" s="58">
        <v>45534</v>
      </c>
      <c r="D29" s="59">
        <v>0</v>
      </c>
      <c r="E29" s="59">
        <v>0</v>
      </c>
      <c r="F29" s="59">
        <v>0</v>
      </c>
      <c r="G29" s="59">
        <v>0</v>
      </c>
      <c r="H29" s="60">
        <v>2400</v>
      </c>
      <c r="I29" s="68">
        <v>2400</v>
      </c>
      <c r="K29" s="76" t="s">
        <v>71</v>
      </c>
      <c r="L29" s="77">
        <v>40991.000000000007</v>
      </c>
    </row>
    <row r="30" spans="1:12" ht="15.75" thickBot="1" x14ac:dyDescent="0.3">
      <c r="A30" s="69" t="s">
        <v>97</v>
      </c>
      <c r="B30" s="61">
        <v>45441</v>
      </c>
      <c r="C30" s="61">
        <v>45646</v>
      </c>
      <c r="D30" s="62">
        <v>0</v>
      </c>
      <c r="E30" s="62">
        <v>0</v>
      </c>
      <c r="F30" s="62">
        <v>0</v>
      </c>
      <c r="G30" s="62">
        <v>0</v>
      </c>
      <c r="H30" s="63">
        <v>1500</v>
      </c>
      <c r="I30" s="70">
        <v>1500</v>
      </c>
      <c r="K30" s="76" t="s">
        <v>317</v>
      </c>
      <c r="L30" s="77">
        <v>6201.5</v>
      </c>
    </row>
    <row r="31" spans="1:12" ht="15.75" thickBot="1" x14ac:dyDescent="0.3">
      <c r="A31" s="67" t="s">
        <v>604</v>
      </c>
      <c r="B31" s="58">
        <v>45441</v>
      </c>
      <c r="C31" s="58">
        <v>45655</v>
      </c>
      <c r="D31" s="59">
        <v>0</v>
      </c>
      <c r="E31" s="59">
        <v>0</v>
      </c>
      <c r="F31" s="59">
        <v>0</v>
      </c>
      <c r="G31" s="59">
        <v>0</v>
      </c>
      <c r="H31" s="60">
        <v>3000</v>
      </c>
      <c r="I31" s="68">
        <v>3000</v>
      </c>
      <c r="K31" s="76" t="s">
        <v>318</v>
      </c>
      <c r="L31" s="77">
        <v>5842</v>
      </c>
    </row>
    <row r="32" spans="1:12" ht="15.75" thickBot="1" x14ac:dyDescent="0.3">
      <c r="A32" s="69" t="s">
        <v>94</v>
      </c>
      <c r="B32" s="61">
        <v>45441</v>
      </c>
      <c r="C32" s="61">
        <v>45646</v>
      </c>
      <c r="D32" s="62">
        <v>0</v>
      </c>
      <c r="E32" s="62">
        <v>0</v>
      </c>
      <c r="F32" s="62">
        <v>0</v>
      </c>
      <c r="G32" s="62">
        <v>0</v>
      </c>
      <c r="H32" s="63">
        <v>2000</v>
      </c>
      <c r="I32" s="70">
        <v>2000</v>
      </c>
      <c r="K32" s="76" t="s">
        <v>603</v>
      </c>
      <c r="L32" s="77">
        <v>13200</v>
      </c>
    </row>
    <row r="33" spans="1:12" ht="15.75" thickBot="1" x14ac:dyDescent="0.3">
      <c r="A33" s="67" t="s">
        <v>63</v>
      </c>
      <c r="B33" s="58">
        <v>45441</v>
      </c>
      <c r="C33" s="58">
        <v>45653</v>
      </c>
      <c r="D33" s="59">
        <v>0</v>
      </c>
      <c r="E33" s="59">
        <v>0</v>
      </c>
      <c r="F33" s="59">
        <v>0</v>
      </c>
      <c r="G33" s="59">
        <v>0</v>
      </c>
      <c r="H33" s="60">
        <v>2000</v>
      </c>
      <c r="I33" s="68">
        <v>2000</v>
      </c>
      <c r="K33" s="76" t="s">
        <v>547</v>
      </c>
      <c r="L33" s="77">
        <v>2130</v>
      </c>
    </row>
    <row r="34" spans="1:12" ht="15.75" thickBot="1" x14ac:dyDescent="0.3">
      <c r="A34" s="69" t="s">
        <v>322</v>
      </c>
      <c r="B34" s="61">
        <v>45441</v>
      </c>
      <c r="C34" s="61">
        <v>45646</v>
      </c>
      <c r="D34" s="62">
        <v>0</v>
      </c>
      <c r="E34" s="62">
        <v>0</v>
      </c>
      <c r="F34" s="62">
        <v>0</v>
      </c>
      <c r="G34" s="62">
        <v>0</v>
      </c>
      <c r="H34" s="63">
        <v>1000</v>
      </c>
      <c r="I34" s="70">
        <v>1000</v>
      </c>
      <c r="K34" s="76" t="s">
        <v>607</v>
      </c>
      <c r="L34" s="77">
        <v>3300</v>
      </c>
    </row>
    <row r="35" spans="1:12" ht="15.75" thickBot="1" x14ac:dyDescent="0.3">
      <c r="A35" s="67" t="s">
        <v>85</v>
      </c>
      <c r="B35" s="58">
        <v>45426</v>
      </c>
      <c r="C35" s="58">
        <v>45412</v>
      </c>
      <c r="D35" s="59">
        <v>0</v>
      </c>
      <c r="E35" s="59">
        <v>0</v>
      </c>
      <c r="F35" s="59">
        <v>0</v>
      </c>
      <c r="G35" s="59">
        <v>0</v>
      </c>
      <c r="H35" s="59">
        <v>415.12</v>
      </c>
      <c r="I35" s="78">
        <v>415.12</v>
      </c>
      <c r="K35" s="76" t="s">
        <v>72</v>
      </c>
      <c r="L35" s="77">
        <v>328.99999999999994</v>
      </c>
    </row>
    <row r="36" spans="1:12" ht="15.75" thickBot="1" x14ac:dyDescent="0.3">
      <c r="A36" s="69" t="s">
        <v>85</v>
      </c>
      <c r="B36" s="61">
        <v>45426</v>
      </c>
      <c r="C36" s="61">
        <v>45412</v>
      </c>
      <c r="D36" s="62">
        <v>0</v>
      </c>
      <c r="E36" s="62">
        <v>0</v>
      </c>
      <c r="F36" s="62">
        <v>0</v>
      </c>
      <c r="G36" s="62">
        <v>0</v>
      </c>
      <c r="H36" s="62">
        <v>415.12</v>
      </c>
      <c r="I36" s="79">
        <v>415.12</v>
      </c>
      <c r="K36" s="76" t="s">
        <v>97</v>
      </c>
      <c r="L36" s="77">
        <v>15939.5</v>
      </c>
    </row>
    <row r="37" spans="1:12" ht="15.75" thickBot="1" x14ac:dyDescent="0.3">
      <c r="A37" s="67" t="s">
        <v>85</v>
      </c>
      <c r="B37" s="58">
        <v>45426</v>
      </c>
      <c r="C37" s="58">
        <v>45412</v>
      </c>
      <c r="D37" s="59">
        <v>0</v>
      </c>
      <c r="E37" s="59">
        <v>0</v>
      </c>
      <c r="F37" s="59">
        <v>0</v>
      </c>
      <c r="G37" s="59">
        <v>0</v>
      </c>
      <c r="H37" s="59">
        <v>415.12</v>
      </c>
      <c r="I37" s="78">
        <v>415.12</v>
      </c>
      <c r="K37" s="76" t="s">
        <v>92</v>
      </c>
      <c r="L37" s="77">
        <v>225</v>
      </c>
    </row>
    <row r="38" spans="1:12" ht="15.75" thickBot="1" x14ac:dyDescent="0.3">
      <c r="A38" s="69" t="s">
        <v>85</v>
      </c>
      <c r="B38" s="61">
        <v>45426</v>
      </c>
      <c r="C38" s="61">
        <v>45412</v>
      </c>
      <c r="D38" s="62">
        <v>0</v>
      </c>
      <c r="E38" s="62">
        <v>0</v>
      </c>
      <c r="F38" s="62">
        <v>0</v>
      </c>
      <c r="G38" s="62">
        <v>0</v>
      </c>
      <c r="H38" s="62">
        <v>415.14</v>
      </c>
      <c r="I38" s="79">
        <v>415.14</v>
      </c>
      <c r="K38" s="76" t="s">
        <v>73</v>
      </c>
      <c r="L38" s="77">
        <v>714.50000000000011</v>
      </c>
    </row>
    <row r="39" spans="1:12" ht="15.75" thickBot="1" x14ac:dyDescent="0.3">
      <c r="A39" s="67" t="s">
        <v>330</v>
      </c>
      <c r="B39" s="58">
        <v>45441</v>
      </c>
      <c r="C39" s="58">
        <v>45646</v>
      </c>
      <c r="D39" s="59">
        <v>0</v>
      </c>
      <c r="E39" s="59">
        <v>0</v>
      </c>
      <c r="F39" s="59">
        <v>0</v>
      </c>
      <c r="G39" s="59">
        <v>0</v>
      </c>
      <c r="H39" s="60">
        <v>4000</v>
      </c>
      <c r="I39" s="68">
        <v>4000</v>
      </c>
      <c r="K39" s="76" t="s">
        <v>512</v>
      </c>
      <c r="L39" s="77">
        <v>1080</v>
      </c>
    </row>
    <row r="40" spans="1:12" ht="15.75" thickBot="1" x14ac:dyDescent="0.3">
      <c r="A40" s="122" t="s">
        <v>294</v>
      </c>
      <c r="B40" s="123"/>
      <c r="C40" s="124"/>
      <c r="D40" s="64">
        <v>0</v>
      </c>
      <c r="E40" s="64">
        <v>0</v>
      </c>
      <c r="F40" s="64">
        <v>188</v>
      </c>
      <c r="G40" s="64">
        <v>0</v>
      </c>
      <c r="H40" s="65">
        <v>22718</v>
      </c>
      <c r="I40" s="71">
        <v>22906</v>
      </c>
      <c r="K40" s="76" t="s">
        <v>319</v>
      </c>
      <c r="L40" s="77">
        <v>1311.5</v>
      </c>
    </row>
    <row r="41" spans="1:12" ht="15.75" thickBot="1" x14ac:dyDescent="0.3">
      <c r="A41" s="119" t="s">
        <v>298</v>
      </c>
      <c r="B41" s="120"/>
      <c r="C41" s="120"/>
      <c r="D41" s="120"/>
      <c r="E41" s="120"/>
      <c r="F41" s="120"/>
      <c r="G41" s="120"/>
      <c r="H41" s="120"/>
      <c r="I41" s="121"/>
      <c r="K41" s="76" t="s">
        <v>320</v>
      </c>
      <c r="L41" s="77">
        <v>876.99999999999989</v>
      </c>
    </row>
    <row r="42" spans="1:12" ht="15.75" thickBot="1" x14ac:dyDescent="0.3">
      <c r="A42" s="69" t="s">
        <v>602</v>
      </c>
      <c r="B42" s="61">
        <v>45471</v>
      </c>
      <c r="C42" s="61">
        <v>45646</v>
      </c>
      <c r="D42" s="62">
        <v>0</v>
      </c>
      <c r="E42" s="62">
        <v>0</v>
      </c>
      <c r="F42" s="62">
        <v>0</v>
      </c>
      <c r="G42" s="62">
        <v>0</v>
      </c>
      <c r="H42" s="63">
        <v>1000</v>
      </c>
      <c r="I42" s="70">
        <v>1000</v>
      </c>
      <c r="K42" s="76" t="s">
        <v>615</v>
      </c>
      <c r="L42" s="77">
        <v>4000</v>
      </c>
    </row>
    <row r="43" spans="1:12" ht="15.75" thickBot="1" x14ac:dyDescent="0.3">
      <c r="A43" s="67" t="s">
        <v>603</v>
      </c>
      <c r="B43" s="58">
        <v>45471</v>
      </c>
      <c r="C43" s="58">
        <v>45534</v>
      </c>
      <c r="D43" s="59">
        <v>0</v>
      </c>
      <c r="E43" s="59">
        <v>0</v>
      </c>
      <c r="F43" s="59">
        <v>0</v>
      </c>
      <c r="G43" s="59">
        <v>0</v>
      </c>
      <c r="H43" s="60">
        <v>2400</v>
      </c>
      <c r="I43" s="68">
        <v>2400</v>
      </c>
      <c r="K43" s="76" t="s">
        <v>604</v>
      </c>
      <c r="L43" s="77">
        <v>24000</v>
      </c>
    </row>
    <row r="44" spans="1:12" ht="15.75" thickBot="1" x14ac:dyDescent="0.3">
      <c r="A44" s="69" t="s">
        <v>547</v>
      </c>
      <c r="B44" s="61">
        <v>45471</v>
      </c>
      <c r="C44" s="61">
        <v>45473</v>
      </c>
      <c r="D44" s="62">
        <v>0</v>
      </c>
      <c r="E44" s="62">
        <v>0</v>
      </c>
      <c r="F44" s="62">
        <v>0</v>
      </c>
      <c r="G44" s="62">
        <v>0</v>
      </c>
      <c r="H44" s="63">
        <v>2130</v>
      </c>
      <c r="I44" s="70">
        <v>2130</v>
      </c>
      <c r="K44" s="76" t="s">
        <v>75</v>
      </c>
      <c r="L44" s="77">
        <v>18292.5</v>
      </c>
    </row>
    <row r="45" spans="1:12" ht="15.75" thickBot="1" x14ac:dyDescent="0.3">
      <c r="A45" s="67" t="s">
        <v>97</v>
      </c>
      <c r="B45" s="58">
        <v>45471</v>
      </c>
      <c r="C45" s="58">
        <v>45646</v>
      </c>
      <c r="D45" s="59">
        <v>0</v>
      </c>
      <c r="E45" s="59">
        <v>0</v>
      </c>
      <c r="F45" s="59">
        <v>0</v>
      </c>
      <c r="G45" s="59">
        <v>0</v>
      </c>
      <c r="H45" s="60">
        <v>1500</v>
      </c>
      <c r="I45" s="68">
        <v>1500</v>
      </c>
      <c r="K45" s="76" t="s">
        <v>76</v>
      </c>
      <c r="L45" s="77">
        <v>505.5</v>
      </c>
    </row>
    <row r="46" spans="1:12" ht="15.75" thickBot="1" x14ac:dyDescent="0.3">
      <c r="A46" s="69" t="s">
        <v>604</v>
      </c>
      <c r="B46" s="61">
        <v>45471</v>
      </c>
      <c r="C46" s="61">
        <v>45655</v>
      </c>
      <c r="D46" s="62">
        <v>0</v>
      </c>
      <c r="E46" s="62">
        <v>0</v>
      </c>
      <c r="F46" s="62">
        <v>0</v>
      </c>
      <c r="G46" s="62">
        <v>0</v>
      </c>
      <c r="H46" s="63">
        <v>3000</v>
      </c>
      <c r="I46" s="70">
        <v>3000</v>
      </c>
      <c r="K46" s="76" t="s">
        <v>618</v>
      </c>
      <c r="L46" s="77">
        <v>5500</v>
      </c>
    </row>
    <row r="47" spans="1:12" ht="15.75" thickBot="1" x14ac:dyDescent="0.3">
      <c r="A47" s="67" t="s">
        <v>605</v>
      </c>
      <c r="B47" s="58">
        <v>45448</v>
      </c>
      <c r="C47" s="58">
        <v>45655</v>
      </c>
      <c r="D47" s="59">
        <v>0</v>
      </c>
      <c r="E47" s="59">
        <v>0</v>
      </c>
      <c r="F47" s="59">
        <v>0</v>
      </c>
      <c r="G47" s="59">
        <v>0</v>
      </c>
      <c r="H47" s="60">
        <v>8000</v>
      </c>
      <c r="I47" s="68">
        <v>8000</v>
      </c>
      <c r="K47" s="76" t="s">
        <v>77</v>
      </c>
      <c r="L47" s="77">
        <v>23815</v>
      </c>
    </row>
    <row r="48" spans="1:12" ht="15.75" thickBot="1" x14ac:dyDescent="0.3">
      <c r="A48" s="69" t="s">
        <v>605</v>
      </c>
      <c r="B48" s="61">
        <v>45448</v>
      </c>
      <c r="C48" s="61">
        <v>45655</v>
      </c>
      <c r="D48" s="62">
        <v>0</v>
      </c>
      <c r="E48" s="62">
        <v>0</v>
      </c>
      <c r="F48" s="62">
        <v>0</v>
      </c>
      <c r="G48" s="62">
        <v>0</v>
      </c>
      <c r="H48" s="63">
        <v>8000</v>
      </c>
      <c r="I48" s="70">
        <v>8000</v>
      </c>
      <c r="K48" s="76" t="s">
        <v>612</v>
      </c>
      <c r="L48" s="77">
        <v>1200</v>
      </c>
    </row>
    <row r="49" spans="1:12" ht="15.75" thickBot="1" x14ac:dyDescent="0.3">
      <c r="A49" s="67" t="s">
        <v>605</v>
      </c>
      <c r="B49" s="58">
        <v>45471</v>
      </c>
      <c r="C49" s="58">
        <v>45655</v>
      </c>
      <c r="D49" s="59">
        <v>0</v>
      </c>
      <c r="E49" s="59">
        <v>0</v>
      </c>
      <c r="F49" s="59">
        <v>0</v>
      </c>
      <c r="G49" s="59">
        <v>0</v>
      </c>
      <c r="H49" s="60">
        <v>8000</v>
      </c>
      <c r="I49" s="68">
        <v>8000</v>
      </c>
      <c r="K49" s="76" t="s">
        <v>605</v>
      </c>
      <c r="L49" s="77">
        <v>72000</v>
      </c>
    </row>
    <row r="50" spans="1:12" ht="15.75" thickBot="1" x14ac:dyDescent="0.3">
      <c r="A50" s="69" t="s">
        <v>94</v>
      </c>
      <c r="B50" s="61">
        <v>45471</v>
      </c>
      <c r="C50" s="61">
        <v>45646</v>
      </c>
      <c r="D50" s="62">
        <v>0</v>
      </c>
      <c r="E50" s="62">
        <v>0</v>
      </c>
      <c r="F50" s="62">
        <v>0</v>
      </c>
      <c r="G50" s="62">
        <v>0</v>
      </c>
      <c r="H50" s="63">
        <v>2000</v>
      </c>
      <c r="I50" s="70">
        <v>2000</v>
      </c>
      <c r="K50" s="76" t="s">
        <v>78</v>
      </c>
      <c r="L50" s="77">
        <v>486</v>
      </c>
    </row>
    <row r="51" spans="1:12" ht="15.75" thickBot="1" x14ac:dyDescent="0.3">
      <c r="A51" s="67" t="s">
        <v>606</v>
      </c>
      <c r="B51" s="58">
        <v>45457</v>
      </c>
      <c r="C51" s="58">
        <v>45655</v>
      </c>
      <c r="D51" s="59">
        <v>0</v>
      </c>
      <c r="E51" s="59">
        <v>0</v>
      </c>
      <c r="F51" s="59">
        <v>0</v>
      </c>
      <c r="G51" s="59">
        <v>0</v>
      </c>
      <c r="H51" s="60">
        <v>8000</v>
      </c>
      <c r="I51" s="68">
        <v>8000</v>
      </c>
      <c r="K51" s="76" t="s">
        <v>94</v>
      </c>
      <c r="L51" s="77">
        <v>20260.000000000007</v>
      </c>
    </row>
    <row r="52" spans="1:12" ht="15.75" thickBot="1" x14ac:dyDescent="0.3">
      <c r="A52" s="69" t="s">
        <v>606</v>
      </c>
      <c r="B52" s="61">
        <v>45457</v>
      </c>
      <c r="C52" s="61">
        <v>45655</v>
      </c>
      <c r="D52" s="62">
        <v>0</v>
      </c>
      <c r="E52" s="62">
        <v>0</v>
      </c>
      <c r="F52" s="62">
        <v>0</v>
      </c>
      <c r="G52" s="62">
        <v>0</v>
      </c>
      <c r="H52" s="63">
        <v>8000</v>
      </c>
      <c r="I52" s="70">
        <v>8000</v>
      </c>
      <c r="K52" s="76" t="s">
        <v>608</v>
      </c>
      <c r="L52" s="77">
        <v>22750</v>
      </c>
    </row>
    <row r="53" spans="1:12" ht="15.75" thickBot="1" x14ac:dyDescent="0.3">
      <c r="A53" s="67" t="s">
        <v>606</v>
      </c>
      <c r="B53" s="58">
        <v>45471</v>
      </c>
      <c r="C53" s="58">
        <v>45655</v>
      </c>
      <c r="D53" s="59">
        <v>0</v>
      </c>
      <c r="E53" s="59">
        <v>0</v>
      </c>
      <c r="F53" s="59">
        <v>0</v>
      </c>
      <c r="G53" s="59">
        <v>0</v>
      </c>
      <c r="H53" s="60">
        <v>8000</v>
      </c>
      <c r="I53" s="68">
        <v>8000</v>
      </c>
      <c r="K53" s="76" t="s">
        <v>61</v>
      </c>
      <c r="L53" s="77">
        <v>41000</v>
      </c>
    </row>
    <row r="54" spans="1:12" ht="15.75" thickBot="1" x14ac:dyDescent="0.3">
      <c r="A54" s="69" t="s">
        <v>96</v>
      </c>
      <c r="B54" s="61">
        <v>45471</v>
      </c>
      <c r="C54" s="61">
        <v>45646</v>
      </c>
      <c r="D54" s="62">
        <v>0</v>
      </c>
      <c r="E54" s="62">
        <v>0</v>
      </c>
      <c r="F54" s="62">
        <v>0</v>
      </c>
      <c r="G54" s="62">
        <v>0</v>
      </c>
      <c r="H54" s="63">
        <v>1000</v>
      </c>
      <c r="I54" s="70">
        <v>1000</v>
      </c>
      <c r="K54" s="76" t="s">
        <v>79</v>
      </c>
      <c r="L54" s="77">
        <v>420</v>
      </c>
    </row>
    <row r="55" spans="1:12" ht="15.75" thickBot="1" x14ac:dyDescent="0.3">
      <c r="A55" s="67" t="s">
        <v>96</v>
      </c>
      <c r="B55" s="58">
        <v>45471</v>
      </c>
      <c r="C55" s="58">
        <v>45646</v>
      </c>
      <c r="D55" s="59">
        <v>0</v>
      </c>
      <c r="E55" s="59">
        <v>0</v>
      </c>
      <c r="F55" s="59">
        <v>0</v>
      </c>
      <c r="G55" s="59">
        <v>0</v>
      </c>
      <c r="H55" s="60">
        <v>1000</v>
      </c>
      <c r="I55" s="68">
        <v>1000</v>
      </c>
      <c r="K55" s="76" t="s">
        <v>311</v>
      </c>
      <c r="L55" s="77">
        <v>5931</v>
      </c>
    </row>
    <row r="56" spans="1:12" ht="15.75" thickBot="1" x14ac:dyDescent="0.3">
      <c r="A56" s="69" t="s">
        <v>63</v>
      </c>
      <c r="B56" s="61">
        <v>45471</v>
      </c>
      <c r="C56" s="61">
        <v>45653</v>
      </c>
      <c r="D56" s="62">
        <v>0</v>
      </c>
      <c r="E56" s="62">
        <v>0</v>
      </c>
      <c r="F56" s="62">
        <v>0</v>
      </c>
      <c r="G56" s="62">
        <v>0</v>
      </c>
      <c r="H56" s="63">
        <v>2000</v>
      </c>
      <c r="I56" s="70">
        <v>2000</v>
      </c>
      <c r="K56" s="76" t="s">
        <v>622</v>
      </c>
      <c r="L56" s="77">
        <v>87</v>
      </c>
    </row>
    <row r="57" spans="1:12" ht="15.75" thickBot="1" x14ac:dyDescent="0.3">
      <c r="A57" s="67" t="s">
        <v>322</v>
      </c>
      <c r="B57" s="58">
        <v>45471</v>
      </c>
      <c r="C57" s="58">
        <v>45646</v>
      </c>
      <c r="D57" s="59">
        <v>0</v>
      </c>
      <c r="E57" s="59">
        <v>0</v>
      </c>
      <c r="F57" s="59">
        <v>0</v>
      </c>
      <c r="G57" s="59">
        <v>0</v>
      </c>
      <c r="H57" s="60">
        <v>1000</v>
      </c>
      <c r="I57" s="68">
        <v>1000</v>
      </c>
      <c r="K57" s="76" t="s">
        <v>613</v>
      </c>
      <c r="L57" s="77">
        <v>18000</v>
      </c>
    </row>
    <row r="58" spans="1:12" ht="15.75" thickBot="1" x14ac:dyDescent="0.3">
      <c r="A58" s="69" t="s">
        <v>330</v>
      </c>
      <c r="B58" s="61">
        <v>45471</v>
      </c>
      <c r="C58" s="61">
        <v>45646</v>
      </c>
      <c r="D58" s="62">
        <v>0</v>
      </c>
      <c r="E58" s="62">
        <v>0</v>
      </c>
      <c r="F58" s="62">
        <v>0</v>
      </c>
      <c r="G58" s="62">
        <v>0</v>
      </c>
      <c r="H58" s="63">
        <v>4000</v>
      </c>
      <c r="I58" s="70">
        <v>4000</v>
      </c>
      <c r="K58" s="76" t="s">
        <v>80</v>
      </c>
      <c r="L58" s="77">
        <v>5323.5</v>
      </c>
    </row>
    <row r="59" spans="1:12" ht="15.75" thickBot="1" x14ac:dyDescent="0.3">
      <c r="A59" s="67" t="s">
        <v>182</v>
      </c>
      <c r="B59" s="58">
        <v>45471</v>
      </c>
      <c r="C59" s="58">
        <v>45473</v>
      </c>
      <c r="D59" s="59">
        <v>0</v>
      </c>
      <c r="E59" s="59">
        <v>0</v>
      </c>
      <c r="F59" s="59">
        <v>0</v>
      </c>
      <c r="G59" s="59">
        <v>0</v>
      </c>
      <c r="H59" s="60">
        <v>2130</v>
      </c>
      <c r="I59" s="68">
        <v>2130</v>
      </c>
      <c r="K59" s="76" t="s">
        <v>606</v>
      </c>
      <c r="L59" s="77">
        <v>72000</v>
      </c>
    </row>
    <row r="60" spans="1:12" ht="15.75" thickBot="1" x14ac:dyDescent="0.3">
      <c r="A60" s="122" t="s">
        <v>294</v>
      </c>
      <c r="B60" s="123"/>
      <c r="C60" s="124"/>
      <c r="D60" s="64">
        <v>0</v>
      </c>
      <c r="E60" s="64">
        <v>0</v>
      </c>
      <c r="F60" s="64">
        <v>0</v>
      </c>
      <c r="G60" s="64">
        <v>0</v>
      </c>
      <c r="H60" s="65">
        <v>71160</v>
      </c>
      <c r="I60" s="71">
        <v>71160</v>
      </c>
      <c r="K60" s="76" t="s">
        <v>81</v>
      </c>
      <c r="L60" s="77">
        <v>3300.4999999999995</v>
      </c>
    </row>
    <row r="61" spans="1:12" ht="15.75" thickBot="1" x14ac:dyDescent="0.3">
      <c r="A61" s="119" t="s">
        <v>327</v>
      </c>
      <c r="B61" s="120"/>
      <c r="C61" s="120"/>
      <c r="D61" s="120"/>
      <c r="E61" s="120"/>
      <c r="F61" s="120"/>
      <c r="G61" s="120"/>
      <c r="H61" s="120"/>
      <c r="I61" s="121"/>
      <c r="K61" s="76" t="s">
        <v>619</v>
      </c>
      <c r="L61" s="77">
        <v>300</v>
      </c>
    </row>
    <row r="62" spans="1:12" ht="15.75" thickBot="1" x14ac:dyDescent="0.3">
      <c r="A62" s="69" t="s">
        <v>88</v>
      </c>
      <c r="B62" s="61">
        <v>45485</v>
      </c>
      <c r="C62" s="61">
        <v>45412</v>
      </c>
      <c r="D62" s="62">
        <v>0</v>
      </c>
      <c r="E62" s="62">
        <v>0</v>
      </c>
      <c r="F62" s="62">
        <v>0</v>
      </c>
      <c r="G62" s="62">
        <v>0</v>
      </c>
      <c r="H62" s="62">
        <v>381.38</v>
      </c>
      <c r="I62" s="79">
        <v>381.38</v>
      </c>
      <c r="K62" s="76" t="s">
        <v>295</v>
      </c>
      <c r="L62" s="77"/>
    </row>
    <row r="63" spans="1:12" ht="15.75" thickBot="1" x14ac:dyDescent="0.3">
      <c r="A63" s="67" t="s">
        <v>88</v>
      </c>
      <c r="B63" s="58">
        <v>45485</v>
      </c>
      <c r="C63" s="58">
        <v>45412</v>
      </c>
      <c r="D63" s="59">
        <v>0</v>
      </c>
      <c r="E63" s="59">
        <v>0</v>
      </c>
      <c r="F63" s="59">
        <v>0</v>
      </c>
      <c r="G63" s="59">
        <v>0</v>
      </c>
      <c r="H63" s="59">
        <v>381.38</v>
      </c>
      <c r="I63" s="78">
        <v>381.38</v>
      </c>
      <c r="K63" s="76" t="s">
        <v>325</v>
      </c>
      <c r="L63" s="77"/>
    </row>
    <row r="64" spans="1:12" ht="15.75" thickBot="1" x14ac:dyDescent="0.3">
      <c r="A64" s="69" t="s">
        <v>88</v>
      </c>
      <c r="B64" s="61">
        <v>45485</v>
      </c>
      <c r="C64" s="61">
        <v>45412</v>
      </c>
      <c r="D64" s="62">
        <v>0</v>
      </c>
      <c r="E64" s="62">
        <v>0</v>
      </c>
      <c r="F64" s="62">
        <v>0</v>
      </c>
      <c r="G64" s="62">
        <v>0</v>
      </c>
      <c r="H64" s="62">
        <v>381.38</v>
      </c>
      <c r="I64" s="79">
        <v>381.38</v>
      </c>
      <c r="K64" s="76" t="s">
        <v>298</v>
      </c>
      <c r="L64" s="77"/>
    </row>
    <row r="65" spans="1:12" ht="15.75" thickBot="1" x14ac:dyDescent="0.3">
      <c r="A65" s="67" t="s">
        <v>88</v>
      </c>
      <c r="B65" s="58">
        <v>45485</v>
      </c>
      <c r="C65" s="58">
        <v>45412</v>
      </c>
      <c r="D65" s="59">
        <v>0</v>
      </c>
      <c r="E65" s="59">
        <v>0</v>
      </c>
      <c r="F65" s="59">
        <v>0</v>
      </c>
      <c r="G65" s="59">
        <v>0</v>
      </c>
      <c r="H65" s="59">
        <v>381.36</v>
      </c>
      <c r="I65" s="78">
        <v>381.36</v>
      </c>
      <c r="K65" s="76" t="s">
        <v>327</v>
      </c>
      <c r="L65" s="77"/>
    </row>
    <row r="66" spans="1:12" ht="15.75" thickBot="1" x14ac:dyDescent="0.3">
      <c r="A66" s="69" t="s">
        <v>59</v>
      </c>
      <c r="B66" s="61">
        <v>45478</v>
      </c>
      <c r="C66" s="61">
        <v>45655</v>
      </c>
      <c r="D66" s="62">
        <v>0</v>
      </c>
      <c r="E66" s="62">
        <v>0</v>
      </c>
      <c r="F66" s="62">
        <v>0</v>
      </c>
      <c r="G66" s="62">
        <v>0</v>
      </c>
      <c r="H66" s="63">
        <v>8000</v>
      </c>
      <c r="I66" s="70">
        <v>8000</v>
      </c>
      <c r="K66" s="76" t="s">
        <v>328</v>
      </c>
      <c r="L66" s="77"/>
    </row>
    <row r="67" spans="1:12" ht="15.75" thickBot="1" x14ac:dyDescent="0.3">
      <c r="A67" s="67" t="s">
        <v>59</v>
      </c>
      <c r="B67" s="58">
        <v>45503</v>
      </c>
      <c r="C67" s="58">
        <v>45655</v>
      </c>
      <c r="D67" s="59">
        <v>0</v>
      </c>
      <c r="E67" s="59">
        <v>0</v>
      </c>
      <c r="F67" s="59">
        <v>0</v>
      </c>
      <c r="G67" s="59">
        <v>0</v>
      </c>
      <c r="H67" s="60">
        <v>8000</v>
      </c>
      <c r="I67" s="68">
        <v>8000</v>
      </c>
      <c r="K67" s="76" t="s">
        <v>331</v>
      </c>
      <c r="L67" s="77"/>
    </row>
    <row r="68" spans="1:12" ht="15.75" thickBot="1" x14ac:dyDescent="0.3">
      <c r="A68" s="69" t="s">
        <v>313</v>
      </c>
      <c r="B68" s="61">
        <v>45503</v>
      </c>
      <c r="C68" s="61">
        <v>45412</v>
      </c>
      <c r="D68" s="62">
        <v>0</v>
      </c>
      <c r="E68" s="62">
        <v>0</v>
      </c>
      <c r="F68" s="62">
        <v>413.28</v>
      </c>
      <c r="G68" s="62">
        <v>0</v>
      </c>
      <c r="H68" s="63">
        <v>1216.8399999999999</v>
      </c>
      <c r="I68" s="70">
        <v>1630.12</v>
      </c>
      <c r="K68" s="76" t="s">
        <v>300</v>
      </c>
      <c r="L68" s="77"/>
    </row>
    <row r="69" spans="1:12" ht="15.75" thickBot="1" x14ac:dyDescent="0.3">
      <c r="A69" s="67" t="s">
        <v>313</v>
      </c>
      <c r="B69" s="58">
        <v>45503</v>
      </c>
      <c r="C69" s="58">
        <v>45412</v>
      </c>
      <c r="D69" s="59">
        <v>0</v>
      </c>
      <c r="E69" s="59">
        <v>0</v>
      </c>
      <c r="F69" s="59">
        <v>448.28</v>
      </c>
      <c r="G69" s="59">
        <v>0</v>
      </c>
      <c r="H69" s="60">
        <v>1181.8399999999999</v>
      </c>
      <c r="I69" s="68">
        <v>1630.12</v>
      </c>
      <c r="K69" s="76" t="s">
        <v>302</v>
      </c>
      <c r="L69" s="77"/>
    </row>
    <row r="70" spans="1:12" ht="15.75" thickBot="1" x14ac:dyDescent="0.3">
      <c r="A70" s="69" t="s">
        <v>313</v>
      </c>
      <c r="B70" s="61">
        <v>45503</v>
      </c>
      <c r="C70" s="61">
        <v>45412</v>
      </c>
      <c r="D70" s="62">
        <v>0</v>
      </c>
      <c r="E70" s="62">
        <v>0</v>
      </c>
      <c r="F70" s="62">
        <v>448.28</v>
      </c>
      <c r="G70" s="62">
        <v>0</v>
      </c>
      <c r="H70" s="63">
        <v>1181.8399999999999</v>
      </c>
      <c r="I70" s="70">
        <v>1630.12</v>
      </c>
      <c r="K70" s="76" t="s">
        <v>333</v>
      </c>
      <c r="L70" s="77"/>
    </row>
    <row r="71" spans="1:12" ht="15.75" thickBot="1" x14ac:dyDescent="0.3">
      <c r="A71" s="67" t="s">
        <v>313</v>
      </c>
      <c r="B71" s="58">
        <v>45503</v>
      </c>
      <c r="C71" s="58">
        <v>45412</v>
      </c>
      <c r="D71" s="59">
        <v>0</v>
      </c>
      <c r="E71" s="59">
        <v>0</v>
      </c>
      <c r="F71" s="59">
        <v>448.29</v>
      </c>
      <c r="G71" s="59">
        <v>0</v>
      </c>
      <c r="H71" s="60">
        <v>1181.8499999999999</v>
      </c>
      <c r="I71" s="68">
        <v>1630.14</v>
      </c>
      <c r="K71" s="76" t="s">
        <v>321</v>
      </c>
      <c r="L71" s="77">
        <v>5225.5</v>
      </c>
    </row>
    <row r="72" spans="1:12" ht="15.75" thickBot="1" x14ac:dyDescent="0.3">
      <c r="A72" s="69" t="s">
        <v>66</v>
      </c>
      <c r="B72" s="61">
        <v>45492</v>
      </c>
      <c r="C72" s="61">
        <v>45412</v>
      </c>
      <c r="D72" s="62">
        <v>0</v>
      </c>
      <c r="E72" s="62">
        <v>0</v>
      </c>
      <c r="F72" s="62">
        <v>0</v>
      </c>
      <c r="G72" s="62">
        <v>0</v>
      </c>
      <c r="H72" s="62">
        <v>155.25</v>
      </c>
      <c r="I72" s="79">
        <v>155.25</v>
      </c>
      <c r="K72" s="76" t="s">
        <v>148</v>
      </c>
      <c r="L72" s="77">
        <v>3000</v>
      </c>
    </row>
    <row r="73" spans="1:12" ht="15.75" thickBot="1" x14ac:dyDescent="0.3">
      <c r="A73" s="67" t="s">
        <v>66</v>
      </c>
      <c r="B73" s="58">
        <v>45492</v>
      </c>
      <c r="C73" s="58">
        <v>45412</v>
      </c>
      <c r="D73" s="59">
        <v>0</v>
      </c>
      <c r="E73" s="59">
        <v>0</v>
      </c>
      <c r="F73" s="59">
        <v>0</v>
      </c>
      <c r="G73" s="59">
        <v>0</v>
      </c>
      <c r="H73" s="59">
        <v>155.25</v>
      </c>
      <c r="I73" s="78">
        <v>155.25</v>
      </c>
      <c r="K73" s="76" t="s">
        <v>82</v>
      </c>
      <c r="L73" s="77">
        <v>18000</v>
      </c>
    </row>
    <row r="74" spans="1:12" ht="15.75" thickBot="1" x14ac:dyDescent="0.3">
      <c r="A74" s="69" t="s">
        <v>66</v>
      </c>
      <c r="B74" s="61">
        <v>45492</v>
      </c>
      <c r="C74" s="61">
        <v>45412</v>
      </c>
      <c r="D74" s="62">
        <v>0</v>
      </c>
      <c r="E74" s="62">
        <v>0</v>
      </c>
      <c r="F74" s="62">
        <v>0</v>
      </c>
      <c r="G74" s="62">
        <v>0</v>
      </c>
      <c r="H74" s="62">
        <v>155.25</v>
      </c>
      <c r="I74" s="79">
        <v>155.25</v>
      </c>
      <c r="K74" s="76" t="s">
        <v>623</v>
      </c>
      <c r="L74" s="77">
        <v>3584</v>
      </c>
    </row>
    <row r="75" spans="1:12" ht="15.75" thickBot="1" x14ac:dyDescent="0.3">
      <c r="A75" s="67" t="s">
        <v>66</v>
      </c>
      <c r="B75" s="58">
        <v>45492</v>
      </c>
      <c r="C75" s="58">
        <v>45412</v>
      </c>
      <c r="D75" s="59">
        <v>0</v>
      </c>
      <c r="E75" s="59">
        <v>0</v>
      </c>
      <c r="F75" s="59">
        <v>0</v>
      </c>
      <c r="G75" s="59">
        <v>0</v>
      </c>
      <c r="H75" s="59">
        <v>155.25</v>
      </c>
      <c r="I75" s="78">
        <v>155.25</v>
      </c>
      <c r="K75" s="76" t="s">
        <v>96</v>
      </c>
      <c r="L75" s="77">
        <v>8170</v>
      </c>
    </row>
    <row r="76" spans="1:12" ht="15.75" thickBot="1" x14ac:dyDescent="0.3">
      <c r="A76" s="69" t="s">
        <v>314</v>
      </c>
      <c r="B76" s="61">
        <v>45503</v>
      </c>
      <c r="C76" s="61">
        <v>45412</v>
      </c>
      <c r="D76" s="62">
        <v>0</v>
      </c>
      <c r="E76" s="62">
        <v>0</v>
      </c>
      <c r="F76" s="62">
        <v>0</v>
      </c>
      <c r="G76" s="62">
        <v>0</v>
      </c>
      <c r="H76" s="62">
        <v>543.38</v>
      </c>
      <c r="I76" s="79">
        <v>543.38</v>
      </c>
      <c r="K76" s="76" t="s">
        <v>62</v>
      </c>
      <c r="L76" s="77">
        <v>6300</v>
      </c>
    </row>
    <row r="77" spans="1:12" ht="15.75" thickBot="1" x14ac:dyDescent="0.3">
      <c r="A77" s="67" t="s">
        <v>314</v>
      </c>
      <c r="B77" s="58">
        <v>45503</v>
      </c>
      <c r="C77" s="58">
        <v>45412</v>
      </c>
      <c r="D77" s="59">
        <v>0</v>
      </c>
      <c r="E77" s="59">
        <v>0</v>
      </c>
      <c r="F77" s="59">
        <v>0</v>
      </c>
      <c r="G77" s="59">
        <v>0</v>
      </c>
      <c r="H77" s="59">
        <v>543.38</v>
      </c>
      <c r="I77" s="78">
        <v>543.38</v>
      </c>
      <c r="K77" s="76" t="s">
        <v>63</v>
      </c>
      <c r="L77" s="77">
        <v>24000</v>
      </c>
    </row>
    <row r="78" spans="1:12" ht="15.75" thickBot="1" x14ac:dyDescent="0.3">
      <c r="A78" s="69" t="s">
        <v>314</v>
      </c>
      <c r="B78" s="61">
        <v>45503</v>
      </c>
      <c r="C78" s="61">
        <v>45412</v>
      </c>
      <c r="D78" s="62">
        <v>0</v>
      </c>
      <c r="E78" s="62">
        <v>0</v>
      </c>
      <c r="F78" s="62">
        <v>0</v>
      </c>
      <c r="G78" s="62">
        <v>0</v>
      </c>
      <c r="H78" s="62">
        <v>543.38</v>
      </c>
      <c r="I78" s="79">
        <v>543.38</v>
      </c>
      <c r="K78" s="76" t="s">
        <v>99</v>
      </c>
      <c r="L78" s="77">
        <v>35000</v>
      </c>
    </row>
    <row r="79" spans="1:12" ht="15.75" thickBot="1" x14ac:dyDescent="0.3">
      <c r="A79" s="67" t="s">
        <v>314</v>
      </c>
      <c r="B79" s="58">
        <v>45503</v>
      </c>
      <c r="C79" s="58">
        <v>45412</v>
      </c>
      <c r="D79" s="59">
        <v>0</v>
      </c>
      <c r="E79" s="59">
        <v>0</v>
      </c>
      <c r="F79" s="59">
        <v>17.03</v>
      </c>
      <c r="G79" s="59">
        <v>0</v>
      </c>
      <c r="H79" s="59">
        <v>526.33000000000004</v>
      </c>
      <c r="I79" s="78">
        <v>543.36</v>
      </c>
      <c r="K79" s="76" t="s">
        <v>609</v>
      </c>
      <c r="L79" s="77">
        <v>29250</v>
      </c>
    </row>
    <row r="80" spans="1:12" ht="15.75" thickBot="1" x14ac:dyDescent="0.3">
      <c r="A80" s="69" t="s">
        <v>602</v>
      </c>
      <c r="B80" s="61">
        <v>45503</v>
      </c>
      <c r="C80" s="61">
        <v>45646</v>
      </c>
      <c r="D80" s="62">
        <v>0</v>
      </c>
      <c r="E80" s="62">
        <v>0</v>
      </c>
      <c r="F80" s="62">
        <v>0</v>
      </c>
      <c r="G80" s="62">
        <v>0</v>
      </c>
      <c r="H80" s="63">
        <v>1000</v>
      </c>
      <c r="I80" s="70">
        <v>1000</v>
      </c>
      <c r="K80" s="76" t="s">
        <v>83</v>
      </c>
      <c r="L80" s="77">
        <v>330</v>
      </c>
    </row>
    <row r="81" spans="1:12" ht="15.75" thickBot="1" x14ac:dyDescent="0.3">
      <c r="A81" s="67" t="s">
        <v>315</v>
      </c>
      <c r="B81" s="58">
        <v>45503</v>
      </c>
      <c r="C81" s="58">
        <v>45412</v>
      </c>
      <c r="D81" s="59">
        <v>0</v>
      </c>
      <c r="E81" s="59">
        <v>0</v>
      </c>
      <c r="F81" s="59">
        <v>0</v>
      </c>
      <c r="G81" s="59">
        <v>0</v>
      </c>
      <c r="H81" s="59">
        <v>232.88</v>
      </c>
      <c r="I81" s="78">
        <v>232.88</v>
      </c>
      <c r="K81" s="76" t="s">
        <v>87</v>
      </c>
      <c r="L81" s="77">
        <v>2146.5</v>
      </c>
    </row>
    <row r="82" spans="1:12" ht="15.75" thickBot="1" x14ac:dyDescent="0.3">
      <c r="A82" s="69" t="s">
        <v>315</v>
      </c>
      <c r="B82" s="61">
        <v>45503</v>
      </c>
      <c r="C82" s="61">
        <v>45412</v>
      </c>
      <c r="D82" s="62">
        <v>0</v>
      </c>
      <c r="E82" s="62">
        <v>0</v>
      </c>
      <c r="F82" s="62">
        <v>0</v>
      </c>
      <c r="G82" s="62">
        <v>0</v>
      </c>
      <c r="H82" s="62">
        <v>232.88</v>
      </c>
      <c r="I82" s="79">
        <v>232.88</v>
      </c>
      <c r="K82" s="76" t="s">
        <v>84</v>
      </c>
      <c r="L82" s="77">
        <v>310.5</v>
      </c>
    </row>
    <row r="83" spans="1:12" ht="15.75" thickBot="1" x14ac:dyDescent="0.3">
      <c r="A83" s="67" t="s">
        <v>315</v>
      </c>
      <c r="B83" s="58">
        <v>45503</v>
      </c>
      <c r="C83" s="58">
        <v>45412</v>
      </c>
      <c r="D83" s="59">
        <v>0</v>
      </c>
      <c r="E83" s="59">
        <v>0</v>
      </c>
      <c r="F83" s="59">
        <v>0</v>
      </c>
      <c r="G83" s="59">
        <v>0</v>
      </c>
      <c r="H83" s="59">
        <v>232.88</v>
      </c>
      <c r="I83" s="78">
        <v>232.88</v>
      </c>
      <c r="K83" s="76" t="s">
        <v>322</v>
      </c>
      <c r="L83" s="77">
        <v>10000</v>
      </c>
    </row>
    <row r="84" spans="1:12" ht="15.75" thickBot="1" x14ac:dyDescent="0.3">
      <c r="A84" s="69" t="s">
        <v>315</v>
      </c>
      <c r="B84" s="61">
        <v>45503</v>
      </c>
      <c r="C84" s="61">
        <v>45412</v>
      </c>
      <c r="D84" s="62">
        <v>0</v>
      </c>
      <c r="E84" s="62">
        <v>0</v>
      </c>
      <c r="F84" s="62">
        <v>0</v>
      </c>
      <c r="G84" s="62">
        <v>0</v>
      </c>
      <c r="H84" s="62">
        <v>232.86</v>
      </c>
      <c r="I84" s="79">
        <v>232.86</v>
      </c>
      <c r="K84" s="76" t="s">
        <v>294</v>
      </c>
      <c r="L84" s="77">
        <v>808872.5</v>
      </c>
    </row>
    <row r="85" spans="1:12" ht="15.75" thickBot="1" x14ac:dyDescent="0.3">
      <c r="A85" s="67" t="s">
        <v>316</v>
      </c>
      <c r="B85" s="58">
        <v>45503</v>
      </c>
      <c r="C85" s="58">
        <v>45412</v>
      </c>
      <c r="D85" s="59">
        <v>0</v>
      </c>
      <c r="E85" s="59">
        <v>0</v>
      </c>
      <c r="F85" s="59">
        <v>0</v>
      </c>
      <c r="G85" s="59">
        <v>0</v>
      </c>
      <c r="H85" s="59">
        <v>327.38</v>
      </c>
      <c r="I85" s="78">
        <v>327.38</v>
      </c>
      <c r="K85" s="76" t="s">
        <v>85</v>
      </c>
      <c r="L85" s="77">
        <v>1660.5</v>
      </c>
    </row>
    <row r="86" spans="1:12" ht="15.75" thickBot="1" x14ac:dyDescent="0.3">
      <c r="A86" s="69" t="s">
        <v>316</v>
      </c>
      <c r="B86" s="61">
        <v>45503</v>
      </c>
      <c r="C86" s="61">
        <v>45412</v>
      </c>
      <c r="D86" s="62">
        <v>0</v>
      </c>
      <c r="E86" s="62">
        <v>0</v>
      </c>
      <c r="F86" s="62">
        <v>0</v>
      </c>
      <c r="G86" s="62">
        <v>0</v>
      </c>
      <c r="H86" s="62">
        <v>327.38</v>
      </c>
      <c r="I86" s="79">
        <v>327.38</v>
      </c>
      <c r="K86" s="76" t="s">
        <v>330</v>
      </c>
      <c r="L86" s="77">
        <v>42289.500000000007</v>
      </c>
    </row>
    <row r="87" spans="1:12" ht="15.75" thickBot="1" x14ac:dyDescent="0.3">
      <c r="A87" s="67" t="s">
        <v>316</v>
      </c>
      <c r="B87" s="58">
        <v>45503</v>
      </c>
      <c r="C87" s="58">
        <v>45412</v>
      </c>
      <c r="D87" s="59">
        <v>0</v>
      </c>
      <c r="E87" s="59">
        <v>0</v>
      </c>
      <c r="F87" s="59">
        <v>0</v>
      </c>
      <c r="G87" s="59">
        <v>0</v>
      </c>
      <c r="H87" s="59">
        <v>327.38</v>
      </c>
      <c r="I87" s="78">
        <v>327.38</v>
      </c>
      <c r="K87" s="76" t="s">
        <v>303</v>
      </c>
      <c r="L87" s="77">
        <v>808872.5</v>
      </c>
    </row>
    <row r="88" spans="1:12" ht="15.75" thickBot="1" x14ac:dyDescent="0.3">
      <c r="A88" s="69" t="s">
        <v>316</v>
      </c>
      <c r="B88" s="61">
        <v>45503</v>
      </c>
      <c r="C88" s="61">
        <v>45412</v>
      </c>
      <c r="D88" s="62">
        <v>0</v>
      </c>
      <c r="E88" s="62">
        <v>0</v>
      </c>
      <c r="F88" s="62">
        <v>34.24</v>
      </c>
      <c r="G88" s="62">
        <v>0</v>
      </c>
      <c r="H88" s="62">
        <v>293.12</v>
      </c>
      <c r="I88" s="79">
        <v>327.36</v>
      </c>
      <c r="K88" s="76" t="s">
        <v>86</v>
      </c>
      <c r="L88" s="77">
        <v>19287.5</v>
      </c>
    </row>
    <row r="89" spans="1:12" ht="15.75" thickBot="1" x14ac:dyDescent="0.3">
      <c r="A89" s="67" t="s">
        <v>71</v>
      </c>
      <c r="B89" s="58">
        <v>45492</v>
      </c>
      <c r="C89" s="58">
        <v>45412</v>
      </c>
      <c r="D89" s="59">
        <v>0</v>
      </c>
      <c r="E89" s="59">
        <v>0</v>
      </c>
      <c r="F89" s="59">
        <v>896.57</v>
      </c>
      <c r="G89" s="59">
        <v>0</v>
      </c>
      <c r="H89" s="60">
        <v>2363.6799999999998</v>
      </c>
      <c r="I89" s="68">
        <v>3260.25</v>
      </c>
      <c r="K89" s="76" t="s">
        <v>332</v>
      </c>
      <c r="L89" s="77">
        <v>297</v>
      </c>
    </row>
    <row r="90" spans="1:12" ht="15.75" thickBot="1" x14ac:dyDescent="0.3">
      <c r="A90" s="69" t="s">
        <v>71</v>
      </c>
      <c r="B90" s="61">
        <v>45492</v>
      </c>
      <c r="C90" s="61">
        <v>45412</v>
      </c>
      <c r="D90" s="62">
        <v>0</v>
      </c>
      <c r="E90" s="62">
        <v>0</v>
      </c>
      <c r="F90" s="62">
        <v>896.57</v>
      </c>
      <c r="G90" s="62">
        <v>0</v>
      </c>
      <c r="H90" s="63">
        <v>2363.6799999999998</v>
      </c>
      <c r="I90" s="70">
        <v>3260.25</v>
      </c>
      <c r="K90" s="76" t="s">
        <v>136</v>
      </c>
      <c r="L90" s="77">
        <v>4000</v>
      </c>
    </row>
    <row r="91" spans="1:12" ht="15.75" thickBot="1" x14ac:dyDescent="0.3">
      <c r="A91" s="67" t="s">
        <v>71</v>
      </c>
      <c r="B91" s="58">
        <v>45492</v>
      </c>
      <c r="C91" s="58">
        <v>45412</v>
      </c>
      <c r="D91" s="59">
        <v>0</v>
      </c>
      <c r="E91" s="59">
        <v>0</v>
      </c>
      <c r="F91" s="59">
        <v>896.57</v>
      </c>
      <c r="G91" s="59">
        <v>0</v>
      </c>
      <c r="H91" s="60">
        <v>2363.6799999999998</v>
      </c>
      <c r="I91" s="68">
        <v>3260.25</v>
      </c>
      <c r="K91" s="76" t="s">
        <v>624</v>
      </c>
      <c r="L91" s="77">
        <v>7167</v>
      </c>
    </row>
    <row r="92" spans="1:12" ht="15.75" thickBot="1" x14ac:dyDescent="0.3">
      <c r="A92" s="69" t="s">
        <v>71</v>
      </c>
      <c r="B92" s="61">
        <v>45492</v>
      </c>
      <c r="C92" s="61">
        <v>45412</v>
      </c>
      <c r="D92" s="62">
        <v>0</v>
      </c>
      <c r="E92" s="62">
        <v>0</v>
      </c>
      <c r="F92" s="62">
        <v>896.57</v>
      </c>
      <c r="G92" s="62">
        <v>0</v>
      </c>
      <c r="H92" s="63">
        <v>2363.6799999999998</v>
      </c>
      <c r="I92" s="70">
        <v>3260.25</v>
      </c>
      <c r="K92" s="76" t="s">
        <v>610</v>
      </c>
      <c r="L92" s="77">
        <v>2130</v>
      </c>
    </row>
    <row r="93" spans="1:12" ht="15.75" thickBot="1" x14ac:dyDescent="0.3">
      <c r="A93" s="67" t="s">
        <v>317</v>
      </c>
      <c r="B93" s="58">
        <v>45503</v>
      </c>
      <c r="C93" s="58">
        <v>45412</v>
      </c>
      <c r="D93" s="59">
        <v>0</v>
      </c>
      <c r="E93" s="59">
        <v>0</v>
      </c>
      <c r="F93" s="59">
        <v>0</v>
      </c>
      <c r="G93" s="59">
        <v>0</v>
      </c>
      <c r="H93" s="59">
        <v>705.38</v>
      </c>
      <c r="I93" s="78">
        <v>705.38</v>
      </c>
      <c r="K93" s="76" t="s">
        <v>182</v>
      </c>
      <c r="L93" s="77">
        <v>2130</v>
      </c>
    </row>
    <row r="94" spans="1:12" ht="15.75" thickBot="1" x14ac:dyDescent="0.3">
      <c r="A94" s="69" t="s">
        <v>317</v>
      </c>
      <c r="B94" s="61">
        <v>45503</v>
      </c>
      <c r="C94" s="61">
        <v>45412</v>
      </c>
      <c r="D94" s="62">
        <v>0</v>
      </c>
      <c r="E94" s="62">
        <v>0</v>
      </c>
      <c r="F94" s="62">
        <v>0</v>
      </c>
      <c r="G94" s="62">
        <v>0</v>
      </c>
      <c r="H94" s="62">
        <v>705.38</v>
      </c>
      <c r="I94" s="79">
        <v>705.38</v>
      </c>
      <c r="K94" s="76" t="s">
        <v>305</v>
      </c>
      <c r="L94" s="77"/>
    </row>
    <row r="95" spans="1:12" ht="15.75" thickBot="1" x14ac:dyDescent="0.3">
      <c r="A95" s="67" t="s">
        <v>317</v>
      </c>
      <c r="B95" s="58">
        <v>45503</v>
      </c>
      <c r="C95" s="58">
        <v>45412</v>
      </c>
      <c r="D95" s="59">
        <v>0</v>
      </c>
      <c r="E95" s="59">
        <v>0</v>
      </c>
      <c r="F95" s="59">
        <v>30.95</v>
      </c>
      <c r="G95" s="59">
        <v>0</v>
      </c>
      <c r="H95" s="59">
        <v>674.43</v>
      </c>
      <c r="I95" s="78">
        <v>705.38</v>
      </c>
      <c r="K95" s="76" t="s">
        <v>306</v>
      </c>
      <c r="L95" s="77">
        <v>2426617.5</v>
      </c>
    </row>
    <row r="96" spans="1:12" ht="15.75" thickBot="1" x14ac:dyDescent="0.3">
      <c r="A96" s="69" t="s">
        <v>317</v>
      </c>
      <c r="B96" s="61">
        <v>45503</v>
      </c>
      <c r="C96" s="61">
        <v>45412</v>
      </c>
      <c r="D96" s="62">
        <v>0</v>
      </c>
      <c r="E96" s="62">
        <v>0</v>
      </c>
      <c r="F96" s="62">
        <v>94.19</v>
      </c>
      <c r="G96" s="62">
        <v>0</v>
      </c>
      <c r="H96" s="62">
        <v>611.16999999999996</v>
      </c>
      <c r="I96" s="79">
        <v>705.36</v>
      </c>
    </row>
    <row r="97" spans="1:9" ht="15.75" thickBot="1" x14ac:dyDescent="0.3">
      <c r="A97" s="67" t="s">
        <v>318</v>
      </c>
      <c r="B97" s="58">
        <v>45503</v>
      </c>
      <c r="C97" s="58">
        <v>45412</v>
      </c>
      <c r="D97" s="59">
        <v>0</v>
      </c>
      <c r="E97" s="59">
        <v>0</v>
      </c>
      <c r="F97" s="59">
        <v>0</v>
      </c>
      <c r="G97" s="59">
        <v>0</v>
      </c>
      <c r="H97" s="59">
        <v>445.5</v>
      </c>
      <c r="I97" s="78">
        <v>445.5</v>
      </c>
    </row>
    <row r="98" spans="1:9" ht="15.75" thickBot="1" x14ac:dyDescent="0.3">
      <c r="A98" s="69" t="s">
        <v>318</v>
      </c>
      <c r="B98" s="61">
        <v>45503</v>
      </c>
      <c r="C98" s="61">
        <v>45412</v>
      </c>
      <c r="D98" s="62">
        <v>0</v>
      </c>
      <c r="E98" s="62">
        <v>0</v>
      </c>
      <c r="F98" s="62">
        <v>0</v>
      </c>
      <c r="G98" s="62">
        <v>0</v>
      </c>
      <c r="H98" s="62">
        <v>445.5</v>
      </c>
      <c r="I98" s="79">
        <v>445.5</v>
      </c>
    </row>
    <row r="99" spans="1:9" ht="15.75" thickBot="1" x14ac:dyDescent="0.3">
      <c r="A99" s="67" t="s">
        <v>318</v>
      </c>
      <c r="B99" s="58">
        <v>45503</v>
      </c>
      <c r="C99" s="58">
        <v>45412</v>
      </c>
      <c r="D99" s="59">
        <v>0</v>
      </c>
      <c r="E99" s="59">
        <v>0</v>
      </c>
      <c r="F99" s="59">
        <v>0</v>
      </c>
      <c r="G99" s="59">
        <v>0</v>
      </c>
      <c r="H99" s="59">
        <v>445.5</v>
      </c>
      <c r="I99" s="78">
        <v>445.5</v>
      </c>
    </row>
    <row r="100" spans="1:9" ht="15.75" thickBot="1" x14ac:dyDescent="0.3">
      <c r="A100" s="69" t="s">
        <v>318</v>
      </c>
      <c r="B100" s="61">
        <v>45503</v>
      </c>
      <c r="C100" s="61">
        <v>45412</v>
      </c>
      <c r="D100" s="62">
        <v>0</v>
      </c>
      <c r="E100" s="62">
        <v>0</v>
      </c>
      <c r="F100" s="62">
        <v>0</v>
      </c>
      <c r="G100" s="62">
        <v>0</v>
      </c>
      <c r="H100" s="62">
        <v>445.5</v>
      </c>
      <c r="I100" s="79">
        <v>445.5</v>
      </c>
    </row>
    <row r="101" spans="1:9" ht="15.75" thickBot="1" x14ac:dyDescent="0.3">
      <c r="A101" s="67" t="s">
        <v>603</v>
      </c>
      <c r="B101" s="58">
        <v>45503</v>
      </c>
      <c r="C101" s="58">
        <v>45534</v>
      </c>
      <c r="D101" s="59">
        <v>0</v>
      </c>
      <c r="E101" s="59">
        <v>0</v>
      </c>
      <c r="F101" s="59">
        <v>0</v>
      </c>
      <c r="G101" s="59">
        <v>0</v>
      </c>
      <c r="H101" s="60">
        <v>2400</v>
      </c>
      <c r="I101" s="68">
        <v>2400</v>
      </c>
    </row>
    <row r="102" spans="1:9" ht="15.75" thickBot="1" x14ac:dyDescent="0.3">
      <c r="A102" s="69" t="s">
        <v>607</v>
      </c>
      <c r="B102" s="61">
        <v>45478</v>
      </c>
      <c r="C102" s="61">
        <v>45492</v>
      </c>
      <c r="D102" s="62">
        <v>0</v>
      </c>
      <c r="E102" s="62">
        <v>0</v>
      </c>
      <c r="F102" s="62">
        <v>0</v>
      </c>
      <c r="G102" s="62">
        <v>0</v>
      </c>
      <c r="H102" s="63">
        <v>1100</v>
      </c>
      <c r="I102" s="70">
        <v>1100</v>
      </c>
    </row>
    <row r="103" spans="1:9" ht="15.75" thickBot="1" x14ac:dyDescent="0.3">
      <c r="A103" s="67" t="s">
        <v>607</v>
      </c>
      <c r="B103" s="58">
        <v>45492</v>
      </c>
      <c r="C103" s="58">
        <v>45492</v>
      </c>
      <c r="D103" s="59">
        <v>0</v>
      </c>
      <c r="E103" s="59">
        <v>0</v>
      </c>
      <c r="F103" s="59">
        <v>0</v>
      </c>
      <c r="G103" s="59">
        <v>0</v>
      </c>
      <c r="H103" s="60">
        <v>1100</v>
      </c>
      <c r="I103" s="68">
        <v>1100</v>
      </c>
    </row>
    <row r="104" spans="1:9" ht="15.75" thickBot="1" x14ac:dyDescent="0.3">
      <c r="A104" s="69" t="s">
        <v>72</v>
      </c>
      <c r="B104" s="61">
        <v>45503</v>
      </c>
      <c r="C104" s="61">
        <v>45412</v>
      </c>
      <c r="D104" s="62">
        <v>0</v>
      </c>
      <c r="E104" s="62">
        <v>0</v>
      </c>
      <c r="F104" s="62">
        <v>0</v>
      </c>
      <c r="G104" s="62">
        <v>0</v>
      </c>
      <c r="H104" s="62">
        <v>47.25</v>
      </c>
      <c r="I104" s="79">
        <v>47.25</v>
      </c>
    </row>
    <row r="105" spans="1:9" ht="15.75" thickBot="1" x14ac:dyDescent="0.3">
      <c r="A105" s="67" t="s">
        <v>72</v>
      </c>
      <c r="B105" s="58">
        <v>45503</v>
      </c>
      <c r="C105" s="58">
        <v>45412</v>
      </c>
      <c r="D105" s="59">
        <v>0</v>
      </c>
      <c r="E105" s="59">
        <v>0</v>
      </c>
      <c r="F105" s="59">
        <v>0</v>
      </c>
      <c r="G105" s="59">
        <v>0</v>
      </c>
      <c r="H105" s="59">
        <v>47.25</v>
      </c>
      <c r="I105" s="78">
        <v>47.25</v>
      </c>
    </row>
    <row r="106" spans="1:9" ht="15.75" thickBot="1" x14ac:dyDescent="0.3">
      <c r="A106" s="69" t="s">
        <v>72</v>
      </c>
      <c r="B106" s="61">
        <v>45503</v>
      </c>
      <c r="C106" s="61">
        <v>45412</v>
      </c>
      <c r="D106" s="62">
        <v>0</v>
      </c>
      <c r="E106" s="62">
        <v>0</v>
      </c>
      <c r="F106" s="62">
        <v>0</v>
      </c>
      <c r="G106" s="62">
        <v>0</v>
      </c>
      <c r="H106" s="62">
        <v>47.25</v>
      </c>
      <c r="I106" s="79">
        <v>47.25</v>
      </c>
    </row>
    <row r="107" spans="1:9" ht="15.75" thickBot="1" x14ac:dyDescent="0.3">
      <c r="A107" s="67" t="s">
        <v>72</v>
      </c>
      <c r="B107" s="58">
        <v>45503</v>
      </c>
      <c r="C107" s="58">
        <v>45412</v>
      </c>
      <c r="D107" s="59">
        <v>0</v>
      </c>
      <c r="E107" s="59">
        <v>0</v>
      </c>
      <c r="F107" s="59">
        <v>0</v>
      </c>
      <c r="G107" s="59">
        <v>0</v>
      </c>
      <c r="H107" s="59">
        <v>47.25</v>
      </c>
      <c r="I107" s="78">
        <v>47.25</v>
      </c>
    </row>
    <row r="108" spans="1:9" ht="15.75" thickBot="1" x14ac:dyDescent="0.3">
      <c r="A108" s="69" t="s">
        <v>97</v>
      </c>
      <c r="B108" s="61">
        <v>45503</v>
      </c>
      <c r="C108" s="61">
        <v>45646</v>
      </c>
      <c r="D108" s="62">
        <v>0</v>
      </c>
      <c r="E108" s="62">
        <v>0</v>
      </c>
      <c r="F108" s="62">
        <v>0</v>
      </c>
      <c r="G108" s="62">
        <v>0</v>
      </c>
      <c r="H108" s="63">
        <v>1500</v>
      </c>
      <c r="I108" s="70">
        <v>1500</v>
      </c>
    </row>
    <row r="109" spans="1:9" ht="15.75" thickBot="1" x14ac:dyDescent="0.3">
      <c r="A109" s="67" t="s">
        <v>319</v>
      </c>
      <c r="B109" s="58">
        <v>45503</v>
      </c>
      <c r="C109" s="58">
        <v>45412</v>
      </c>
      <c r="D109" s="59">
        <v>0</v>
      </c>
      <c r="E109" s="59">
        <v>0</v>
      </c>
      <c r="F109" s="59">
        <v>0</v>
      </c>
      <c r="G109" s="59">
        <v>0</v>
      </c>
      <c r="H109" s="59">
        <v>97.88</v>
      </c>
      <c r="I109" s="78">
        <v>97.88</v>
      </c>
    </row>
    <row r="110" spans="1:9" ht="15.75" thickBot="1" x14ac:dyDescent="0.3">
      <c r="A110" s="69" t="s">
        <v>319</v>
      </c>
      <c r="B110" s="61">
        <v>45503</v>
      </c>
      <c r="C110" s="61">
        <v>45412</v>
      </c>
      <c r="D110" s="62">
        <v>0</v>
      </c>
      <c r="E110" s="62">
        <v>0</v>
      </c>
      <c r="F110" s="62">
        <v>13.59</v>
      </c>
      <c r="G110" s="62">
        <v>0</v>
      </c>
      <c r="H110" s="62">
        <v>84.29</v>
      </c>
      <c r="I110" s="79">
        <v>97.88</v>
      </c>
    </row>
    <row r="111" spans="1:9" ht="15.75" thickBot="1" x14ac:dyDescent="0.3">
      <c r="A111" s="67" t="s">
        <v>319</v>
      </c>
      <c r="B111" s="58">
        <v>45503</v>
      </c>
      <c r="C111" s="58">
        <v>45412</v>
      </c>
      <c r="D111" s="59">
        <v>0</v>
      </c>
      <c r="E111" s="59">
        <v>0</v>
      </c>
      <c r="F111" s="59">
        <v>7.35</v>
      </c>
      <c r="G111" s="59">
        <v>0</v>
      </c>
      <c r="H111" s="59">
        <v>90.53</v>
      </c>
      <c r="I111" s="78">
        <v>97.88</v>
      </c>
    </row>
    <row r="112" spans="1:9" ht="15.75" thickBot="1" x14ac:dyDescent="0.3">
      <c r="A112" s="69" t="s">
        <v>319</v>
      </c>
      <c r="B112" s="61">
        <v>45503</v>
      </c>
      <c r="C112" s="61">
        <v>45412</v>
      </c>
      <c r="D112" s="62">
        <v>0</v>
      </c>
      <c r="E112" s="62">
        <v>0</v>
      </c>
      <c r="F112" s="62">
        <v>7.34</v>
      </c>
      <c r="G112" s="62">
        <v>0</v>
      </c>
      <c r="H112" s="62">
        <v>90.52</v>
      </c>
      <c r="I112" s="79">
        <v>97.86</v>
      </c>
    </row>
    <row r="113" spans="1:9" ht="15.75" thickBot="1" x14ac:dyDescent="0.3">
      <c r="A113" s="67" t="s">
        <v>604</v>
      </c>
      <c r="B113" s="58">
        <v>45503</v>
      </c>
      <c r="C113" s="58">
        <v>45655</v>
      </c>
      <c r="D113" s="59">
        <v>0</v>
      </c>
      <c r="E113" s="59">
        <v>0</v>
      </c>
      <c r="F113" s="59">
        <v>0</v>
      </c>
      <c r="G113" s="59">
        <v>0</v>
      </c>
      <c r="H113" s="60">
        <v>3000</v>
      </c>
      <c r="I113" s="68">
        <v>3000</v>
      </c>
    </row>
    <row r="114" spans="1:9" ht="15.75" thickBot="1" x14ac:dyDescent="0.3">
      <c r="A114" s="69" t="s">
        <v>75</v>
      </c>
      <c r="B114" s="61">
        <v>45485</v>
      </c>
      <c r="C114" s="61">
        <v>45443</v>
      </c>
      <c r="D114" s="62">
        <v>0</v>
      </c>
      <c r="E114" s="62">
        <v>0</v>
      </c>
      <c r="F114" s="62">
        <v>0</v>
      </c>
      <c r="G114" s="62">
        <v>0</v>
      </c>
      <c r="H114" s="63">
        <v>1536.3</v>
      </c>
      <c r="I114" s="70">
        <v>1536.3</v>
      </c>
    </row>
    <row r="115" spans="1:9" ht="15.75" thickBot="1" x14ac:dyDescent="0.3">
      <c r="A115" s="67" t="s">
        <v>75</v>
      </c>
      <c r="B115" s="58">
        <v>45485</v>
      </c>
      <c r="C115" s="58">
        <v>45443</v>
      </c>
      <c r="D115" s="59">
        <v>0</v>
      </c>
      <c r="E115" s="59">
        <v>0</v>
      </c>
      <c r="F115" s="59">
        <v>34.4</v>
      </c>
      <c r="G115" s="59">
        <v>0</v>
      </c>
      <c r="H115" s="60">
        <v>1501.9</v>
      </c>
      <c r="I115" s="68">
        <v>1536.3</v>
      </c>
    </row>
    <row r="116" spans="1:9" ht="15.75" thickBot="1" x14ac:dyDescent="0.3">
      <c r="A116" s="69" t="s">
        <v>75</v>
      </c>
      <c r="B116" s="61">
        <v>45485</v>
      </c>
      <c r="C116" s="61">
        <v>45443</v>
      </c>
      <c r="D116" s="62">
        <v>0</v>
      </c>
      <c r="E116" s="62">
        <v>0</v>
      </c>
      <c r="F116" s="62">
        <v>260.11</v>
      </c>
      <c r="G116" s="62">
        <v>0</v>
      </c>
      <c r="H116" s="63">
        <v>1276.19</v>
      </c>
      <c r="I116" s="70">
        <v>1536.3</v>
      </c>
    </row>
    <row r="117" spans="1:9" ht="15.75" thickBot="1" x14ac:dyDescent="0.3">
      <c r="A117" s="67" t="s">
        <v>75</v>
      </c>
      <c r="B117" s="58">
        <v>45485</v>
      </c>
      <c r="C117" s="58">
        <v>45443</v>
      </c>
      <c r="D117" s="59">
        <v>0</v>
      </c>
      <c r="E117" s="59">
        <v>0</v>
      </c>
      <c r="F117" s="59">
        <v>401.85</v>
      </c>
      <c r="G117" s="59">
        <v>0</v>
      </c>
      <c r="H117" s="60">
        <v>1134.45</v>
      </c>
      <c r="I117" s="68">
        <v>1536.3</v>
      </c>
    </row>
    <row r="118" spans="1:9" ht="15.75" thickBot="1" x14ac:dyDescent="0.3">
      <c r="A118" s="69" t="s">
        <v>75</v>
      </c>
      <c r="B118" s="61">
        <v>45485</v>
      </c>
      <c r="C118" s="61">
        <v>45443</v>
      </c>
      <c r="D118" s="62">
        <v>0</v>
      </c>
      <c r="E118" s="62">
        <v>0</v>
      </c>
      <c r="F118" s="62">
        <v>422.48</v>
      </c>
      <c r="G118" s="62">
        <v>0</v>
      </c>
      <c r="H118" s="63">
        <v>1113.82</v>
      </c>
      <c r="I118" s="70">
        <v>1536.3</v>
      </c>
    </row>
    <row r="119" spans="1:9" ht="15.75" thickBot="1" x14ac:dyDescent="0.3">
      <c r="A119" s="67" t="s">
        <v>77</v>
      </c>
      <c r="B119" s="58">
        <v>45503</v>
      </c>
      <c r="C119" s="58">
        <v>45412</v>
      </c>
      <c r="D119" s="59">
        <v>0</v>
      </c>
      <c r="E119" s="59">
        <v>0</v>
      </c>
      <c r="F119" s="59">
        <v>584.72</v>
      </c>
      <c r="G119" s="59">
        <v>0</v>
      </c>
      <c r="H119" s="60">
        <v>1541.53</v>
      </c>
      <c r="I119" s="68">
        <v>2126.25</v>
      </c>
    </row>
    <row r="120" spans="1:9" ht="15.75" thickBot="1" x14ac:dyDescent="0.3">
      <c r="A120" s="69" t="s">
        <v>77</v>
      </c>
      <c r="B120" s="61">
        <v>45503</v>
      </c>
      <c r="C120" s="61">
        <v>45412</v>
      </c>
      <c r="D120" s="62">
        <v>0</v>
      </c>
      <c r="E120" s="62">
        <v>0</v>
      </c>
      <c r="F120" s="62">
        <v>584.72</v>
      </c>
      <c r="G120" s="62">
        <v>0</v>
      </c>
      <c r="H120" s="63">
        <v>1541.53</v>
      </c>
      <c r="I120" s="70">
        <v>2126.25</v>
      </c>
    </row>
    <row r="121" spans="1:9" ht="15.75" thickBot="1" x14ac:dyDescent="0.3">
      <c r="A121" s="67" t="s">
        <v>77</v>
      </c>
      <c r="B121" s="58">
        <v>45503</v>
      </c>
      <c r="C121" s="58">
        <v>45412</v>
      </c>
      <c r="D121" s="59">
        <v>0</v>
      </c>
      <c r="E121" s="59">
        <v>0</v>
      </c>
      <c r="F121" s="59">
        <v>584.72</v>
      </c>
      <c r="G121" s="59">
        <v>0</v>
      </c>
      <c r="H121" s="60">
        <v>1541.53</v>
      </c>
      <c r="I121" s="68">
        <v>2126.25</v>
      </c>
    </row>
    <row r="122" spans="1:9" ht="15.75" thickBot="1" x14ac:dyDescent="0.3">
      <c r="A122" s="69" t="s">
        <v>77</v>
      </c>
      <c r="B122" s="61">
        <v>45503</v>
      </c>
      <c r="C122" s="61">
        <v>45412</v>
      </c>
      <c r="D122" s="62">
        <v>0</v>
      </c>
      <c r="E122" s="62">
        <v>0</v>
      </c>
      <c r="F122" s="62">
        <v>584.72</v>
      </c>
      <c r="G122" s="62">
        <v>0</v>
      </c>
      <c r="H122" s="63">
        <v>1541.53</v>
      </c>
      <c r="I122" s="70">
        <v>2126.25</v>
      </c>
    </row>
    <row r="123" spans="1:9" ht="15.75" thickBot="1" x14ac:dyDescent="0.3">
      <c r="A123" s="67" t="s">
        <v>605</v>
      </c>
      <c r="B123" s="58">
        <v>45503</v>
      </c>
      <c r="C123" s="58">
        <v>45655</v>
      </c>
      <c r="D123" s="59">
        <v>0</v>
      </c>
      <c r="E123" s="59">
        <v>0</v>
      </c>
      <c r="F123" s="59">
        <v>0</v>
      </c>
      <c r="G123" s="59">
        <v>0</v>
      </c>
      <c r="H123" s="60">
        <v>8000</v>
      </c>
      <c r="I123" s="68">
        <v>8000</v>
      </c>
    </row>
    <row r="124" spans="1:9" ht="15.75" thickBot="1" x14ac:dyDescent="0.3">
      <c r="A124" s="69" t="s">
        <v>94</v>
      </c>
      <c r="B124" s="61">
        <v>45503</v>
      </c>
      <c r="C124" s="61">
        <v>45646</v>
      </c>
      <c r="D124" s="62">
        <v>0</v>
      </c>
      <c r="E124" s="62">
        <v>0</v>
      </c>
      <c r="F124" s="62">
        <v>0</v>
      </c>
      <c r="G124" s="62">
        <v>0</v>
      </c>
      <c r="H124" s="63">
        <v>2000</v>
      </c>
      <c r="I124" s="70">
        <v>2000</v>
      </c>
    </row>
    <row r="125" spans="1:9" ht="15.75" thickBot="1" x14ac:dyDescent="0.3">
      <c r="A125" s="67" t="s">
        <v>608</v>
      </c>
      <c r="B125" s="58">
        <v>45478</v>
      </c>
      <c r="C125" s="58">
        <v>45654</v>
      </c>
      <c r="D125" s="59">
        <v>0</v>
      </c>
      <c r="E125" s="59">
        <v>0</v>
      </c>
      <c r="F125" s="59">
        <v>0</v>
      </c>
      <c r="G125" s="59">
        <v>0</v>
      </c>
      <c r="H125" s="60">
        <v>1750</v>
      </c>
      <c r="I125" s="68">
        <v>1750</v>
      </c>
    </row>
    <row r="126" spans="1:9" ht="15.75" thickBot="1" x14ac:dyDescent="0.3">
      <c r="A126" s="69" t="s">
        <v>608</v>
      </c>
      <c r="B126" s="61">
        <v>45503</v>
      </c>
      <c r="C126" s="61">
        <v>45654</v>
      </c>
      <c r="D126" s="62">
        <v>0</v>
      </c>
      <c r="E126" s="62">
        <v>0</v>
      </c>
      <c r="F126" s="62">
        <v>0</v>
      </c>
      <c r="G126" s="62">
        <v>0</v>
      </c>
      <c r="H126" s="63">
        <v>3500</v>
      </c>
      <c r="I126" s="70">
        <v>3500</v>
      </c>
    </row>
    <row r="127" spans="1:9" ht="15.75" thickBot="1" x14ac:dyDescent="0.3">
      <c r="A127" s="67" t="s">
        <v>61</v>
      </c>
      <c r="B127" s="58">
        <v>45478</v>
      </c>
      <c r="C127" s="58">
        <v>45595</v>
      </c>
      <c r="D127" s="59">
        <v>0</v>
      </c>
      <c r="E127" s="59">
        <v>0</v>
      </c>
      <c r="F127" s="59">
        <v>0</v>
      </c>
      <c r="G127" s="59">
        <v>0</v>
      </c>
      <c r="H127" s="60">
        <v>5000</v>
      </c>
      <c r="I127" s="68">
        <v>5000</v>
      </c>
    </row>
    <row r="128" spans="1:9" ht="15.75" thickBot="1" x14ac:dyDescent="0.3">
      <c r="A128" s="69" t="s">
        <v>61</v>
      </c>
      <c r="B128" s="61">
        <v>45503</v>
      </c>
      <c r="C128" s="61">
        <v>45595</v>
      </c>
      <c r="D128" s="62">
        <v>0</v>
      </c>
      <c r="E128" s="62">
        <v>0</v>
      </c>
      <c r="F128" s="62">
        <v>0</v>
      </c>
      <c r="G128" s="62">
        <v>0</v>
      </c>
      <c r="H128" s="63">
        <v>5000</v>
      </c>
      <c r="I128" s="70">
        <v>5000</v>
      </c>
    </row>
    <row r="129" spans="1:9" ht="15.75" thickBot="1" x14ac:dyDescent="0.3">
      <c r="A129" s="67" t="s">
        <v>311</v>
      </c>
      <c r="B129" s="58">
        <v>45503</v>
      </c>
      <c r="C129" s="58">
        <v>45412</v>
      </c>
      <c r="D129" s="59">
        <v>0</v>
      </c>
      <c r="E129" s="59">
        <v>0</v>
      </c>
      <c r="F129" s="59">
        <v>246.88</v>
      </c>
      <c r="G129" s="59">
        <v>0</v>
      </c>
      <c r="H129" s="59">
        <v>650.87</v>
      </c>
      <c r="I129" s="78">
        <v>897.75</v>
      </c>
    </row>
    <row r="130" spans="1:9" ht="15.75" thickBot="1" x14ac:dyDescent="0.3">
      <c r="A130" s="69" t="s">
        <v>311</v>
      </c>
      <c r="B130" s="61">
        <v>45503</v>
      </c>
      <c r="C130" s="61">
        <v>45412</v>
      </c>
      <c r="D130" s="62">
        <v>0</v>
      </c>
      <c r="E130" s="62">
        <v>0</v>
      </c>
      <c r="F130" s="62">
        <v>246.88</v>
      </c>
      <c r="G130" s="62">
        <v>0</v>
      </c>
      <c r="H130" s="62">
        <v>650.87</v>
      </c>
      <c r="I130" s="79">
        <v>897.75</v>
      </c>
    </row>
    <row r="131" spans="1:9" ht="15.75" thickBot="1" x14ac:dyDescent="0.3">
      <c r="A131" s="67" t="s">
        <v>311</v>
      </c>
      <c r="B131" s="58">
        <v>45503</v>
      </c>
      <c r="C131" s="58">
        <v>45412</v>
      </c>
      <c r="D131" s="59">
        <v>0</v>
      </c>
      <c r="E131" s="59">
        <v>0</v>
      </c>
      <c r="F131" s="59">
        <v>246.88</v>
      </c>
      <c r="G131" s="59">
        <v>0</v>
      </c>
      <c r="H131" s="59">
        <v>650.87</v>
      </c>
      <c r="I131" s="78">
        <v>897.75</v>
      </c>
    </row>
    <row r="132" spans="1:9" ht="15.75" thickBot="1" x14ac:dyDescent="0.3">
      <c r="A132" s="69" t="s">
        <v>311</v>
      </c>
      <c r="B132" s="61">
        <v>45503</v>
      </c>
      <c r="C132" s="61">
        <v>45412</v>
      </c>
      <c r="D132" s="62">
        <v>0</v>
      </c>
      <c r="E132" s="62">
        <v>0</v>
      </c>
      <c r="F132" s="62">
        <v>246.89</v>
      </c>
      <c r="G132" s="62">
        <v>0</v>
      </c>
      <c r="H132" s="62">
        <v>650.86</v>
      </c>
      <c r="I132" s="79">
        <v>897.75</v>
      </c>
    </row>
    <row r="133" spans="1:9" ht="15.75" thickBot="1" x14ac:dyDescent="0.3">
      <c r="A133" s="67" t="s">
        <v>80</v>
      </c>
      <c r="B133" s="58">
        <v>45503</v>
      </c>
      <c r="C133" s="58">
        <v>45412</v>
      </c>
      <c r="D133" s="59">
        <v>0</v>
      </c>
      <c r="E133" s="59">
        <v>0</v>
      </c>
      <c r="F133" s="59">
        <v>0</v>
      </c>
      <c r="G133" s="59">
        <v>0</v>
      </c>
      <c r="H133" s="59">
        <v>475.88</v>
      </c>
      <c r="I133" s="78">
        <v>475.88</v>
      </c>
    </row>
    <row r="134" spans="1:9" ht="15.75" thickBot="1" x14ac:dyDescent="0.3">
      <c r="A134" s="69" t="s">
        <v>80</v>
      </c>
      <c r="B134" s="61">
        <v>45503</v>
      </c>
      <c r="C134" s="61">
        <v>45412</v>
      </c>
      <c r="D134" s="62">
        <v>0</v>
      </c>
      <c r="E134" s="62">
        <v>0</v>
      </c>
      <c r="F134" s="62">
        <v>0</v>
      </c>
      <c r="G134" s="62">
        <v>0</v>
      </c>
      <c r="H134" s="62">
        <v>475.88</v>
      </c>
      <c r="I134" s="79">
        <v>475.88</v>
      </c>
    </row>
    <row r="135" spans="1:9" ht="15.75" thickBot="1" x14ac:dyDescent="0.3">
      <c r="A135" s="67" t="s">
        <v>80</v>
      </c>
      <c r="B135" s="58">
        <v>45503</v>
      </c>
      <c r="C135" s="58">
        <v>45412</v>
      </c>
      <c r="D135" s="59">
        <v>0</v>
      </c>
      <c r="E135" s="59">
        <v>0</v>
      </c>
      <c r="F135" s="59">
        <v>0</v>
      </c>
      <c r="G135" s="59">
        <v>0</v>
      </c>
      <c r="H135" s="59">
        <v>475.88</v>
      </c>
      <c r="I135" s="78">
        <v>475.88</v>
      </c>
    </row>
    <row r="136" spans="1:9" ht="15.75" thickBot="1" x14ac:dyDescent="0.3">
      <c r="A136" s="69" t="s">
        <v>80</v>
      </c>
      <c r="B136" s="61">
        <v>45503</v>
      </c>
      <c r="C136" s="61">
        <v>45412</v>
      </c>
      <c r="D136" s="62">
        <v>0</v>
      </c>
      <c r="E136" s="62">
        <v>0</v>
      </c>
      <c r="F136" s="62">
        <v>0</v>
      </c>
      <c r="G136" s="62">
        <v>0</v>
      </c>
      <c r="H136" s="62">
        <v>475.86</v>
      </c>
      <c r="I136" s="79">
        <v>475.86</v>
      </c>
    </row>
    <row r="137" spans="1:9" ht="15.75" thickBot="1" x14ac:dyDescent="0.3">
      <c r="A137" s="67" t="s">
        <v>606</v>
      </c>
      <c r="B137" s="58">
        <v>45503</v>
      </c>
      <c r="C137" s="58">
        <v>45655</v>
      </c>
      <c r="D137" s="59">
        <v>0</v>
      </c>
      <c r="E137" s="59">
        <v>0</v>
      </c>
      <c r="F137" s="59">
        <v>0</v>
      </c>
      <c r="G137" s="59">
        <v>0</v>
      </c>
      <c r="H137" s="60">
        <v>8000</v>
      </c>
      <c r="I137" s="68">
        <v>8000</v>
      </c>
    </row>
    <row r="138" spans="1:9" ht="15.75" thickBot="1" x14ac:dyDescent="0.3">
      <c r="A138" s="69" t="s">
        <v>81</v>
      </c>
      <c r="B138" s="61">
        <v>45503</v>
      </c>
      <c r="C138" s="61">
        <v>45412</v>
      </c>
      <c r="D138" s="62">
        <v>0</v>
      </c>
      <c r="E138" s="62">
        <v>0</v>
      </c>
      <c r="F138" s="62">
        <v>0</v>
      </c>
      <c r="G138" s="62">
        <v>0</v>
      </c>
      <c r="H138" s="62">
        <v>280.12</v>
      </c>
      <c r="I138" s="79">
        <v>280.12</v>
      </c>
    </row>
    <row r="139" spans="1:9" ht="15.75" thickBot="1" x14ac:dyDescent="0.3">
      <c r="A139" s="67" t="s">
        <v>81</v>
      </c>
      <c r="B139" s="58">
        <v>45503</v>
      </c>
      <c r="C139" s="58">
        <v>45412</v>
      </c>
      <c r="D139" s="59">
        <v>0</v>
      </c>
      <c r="E139" s="59">
        <v>0</v>
      </c>
      <c r="F139" s="59">
        <v>0</v>
      </c>
      <c r="G139" s="59">
        <v>0</v>
      </c>
      <c r="H139" s="59">
        <v>280.12</v>
      </c>
      <c r="I139" s="78">
        <v>280.12</v>
      </c>
    </row>
    <row r="140" spans="1:9" ht="15.75" thickBot="1" x14ac:dyDescent="0.3">
      <c r="A140" s="69" t="s">
        <v>81</v>
      </c>
      <c r="B140" s="61">
        <v>45503</v>
      </c>
      <c r="C140" s="61">
        <v>45412</v>
      </c>
      <c r="D140" s="62">
        <v>0</v>
      </c>
      <c r="E140" s="62">
        <v>0</v>
      </c>
      <c r="F140" s="62">
        <v>0</v>
      </c>
      <c r="G140" s="62">
        <v>0</v>
      </c>
      <c r="H140" s="62">
        <v>280.12</v>
      </c>
      <c r="I140" s="79">
        <v>280.12</v>
      </c>
    </row>
    <row r="141" spans="1:9" ht="15.75" thickBot="1" x14ac:dyDescent="0.3">
      <c r="A141" s="67" t="s">
        <v>81</v>
      </c>
      <c r="B141" s="58">
        <v>45503</v>
      </c>
      <c r="C141" s="58">
        <v>45412</v>
      </c>
      <c r="D141" s="59">
        <v>0</v>
      </c>
      <c r="E141" s="59">
        <v>0</v>
      </c>
      <c r="F141" s="59">
        <v>0</v>
      </c>
      <c r="G141" s="59">
        <v>0</v>
      </c>
      <c r="H141" s="59">
        <v>280.14</v>
      </c>
      <c r="I141" s="78">
        <v>280.14</v>
      </c>
    </row>
    <row r="142" spans="1:9" ht="15.75" thickBot="1" x14ac:dyDescent="0.3">
      <c r="A142" s="69" t="s">
        <v>321</v>
      </c>
      <c r="B142" s="61">
        <v>45492</v>
      </c>
      <c r="C142" s="61">
        <v>45412</v>
      </c>
      <c r="D142" s="62">
        <v>0</v>
      </c>
      <c r="E142" s="62">
        <v>0</v>
      </c>
      <c r="F142" s="62">
        <v>0</v>
      </c>
      <c r="G142" s="62">
        <v>0</v>
      </c>
      <c r="H142" s="62">
        <v>448.88</v>
      </c>
      <c r="I142" s="79">
        <v>448.88</v>
      </c>
    </row>
    <row r="143" spans="1:9" ht="15.75" thickBot="1" x14ac:dyDescent="0.3">
      <c r="A143" s="67" t="s">
        <v>321</v>
      </c>
      <c r="B143" s="58">
        <v>45492</v>
      </c>
      <c r="C143" s="58">
        <v>45412</v>
      </c>
      <c r="D143" s="59">
        <v>0</v>
      </c>
      <c r="E143" s="59">
        <v>0</v>
      </c>
      <c r="F143" s="59">
        <v>0</v>
      </c>
      <c r="G143" s="59">
        <v>0</v>
      </c>
      <c r="H143" s="59">
        <v>448.88</v>
      </c>
      <c r="I143" s="78">
        <v>448.88</v>
      </c>
    </row>
    <row r="144" spans="1:9" ht="15.75" thickBot="1" x14ac:dyDescent="0.3">
      <c r="A144" s="69" t="s">
        <v>321</v>
      </c>
      <c r="B144" s="61">
        <v>45492</v>
      </c>
      <c r="C144" s="61">
        <v>45412</v>
      </c>
      <c r="D144" s="62">
        <v>0</v>
      </c>
      <c r="E144" s="62">
        <v>0</v>
      </c>
      <c r="F144" s="62">
        <v>0</v>
      </c>
      <c r="G144" s="62">
        <v>0</v>
      </c>
      <c r="H144" s="62">
        <v>448.88</v>
      </c>
      <c r="I144" s="79">
        <v>448.88</v>
      </c>
    </row>
    <row r="145" spans="1:9" ht="15.75" thickBot="1" x14ac:dyDescent="0.3">
      <c r="A145" s="67" t="s">
        <v>321</v>
      </c>
      <c r="B145" s="58">
        <v>45492</v>
      </c>
      <c r="C145" s="58">
        <v>45412</v>
      </c>
      <c r="D145" s="59">
        <v>0</v>
      </c>
      <c r="E145" s="59">
        <v>0</v>
      </c>
      <c r="F145" s="59">
        <v>0</v>
      </c>
      <c r="G145" s="59">
        <v>0</v>
      </c>
      <c r="H145" s="59">
        <v>448.86</v>
      </c>
      <c r="I145" s="78">
        <v>448.86</v>
      </c>
    </row>
    <row r="146" spans="1:9" ht="15.75" thickBot="1" x14ac:dyDescent="0.3">
      <c r="A146" s="69" t="s">
        <v>96</v>
      </c>
      <c r="B146" s="61">
        <v>45503</v>
      </c>
      <c r="C146" s="61">
        <v>45646</v>
      </c>
      <c r="D146" s="62">
        <v>0</v>
      </c>
      <c r="E146" s="62">
        <v>0</v>
      </c>
      <c r="F146" s="62">
        <v>0</v>
      </c>
      <c r="G146" s="62">
        <v>0</v>
      </c>
      <c r="H146" s="63">
        <v>1000</v>
      </c>
      <c r="I146" s="70">
        <v>1000</v>
      </c>
    </row>
    <row r="147" spans="1:9" ht="15.75" thickBot="1" x14ac:dyDescent="0.3">
      <c r="A147" s="67" t="s">
        <v>63</v>
      </c>
      <c r="B147" s="58">
        <v>45503</v>
      </c>
      <c r="C147" s="58">
        <v>45653</v>
      </c>
      <c r="D147" s="59">
        <v>0</v>
      </c>
      <c r="E147" s="59">
        <v>0</v>
      </c>
      <c r="F147" s="59">
        <v>0</v>
      </c>
      <c r="G147" s="59">
        <v>0</v>
      </c>
      <c r="H147" s="60">
        <v>2000</v>
      </c>
      <c r="I147" s="68">
        <v>2000</v>
      </c>
    </row>
    <row r="148" spans="1:9" ht="15.75" thickBot="1" x14ac:dyDescent="0.3">
      <c r="A148" s="69" t="s">
        <v>99</v>
      </c>
      <c r="B148" s="61">
        <v>45478</v>
      </c>
      <c r="C148" s="61">
        <v>45654</v>
      </c>
      <c r="D148" s="62">
        <v>0</v>
      </c>
      <c r="E148" s="62">
        <v>0</v>
      </c>
      <c r="F148" s="62">
        <v>0</v>
      </c>
      <c r="G148" s="62">
        <v>0</v>
      </c>
      <c r="H148" s="63">
        <v>5000</v>
      </c>
      <c r="I148" s="70">
        <v>5000</v>
      </c>
    </row>
    <row r="149" spans="1:9" ht="15.75" thickBot="1" x14ac:dyDescent="0.3">
      <c r="A149" s="67" t="s">
        <v>99</v>
      </c>
      <c r="B149" s="58">
        <v>45503</v>
      </c>
      <c r="C149" s="58">
        <v>45654</v>
      </c>
      <c r="D149" s="59">
        <v>0</v>
      </c>
      <c r="E149" s="59">
        <v>0</v>
      </c>
      <c r="F149" s="59">
        <v>0</v>
      </c>
      <c r="G149" s="59">
        <v>0</v>
      </c>
      <c r="H149" s="60">
        <v>5000</v>
      </c>
      <c r="I149" s="68">
        <v>5000</v>
      </c>
    </row>
    <row r="150" spans="1:9" ht="15.75" thickBot="1" x14ac:dyDescent="0.3">
      <c r="A150" s="69" t="s">
        <v>609</v>
      </c>
      <c r="B150" s="61">
        <v>45485</v>
      </c>
      <c r="C150" s="61">
        <v>45655</v>
      </c>
      <c r="D150" s="62">
        <v>0</v>
      </c>
      <c r="E150" s="62">
        <v>0</v>
      </c>
      <c r="F150" s="62">
        <v>0</v>
      </c>
      <c r="G150" s="62">
        <v>0</v>
      </c>
      <c r="H150" s="63">
        <v>2250</v>
      </c>
      <c r="I150" s="70">
        <v>2250</v>
      </c>
    </row>
    <row r="151" spans="1:9" ht="15.75" thickBot="1" x14ac:dyDescent="0.3">
      <c r="A151" s="67" t="s">
        <v>609</v>
      </c>
      <c r="B151" s="58">
        <v>45503</v>
      </c>
      <c r="C151" s="58">
        <v>45655</v>
      </c>
      <c r="D151" s="59">
        <v>0</v>
      </c>
      <c r="E151" s="59">
        <v>0</v>
      </c>
      <c r="F151" s="59">
        <v>0</v>
      </c>
      <c r="G151" s="59">
        <v>0</v>
      </c>
      <c r="H151" s="60">
        <v>4500</v>
      </c>
      <c r="I151" s="68">
        <v>4500</v>
      </c>
    </row>
    <row r="152" spans="1:9" ht="15.75" thickBot="1" x14ac:dyDescent="0.3">
      <c r="A152" s="69" t="s">
        <v>87</v>
      </c>
      <c r="B152" s="61">
        <v>45503</v>
      </c>
      <c r="C152" s="61">
        <v>45412</v>
      </c>
      <c r="D152" s="62">
        <v>0</v>
      </c>
      <c r="E152" s="62">
        <v>0</v>
      </c>
      <c r="F152" s="62">
        <v>0</v>
      </c>
      <c r="G152" s="62">
        <v>0</v>
      </c>
      <c r="H152" s="62">
        <v>536.62</v>
      </c>
      <c r="I152" s="79">
        <v>536.62</v>
      </c>
    </row>
    <row r="153" spans="1:9" ht="15.75" thickBot="1" x14ac:dyDescent="0.3">
      <c r="A153" s="67" t="s">
        <v>87</v>
      </c>
      <c r="B153" s="58">
        <v>45503</v>
      </c>
      <c r="C153" s="58">
        <v>45412</v>
      </c>
      <c r="D153" s="59">
        <v>0</v>
      </c>
      <c r="E153" s="59">
        <v>0</v>
      </c>
      <c r="F153" s="59">
        <v>0</v>
      </c>
      <c r="G153" s="59">
        <v>0</v>
      </c>
      <c r="H153" s="59">
        <v>536.62</v>
      </c>
      <c r="I153" s="78">
        <v>536.62</v>
      </c>
    </row>
    <row r="154" spans="1:9" ht="15.75" thickBot="1" x14ac:dyDescent="0.3">
      <c r="A154" s="69" t="s">
        <v>87</v>
      </c>
      <c r="B154" s="61">
        <v>45503</v>
      </c>
      <c r="C154" s="61">
        <v>45412</v>
      </c>
      <c r="D154" s="62">
        <v>0</v>
      </c>
      <c r="E154" s="62">
        <v>0</v>
      </c>
      <c r="F154" s="62">
        <v>0</v>
      </c>
      <c r="G154" s="62">
        <v>0</v>
      </c>
      <c r="H154" s="62">
        <v>536.62</v>
      </c>
      <c r="I154" s="79">
        <v>536.62</v>
      </c>
    </row>
    <row r="155" spans="1:9" ht="15.75" thickBot="1" x14ac:dyDescent="0.3">
      <c r="A155" s="67" t="s">
        <v>87</v>
      </c>
      <c r="B155" s="58">
        <v>45503</v>
      </c>
      <c r="C155" s="58">
        <v>45412</v>
      </c>
      <c r="D155" s="59">
        <v>0</v>
      </c>
      <c r="E155" s="59">
        <v>0</v>
      </c>
      <c r="F155" s="59">
        <v>0</v>
      </c>
      <c r="G155" s="59">
        <v>0</v>
      </c>
      <c r="H155" s="59">
        <v>536.64</v>
      </c>
      <c r="I155" s="78">
        <v>536.64</v>
      </c>
    </row>
    <row r="156" spans="1:9" ht="15.75" thickBot="1" x14ac:dyDescent="0.3">
      <c r="A156" s="69" t="s">
        <v>322</v>
      </c>
      <c r="B156" s="61">
        <v>45503</v>
      </c>
      <c r="C156" s="61">
        <v>45646</v>
      </c>
      <c r="D156" s="62">
        <v>0</v>
      </c>
      <c r="E156" s="62">
        <v>0</v>
      </c>
      <c r="F156" s="62">
        <v>0</v>
      </c>
      <c r="G156" s="62">
        <v>0</v>
      </c>
      <c r="H156" s="63">
        <v>1000</v>
      </c>
      <c r="I156" s="70">
        <v>1000</v>
      </c>
    </row>
    <row r="157" spans="1:9" ht="15.75" thickBot="1" x14ac:dyDescent="0.3">
      <c r="A157" s="67" t="s">
        <v>330</v>
      </c>
      <c r="B157" s="58">
        <v>45503</v>
      </c>
      <c r="C157" s="58">
        <v>45646</v>
      </c>
      <c r="D157" s="59">
        <v>0</v>
      </c>
      <c r="E157" s="59">
        <v>0</v>
      </c>
      <c r="F157" s="59">
        <v>0</v>
      </c>
      <c r="G157" s="59">
        <v>0</v>
      </c>
      <c r="H157" s="60">
        <v>4000</v>
      </c>
      <c r="I157" s="68">
        <v>4000</v>
      </c>
    </row>
    <row r="158" spans="1:9" ht="15.75" thickBot="1" x14ac:dyDescent="0.3">
      <c r="A158" s="69" t="s">
        <v>86</v>
      </c>
      <c r="B158" s="61">
        <v>45503</v>
      </c>
      <c r="C158" s="61">
        <v>45412</v>
      </c>
      <c r="D158" s="62">
        <v>0</v>
      </c>
      <c r="E158" s="62">
        <v>0</v>
      </c>
      <c r="F158" s="62">
        <v>524.39</v>
      </c>
      <c r="G158" s="62">
        <v>0</v>
      </c>
      <c r="H158" s="63">
        <v>1382.49</v>
      </c>
      <c r="I158" s="70">
        <v>1906.88</v>
      </c>
    </row>
    <row r="159" spans="1:9" ht="15.75" thickBot="1" x14ac:dyDescent="0.3">
      <c r="A159" s="67" t="s">
        <v>86</v>
      </c>
      <c r="B159" s="58">
        <v>45503</v>
      </c>
      <c r="C159" s="58">
        <v>45412</v>
      </c>
      <c r="D159" s="59">
        <v>0</v>
      </c>
      <c r="E159" s="59">
        <v>0</v>
      </c>
      <c r="F159" s="59">
        <v>524.39</v>
      </c>
      <c r="G159" s="59">
        <v>0</v>
      </c>
      <c r="H159" s="60">
        <v>1382.49</v>
      </c>
      <c r="I159" s="68">
        <v>1906.88</v>
      </c>
    </row>
    <row r="160" spans="1:9" ht="15.75" thickBot="1" x14ac:dyDescent="0.3">
      <c r="A160" s="69" t="s">
        <v>86</v>
      </c>
      <c r="B160" s="61">
        <v>45503</v>
      </c>
      <c r="C160" s="61">
        <v>45412</v>
      </c>
      <c r="D160" s="62">
        <v>0</v>
      </c>
      <c r="E160" s="62">
        <v>0</v>
      </c>
      <c r="F160" s="62">
        <v>524.39</v>
      </c>
      <c r="G160" s="62">
        <v>0</v>
      </c>
      <c r="H160" s="63">
        <v>1382.49</v>
      </c>
      <c r="I160" s="70">
        <v>1906.88</v>
      </c>
    </row>
    <row r="161" spans="1:9" ht="15.75" thickBot="1" x14ac:dyDescent="0.3">
      <c r="A161" s="67" t="s">
        <v>86</v>
      </c>
      <c r="B161" s="58">
        <v>45503</v>
      </c>
      <c r="C161" s="58">
        <v>45412</v>
      </c>
      <c r="D161" s="59">
        <v>0</v>
      </c>
      <c r="E161" s="59">
        <v>0</v>
      </c>
      <c r="F161" s="59">
        <v>524.39</v>
      </c>
      <c r="G161" s="59">
        <v>0</v>
      </c>
      <c r="H161" s="60">
        <v>1382.47</v>
      </c>
      <c r="I161" s="68">
        <v>1906.86</v>
      </c>
    </row>
    <row r="162" spans="1:9" ht="15.75" thickBot="1" x14ac:dyDescent="0.3">
      <c r="A162" s="69" t="s">
        <v>610</v>
      </c>
      <c r="B162" s="61">
        <v>45485</v>
      </c>
      <c r="C162" s="61">
        <v>45473</v>
      </c>
      <c r="D162" s="62">
        <v>0</v>
      </c>
      <c r="E162" s="62">
        <v>0</v>
      </c>
      <c r="F162" s="62">
        <v>0</v>
      </c>
      <c r="G162" s="62">
        <v>0</v>
      </c>
      <c r="H162" s="63">
        <v>2130</v>
      </c>
      <c r="I162" s="70">
        <v>2130</v>
      </c>
    </row>
    <row r="163" spans="1:9" ht="15.75" thickBot="1" x14ac:dyDescent="0.3">
      <c r="A163" s="122" t="s">
        <v>294</v>
      </c>
      <c r="B163" s="123"/>
      <c r="C163" s="124"/>
      <c r="D163" s="64">
        <v>0</v>
      </c>
      <c r="E163" s="64">
        <v>0</v>
      </c>
      <c r="F163" s="65">
        <v>12091.91</v>
      </c>
      <c r="G163" s="64">
        <v>0</v>
      </c>
      <c r="H163" s="65">
        <v>139815.59</v>
      </c>
      <c r="I163" s="71">
        <v>151907.5</v>
      </c>
    </row>
    <row r="164" spans="1:9" ht="15.75" thickBot="1" x14ac:dyDescent="0.3">
      <c r="A164" s="132" t="s">
        <v>328</v>
      </c>
      <c r="B164" s="133"/>
      <c r="C164" s="133"/>
      <c r="D164" s="133"/>
      <c r="E164" s="133"/>
      <c r="F164" s="133"/>
      <c r="G164" s="133"/>
      <c r="H164" s="133"/>
      <c r="I164" s="134"/>
    </row>
    <row r="165" spans="1:9" ht="15.75" thickBot="1" x14ac:dyDescent="0.3">
      <c r="A165" s="67" t="s">
        <v>59</v>
      </c>
      <c r="B165" s="58">
        <v>45534</v>
      </c>
      <c r="C165" s="58">
        <v>45655</v>
      </c>
      <c r="D165" s="59">
        <v>0</v>
      </c>
      <c r="E165" s="59">
        <v>0</v>
      </c>
      <c r="F165" s="59">
        <v>0</v>
      </c>
      <c r="G165" s="59">
        <v>0</v>
      </c>
      <c r="H165" s="60">
        <v>8000</v>
      </c>
      <c r="I165" s="68">
        <v>8000</v>
      </c>
    </row>
    <row r="166" spans="1:9" ht="15.75" thickBot="1" x14ac:dyDescent="0.3">
      <c r="A166" s="69" t="s">
        <v>312</v>
      </c>
      <c r="B166" s="61">
        <v>45534</v>
      </c>
      <c r="C166" s="61">
        <v>45412</v>
      </c>
      <c r="D166" s="62">
        <v>0</v>
      </c>
      <c r="E166" s="62">
        <v>0</v>
      </c>
      <c r="F166" s="62">
        <v>0</v>
      </c>
      <c r="G166" s="62">
        <v>0</v>
      </c>
      <c r="H166" s="62">
        <v>64.12</v>
      </c>
      <c r="I166" s="79">
        <v>64.12</v>
      </c>
    </row>
    <row r="167" spans="1:9" ht="15.75" thickBot="1" x14ac:dyDescent="0.3">
      <c r="A167" s="67" t="s">
        <v>312</v>
      </c>
      <c r="B167" s="58">
        <v>45534</v>
      </c>
      <c r="C167" s="58">
        <v>45412</v>
      </c>
      <c r="D167" s="59">
        <v>0</v>
      </c>
      <c r="E167" s="59">
        <v>0</v>
      </c>
      <c r="F167" s="59">
        <v>0</v>
      </c>
      <c r="G167" s="59">
        <v>0</v>
      </c>
      <c r="H167" s="59">
        <v>64.12</v>
      </c>
      <c r="I167" s="78">
        <v>64.12</v>
      </c>
    </row>
    <row r="168" spans="1:9" ht="15.75" thickBot="1" x14ac:dyDescent="0.3">
      <c r="A168" s="69" t="s">
        <v>312</v>
      </c>
      <c r="B168" s="61">
        <v>45534</v>
      </c>
      <c r="C168" s="61">
        <v>45412</v>
      </c>
      <c r="D168" s="62">
        <v>0</v>
      </c>
      <c r="E168" s="62">
        <v>0</v>
      </c>
      <c r="F168" s="62">
        <v>0</v>
      </c>
      <c r="G168" s="62">
        <v>0</v>
      </c>
      <c r="H168" s="62">
        <v>64.12</v>
      </c>
      <c r="I168" s="79">
        <v>64.12</v>
      </c>
    </row>
    <row r="169" spans="1:9" ht="15.75" thickBot="1" x14ac:dyDescent="0.3">
      <c r="A169" s="67" t="s">
        <v>312</v>
      </c>
      <c r="B169" s="58">
        <v>45534</v>
      </c>
      <c r="C169" s="58">
        <v>45412</v>
      </c>
      <c r="D169" s="59">
        <v>0</v>
      </c>
      <c r="E169" s="59">
        <v>0</v>
      </c>
      <c r="F169" s="59">
        <v>0</v>
      </c>
      <c r="G169" s="59">
        <v>0</v>
      </c>
      <c r="H169" s="59">
        <v>64.14</v>
      </c>
      <c r="I169" s="78">
        <v>64.14</v>
      </c>
    </row>
    <row r="170" spans="1:9" ht="15.75" thickBot="1" x14ac:dyDescent="0.3">
      <c r="A170" s="69" t="s">
        <v>65</v>
      </c>
      <c r="B170" s="61">
        <v>45534</v>
      </c>
      <c r="C170" s="61">
        <v>45412</v>
      </c>
      <c r="D170" s="62">
        <v>0</v>
      </c>
      <c r="E170" s="62">
        <v>0</v>
      </c>
      <c r="F170" s="62">
        <v>0</v>
      </c>
      <c r="G170" s="62">
        <v>0</v>
      </c>
      <c r="H170" s="62">
        <v>81</v>
      </c>
      <c r="I170" s="79">
        <v>81</v>
      </c>
    </row>
    <row r="171" spans="1:9" ht="15.75" thickBot="1" x14ac:dyDescent="0.3">
      <c r="A171" s="67" t="s">
        <v>65</v>
      </c>
      <c r="B171" s="58">
        <v>45534</v>
      </c>
      <c r="C171" s="58">
        <v>45412</v>
      </c>
      <c r="D171" s="59">
        <v>0</v>
      </c>
      <c r="E171" s="59">
        <v>0</v>
      </c>
      <c r="F171" s="59">
        <v>0</v>
      </c>
      <c r="G171" s="59">
        <v>0</v>
      </c>
      <c r="H171" s="59">
        <v>81</v>
      </c>
      <c r="I171" s="78">
        <v>81</v>
      </c>
    </row>
    <row r="172" spans="1:9" ht="15.75" thickBot="1" x14ac:dyDescent="0.3">
      <c r="A172" s="69" t="s">
        <v>65</v>
      </c>
      <c r="B172" s="61">
        <v>45534</v>
      </c>
      <c r="C172" s="61">
        <v>45412</v>
      </c>
      <c r="D172" s="62">
        <v>0</v>
      </c>
      <c r="E172" s="62">
        <v>0</v>
      </c>
      <c r="F172" s="62">
        <v>0</v>
      </c>
      <c r="G172" s="62">
        <v>0</v>
      </c>
      <c r="H172" s="62">
        <v>81</v>
      </c>
      <c r="I172" s="79">
        <v>81</v>
      </c>
    </row>
    <row r="173" spans="1:9" ht="15.75" thickBot="1" x14ac:dyDescent="0.3">
      <c r="A173" s="67" t="s">
        <v>65</v>
      </c>
      <c r="B173" s="58">
        <v>45534</v>
      </c>
      <c r="C173" s="58">
        <v>45412</v>
      </c>
      <c r="D173" s="59">
        <v>0</v>
      </c>
      <c r="E173" s="59">
        <v>0</v>
      </c>
      <c r="F173" s="59">
        <v>0</v>
      </c>
      <c r="G173" s="59">
        <v>0</v>
      </c>
      <c r="H173" s="59">
        <v>81</v>
      </c>
      <c r="I173" s="78">
        <v>81</v>
      </c>
    </row>
    <row r="174" spans="1:9" ht="15.75" thickBot="1" x14ac:dyDescent="0.3">
      <c r="A174" s="69" t="s">
        <v>67</v>
      </c>
      <c r="B174" s="61">
        <v>45534</v>
      </c>
      <c r="C174" s="61">
        <v>45412</v>
      </c>
      <c r="D174" s="62">
        <v>0</v>
      </c>
      <c r="E174" s="62">
        <v>0</v>
      </c>
      <c r="F174" s="62">
        <v>0</v>
      </c>
      <c r="G174" s="62">
        <v>0</v>
      </c>
      <c r="H174" s="62">
        <v>118.12</v>
      </c>
      <c r="I174" s="79">
        <v>118.12</v>
      </c>
    </row>
    <row r="175" spans="1:9" ht="15.75" thickBot="1" x14ac:dyDescent="0.3">
      <c r="A175" s="67" t="s">
        <v>67</v>
      </c>
      <c r="B175" s="58">
        <v>45534</v>
      </c>
      <c r="C175" s="58">
        <v>45412</v>
      </c>
      <c r="D175" s="59">
        <v>0</v>
      </c>
      <c r="E175" s="59">
        <v>0</v>
      </c>
      <c r="F175" s="59">
        <v>0</v>
      </c>
      <c r="G175" s="59">
        <v>0</v>
      </c>
      <c r="H175" s="59">
        <v>118.12</v>
      </c>
      <c r="I175" s="78">
        <v>118.12</v>
      </c>
    </row>
    <row r="176" spans="1:9" ht="15.75" thickBot="1" x14ac:dyDescent="0.3">
      <c r="A176" s="69" t="s">
        <v>67</v>
      </c>
      <c r="B176" s="61">
        <v>45534</v>
      </c>
      <c r="C176" s="61">
        <v>45412</v>
      </c>
      <c r="D176" s="62">
        <v>0</v>
      </c>
      <c r="E176" s="62">
        <v>0</v>
      </c>
      <c r="F176" s="62">
        <v>0</v>
      </c>
      <c r="G176" s="62">
        <v>0</v>
      </c>
      <c r="H176" s="62">
        <v>118.12</v>
      </c>
      <c r="I176" s="79">
        <v>118.12</v>
      </c>
    </row>
    <row r="177" spans="1:9" ht="15.75" thickBot="1" x14ac:dyDescent="0.3">
      <c r="A177" s="67" t="s">
        <v>67</v>
      </c>
      <c r="B177" s="58">
        <v>45534</v>
      </c>
      <c r="C177" s="58">
        <v>45412</v>
      </c>
      <c r="D177" s="59">
        <v>0</v>
      </c>
      <c r="E177" s="59">
        <v>0</v>
      </c>
      <c r="F177" s="59">
        <v>0</v>
      </c>
      <c r="G177" s="59">
        <v>0</v>
      </c>
      <c r="H177" s="59">
        <v>118.14</v>
      </c>
      <c r="I177" s="78">
        <v>118.14</v>
      </c>
    </row>
    <row r="178" spans="1:9" ht="15.75" thickBot="1" x14ac:dyDescent="0.3">
      <c r="A178" s="69" t="s">
        <v>602</v>
      </c>
      <c r="B178" s="61">
        <v>45534</v>
      </c>
      <c r="C178" s="61">
        <v>45646</v>
      </c>
      <c r="D178" s="62">
        <v>0</v>
      </c>
      <c r="E178" s="62">
        <v>0</v>
      </c>
      <c r="F178" s="62">
        <v>0</v>
      </c>
      <c r="G178" s="62">
        <v>0</v>
      </c>
      <c r="H178" s="63">
        <v>1000</v>
      </c>
      <c r="I178" s="70">
        <v>1000</v>
      </c>
    </row>
    <row r="179" spans="1:9" ht="15.75" thickBot="1" x14ac:dyDescent="0.3">
      <c r="A179" s="67" t="s">
        <v>611</v>
      </c>
      <c r="B179" s="58">
        <v>45534</v>
      </c>
      <c r="C179" s="58">
        <v>45412</v>
      </c>
      <c r="D179" s="59">
        <v>0</v>
      </c>
      <c r="E179" s="59">
        <v>0</v>
      </c>
      <c r="F179" s="59">
        <v>0</v>
      </c>
      <c r="G179" s="59">
        <v>0</v>
      </c>
      <c r="H179" s="59">
        <v>124.88</v>
      </c>
      <c r="I179" s="78">
        <v>124.88</v>
      </c>
    </row>
    <row r="180" spans="1:9" ht="15.75" thickBot="1" x14ac:dyDescent="0.3">
      <c r="A180" s="69" t="s">
        <v>611</v>
      </c>
      <c r="B180" s="61">
        <v>45534</v>
      </c>
      <c r="C180" s="61">
        <v>45412</v>
      </c>
      <c r="D180" s="62">
        <v>0</v>
      </c>
      <c r="E180" s="62">
        <v>0</v>
      </c>
      <c r="F180" s="62">
        <v>0</v>
      </c>
      <c r="G180" s="62">
        <v>0</v>
      </c>
      <c r="H180" s="62">
        <v>124.88</v>
      </c>
      <c r="I180" s="79">
        <v>124.88</v>
      </c>
    </row>
    <row r="181" spans="1:9" ht="15.75" thickBot="1" x14ac:dyDescent="0.3">
      <c r="A181" s="67" t="s">
        <v>611</v>
      </c>
      <c r="B181" s="58">
        <v>45534</v>
      </c>
      <c r="C181" s="58">
        <v>45412</v>
      </c>
      <c r="D181" s="59">
        <v>0</v>
      </c>
      <c r="E181" s="59">
        <v>0</v>
      </c>
      <c r="F181" s="59">
        <v>0</v>
      </c>
      <c r="G181" s="59">
        <v>0</v>
      </c>
      <c r="H181" s="59">
        <v>124.88</v>
      </c>
      <c r="I181" s="78">
        <v>124.88</v>
      </c>
    </row>
    <row r="182" spans="1:9" ht="15.75" thickBot="1" x14ac:dyDescent="0.3">
      <c r="A182" s="69" t="s">
        <v>611</v>
      </c>
      <c r="B182" s="61">
        <v>45534</v>
      </c>
      <c r="C182" s="61">
        <v>45412</v>
      </c>
      <c r="D182" s="62">
        <v>0</v>
      </c>
      <c r="E182" s="62">
        <v>0</v>
      </c>
      <c r="F182" s="62">
        <v>0</v>
      </c>
      <c r="G182" s="62">
        <v>0</v>
      </c>
      <c r="H182" s="62">
        <v>124.86</v>
      </c>
      <c r="I182" s="79">
        <v>124.86</v>
      </c>
    </row>
    <row r="183" spans="1:9" ht="15.75" thickBot="1" x14ac:dyDescent="0.3">
      <c r="A183" s="67" t="s">
        <v>70</v>
      </c>
      <c r="B183" s="58">
        <v>45534</v>
      </c>
      <c r="C183" s="58">
        <v>45412</v>
      </c>
      <c r="D183" s="59">
        <v>0</v>
      </c>
      <c r="E183" s="59">
        <v>0</v>
      </c>
      <c r="F183" s="59">
        <v>0</v>
      </c>
      <c r="G183" s="59">
        <v>0</v>
      </c>
      <c r="H183" s="59">
        <v>30.38</v>
      </c>
      <c r="I183" s="78">
        <v>30.38</v>
      </c>
    </row>
    <row r="184" spans="1:9" ht="15.75" thickBot="1" x14ac:dyDescent="0.3">
      <c r="A184" s="69" t="s">
        <v>70</v>
      </c>
      <c r="B184" s="61">
        <v>45534</v>
      </c>
      <c r="C184" s="61">
        <v>45412</v>
      </c>
      <c r="D184" s="62">
        <v>0</v>
      </c>
      <c r="E184" s="62">
        <v>0</v>
      </c>
      <c r="F184" s="62">
        <v>0</v>
      </c>
      <c r="G184" s="62">
        <v>0</v>
      </c>
      <c r="H184" s="62">
        <v>30.38</v>
      </c>
      <c r="I184" s="79">
        <v>30.38</v>
      </c>
    </row>
    <row r="185" spans="1:9" ht="15.75" thickBot="1" x14ac:dyDescent="0.3">
      <c r="A185" s="67" t="s">
        <v>70</v>
      </c>
      <c r="B185" s="58">
        <v>45534</v>
      </c>
      <c r="C185" s="58">
        <v>45412</v>
      </c>
      <c r="D185" s="59">
        <v>0</v>
      </c>
      <c r="E185" s="59">
        <v>0</v>
      </c>
      <c r="F185" s="59">
        <v>0</v>
      </c>
      <c r="G185" s="59">
        <v>0</v>
      </c>
      <c r="H185" s="59">
        <v>30.38</v>
      </c>
      <c r="I185" s="78">
        <v>30.38</v>
      </c>
    </row>
    <row r="186" spans="1:9" ht="15.75" thickBot="1" x14ac:dyDescent="0.3">
      <c r="A186" s="69" t="s">
        <v>70</v>
      </c>
      <c r="B186" s="61">
        <v>45534</v>
      </c>
      <c r="C186" s="61">
        <v>45412</v>
      </c>
      <c r="D186" s="62">
        <v>0</v>
      </c>
      <c r="E186" s="62">
        <v>0</v>
      </c>
      <c r="F186" s="62">
        <v>0</v>
      </c>
      <c r="G186" s="62">
        <v>0</v>
      </c>
      <c r="H186" s="62">
        <v>30.36</v>
      </c>
      <c r="I186" s="79">
        <v>30.36</v>
      </c>
    </row>
    <row r="187" spans="1:9" ht="15.75" thickBot="1" x14ac:dyDescent="0.3">
      <c r="A187" s="67" t="s">
        <v>603</v>
      </c>
      <c r="B187" s="58">
        <v>45534</v>
      </c>
      <c r="C187" s="58">
        <v>45534</v>
      </c>
      <c r="D187" s="59">
        <v>0</v>
      </c>
      <c r="E187" s="59">
        <v>0</v>
      </c>
      <c r="F187" s="59">
        <v>0</v>
      </c>
      <c r="G187" s="59">
        <v>0</v>
      </c>
      <c r="H187" s="60">
        <v>2400</v>
      </c>
      <c r="I187" s="68">
        <v>2400</v>
      </c>
    </row>
    <row r="188" spans="1:9" ht="15.75" thickBot="1" x14ac:dyDescent="0.3">
      <c r="A188" s="69" t="s">
        <v>607</v>
      </c>
      <c r="B188" s="61">
        <v>45534</v>
      </c>
      <c r="C188" s="61">
        <v>45534</v>
      </c>
      <c r="D188" s="62">
        <v>0</v>
      </c>
      <c r="E188" s="62">
        <v>0</v>
      </c>
      <c r="F188" s="62">
        <v>0</v>
      </c>
      <c r="G188" s="62">
        <v>0</v>
      </c>
      <c r="H188" s="63">
        <v>1100</v>
      </c>
      <c r="I188" s="70">
        <v>1100</v>
      </c>
    </row>
    <row r="189" spans="1:9" ht="15.75" thickBot="1" x14ac:dyDescent="0.3">
      <c r="A189" s="67" t="s">
        <v>97</v>
      </c>
      <c r="B189" s="58">
        <v>45534</v>
      </c>
      <c r="C189" s="58">
        <v>45646</v>
      </c>
      <c r="D189" s="59">
        <v>0</v>
      </c>
      <c r="E189" s="59">
        <v>0</v>
      </c>
      <c r="F189" s="59">
        <v>0</v>
      </c>
      <c r="G189" s="59">
        <v>0</v>
      </c>
      <c r="H189" s="60">
        <v>1500</v>
      </c>
      <c r="I189" s="68">
        <v>1500</v>
      </c>
    </row>
    <row r="190" spans="1:9" ht="15.75" thickBot="1" x14ac:dyDescent="0.3">
      <c r="A190" s="69" t="s">
        <v>73</v>
      </c>
      <c r="B190" s="61">
        <v>45534</v>
      </c>
      <c r="C190" s="61">
        <v>45412</v>
      </c>
      <c r="D190" s="62">
        <v>0</v>
      </c>
      <c r="E190" s="62">
        <v>0</v>
      </c>
      <c r="F190" s="62">
        <v>23.48</v>
      </c>
      <c r="G190" s="62">
        <v>0</v>
      </c>
      <c r="H190" s="62">
        <v>67.64</v>
      </c>
      <c r="I190" s="79">
        <v>91.12</v>
      </c>
    </row>
    <row r="191" spans="1:9" ht="15.75" thickBot="1" x14ac:dyDescent="0.3">
      <c r="A191" s="67" t="s">
        <v>73</v>
      </c>
      <c r="B191" s="58">
        <v>45534</v>
      </c>
      <c r="C191" s="58">
        <v>45412</v>
      </c>
      <c r="D191" s="59">
        <v>0</v>
      </c>
      <c r="E191" s="59">
        <v>0</v>
      </c>
      <c r="F191" s="59">
        <v>25.06</v>
      </c>
      <c r="G191" s="59">
        <v>0</v>
      </c>
      <c r="H191" s="59">
        <v>66.06</v>
      </c>
      <c r="I191" s="78">
        <v>91.12</v>
      </c>
    </row>
    <row r="192" spans="1:9" ht="15.75" thickBot="1" x14ac:dyDescent="0.3">
      <c r="A192" s="69" t="s">
        <v>73</v>
      </c>
      <c r="B192" s="61">
        <v>45534</v>
      </c>
      <c r="C192" s="61">
        <v>45412</v>
      </c>
      <c r="D192" s="62">
        <v>0</v>
      </c>
      <c r="E192" s="62">
        <v>0</v>
      </c>
      <c r="F192" s="62">
        <v>25.05</v>
      </c>
      <c r="G192" s="62">
        <v>0</v>
      </c>
      <c r="H192" s="62">
        <v>66.069999999999993</v>
      </c>
      <c r="I192" s="79">
        <v>91.12</v>
      </c>
    </row>
    <row r="193" spans="1:9" ht="15.75" thickBot="1" x14ac:dyDescent="0.3">
      <c r="A193" s="67" t="s">
        <v>73</v>
      </c>
      <c r="B193" s="58">
        <v>45534</v>
      </c>
      <c r="C193" s="58">
        <v>45412</v>
      </c>
      <c r="D193" s="59">
        <v>0</v>
      </c>
      <c r="E193" s="59">
        <v>0</v>
      </c>
      <c r="F193" s="59">
        <v>25.07</v>
      </c>
      <c r="G193" s="59">
        <v>0</v>
      </c>
      <c r="H193" s="59">
        <v>66.069999999999993</v>
      </c>
      <c r="I193" s="78">
        <v>91.14</v>
      </c>
    </row>
    <row r="194" spans="1:9" ht="15.75" thickBot="1" x14ac:dyDescent="0.3">
      <c r="A194" s="69" t="s">
        <v>604</v>
      </c>
      <c r="B194" s="61">
        <v>45534</v>
      </c>
      <c r="C194" s="61">
        <v>45655</v>
      </c>
      <c r="D194" s="62">
        <v>0</v>
      </c>
      <c r="E194" s="62">
        <v>0</v>
      </c>
      <c r="F194" s="62">
        <v>0</v>
      </c>
      <c r="G194" s="62">
        <v>0</v>
      </c>
      <c r="H194" s="63">
        <v>3000</v>
      </c>
      <c r="I194" s="70">
        <v>3000</v>
      </c>
    </row>
    <row r="195" spans="1:9" ht="15.75" thickBot="1" x14ac:dyDescent="0.3">
      <c r="A195" s="67" t="s">
        <v>76</v>
      </c>
      <c r="B195" s="58">
        <v>45525</v>
      </c>
      <c r="C195" s="58">
        <v>45412</v>
      </c>
      <c r="D195" s="59">
        <v>0</v>
      </c>
      <c r="E195" s="59">
        <v>0</v>
      </c>
      <c r="F195" s="59">
        <v>0</v>
      </c>
      <c r="G195" s="59">
        <v>0</v>
      </c>
      <c r="H195" s="59">
        <v>43.88</v>
      </c>
      <c r="I195" s="78">
        <v>43.88</v>
      </c>
    </row>
    <row r="196" spans="1:9" ht="15.75" thickBot="1" x14ac:dyDescent="0.3">
      <c r="A196" s="69" t="s">
        <v>76</v>
      </c>
      <c r="B196" s="61">
        <v>45525</v>
      </c>
      <c r="C196" s="61">
        <v>45412</v>
      </c>
      <c r="D196" s="62">
        <v>0</v>
      </c>
      <c r="E196" s="62">
        <v>0</v>
      </c>
      <c r="F196" s="62">
        <v>0</v>
      </c>
      <c r="G196" s="62">
        <v>0</v>
      </c>
      <c r="H196" s="62">
        <v>43.88</v>
      </c>
      <c r="I196" s="79">
        <v>43.88</v>
      </c>
    </row>
    <row r="197" spans="1:9" ht="15.75" thickBot="1" x14ac:dyDescent="0.3">
      <c r="A197" s="67" t="s">
        <v>76</v>
      </c>
      <c r="B197" s="58">
        <v>45525</v>
      </c>
      <c r="C197" s="58">
        <v>45412</v>
      </c>
      <c r="D197" s="59">
        <v>0</v>
      </c>
      <c r="E197" s="59">
        <v>0</v>
      </c>
      <c r="F197" s="59">
        <v>0</v>
      </c>
      <c r="G197" s="59">
        <v>0</v>
      </c>
      <c r="H197" s="59">
        <v>43.88</v>
      </c>
      <c r="I197" s="78">
        <v>43.88</v>
      </c>
    </row>
    <row r="198" spans="1:9" ht="15.75" thickBot="1" x14ac:dyDescent="0.3">
      <c r="A198" s="69" t="s">
        <v>76</v>
      </c>
      <c r="B198" s="61">
        <v>45525</v>
      </c>
      <c r="C198" s="61">
        <v>45412</v>
      </c>
      <c r="D198" s="62">
        <v>0</v>
      </c>
      <c r="E198" s="62">
        <v>0</v>
      </c>
      <c r="F198" s="62">
        <v>0</v>
      </c>
      <c r="G198" s="62">
        <v>0</v>
      </c>
      <c r="H198" s="62">
        <v>43.86</v>
      </c>
      <c r="I198" s="79">
        <v>43.86</v>
      </c>
    </row>
    <row r="199" spans="1:9" ht="15.75" thickBot="1" x14ac:dyDescent="0.3">
      <c r="A199" s="67" t="s">
        <v>612</v>
      </c>
      <c r="B199" s="58">
        <v>45525</v>
      </c>
      <c r="C199" s="58">
        <v>45449</v>
      </c>
      <c r="D199" s="59">
        <v>0</v>
      </c>
      <c r="E199" s="59">
        <v>0</v>
      </c>
      <c r="F199" s="59">
        <v>0</v>
      </c>
      <c r="G199" s="59">
        <v>0</v>
      </c>
      <c r="H199" s="60">
        <v>1200</v>
      </c>
      <c r="I199" s="68">
        <v>1200</v>
      </c>
    </row>
    <row r="200" spans="1:9" ht="15.75" thickBot="1" x14ac:dyDescent="0.3">
      <c r="A200" s="69" t="s">
        <v>605</v>
      </c>
      <c r="B200" s="61">
        <v>45534</v>
      </c>
      <c r="C200" s="61">
        <v>45655</v>
      </c>
      <c r="D200" s="62">
        <v>0</v>
      </c>
      <c r="E200" s="62">
        <v>0</v>
      </c>
      <c r="F200" s="62">
        <v>0</v>
      </c>
      <c r="G200" s="62">
        <v>0</v>
      </c>
      <c r="H200" s="63">
        <v>8000</v>
      </c>
      <c r="I200" s="70">
        <v>8000</v>
      </c>
    </row>
    <row r="201" spans="1:9" ht="15.75" thickBot="1" x14ac:dyDescent="0.3">
      <c r="A201" s="67" t="s">
        <v>78</v>
      </c>
      <c r="B201" s="58">
        <v>45525</v>
      </c>
      <c r="C201" s="58">
        <v>45412</v>
      </c>
      <c r="D201" s="59">
        <v>0</v>
      </c>
      <c r="E201" s="59">
        <v>0</v>
      </c>
      <c r="F201" s="59">
        <v>0</v>
      </c>
      <c r="G201" s="59">
        <v>0</v>
      </c>
      <c r="H201" s="59">
        <v>121.5</v>
      </c>
      <c r="I201" s="78">
        <v>121.5</v>
      </c>
    </row>
    <row r="202" spans="1:9" ht="15.75" thickBot="1" x14ac:dyDescent="0.3">
      <c r="A202" s="69" t="s">
        <v>78</v>
      </c>
      <c r="B202" s="61">
        <v>45525</v>
      </c>
      <c r="C202" s="61">
        <v>45412</v>
      </c>
      <c r="D202" s="62">
        <v>0</v>
      </c>
      <c r="E202" s="62">
        <v>0</v>
      </c>
      <c r="F202" s="62">
        <v>0</v>
      </c>
      <c r="G202" s="62">
        <v>0</v>
      </c>
      <c r="H202" s="62">
        <v>121.5</v>
      </c>
      <c r="I202" s="79">
        <v>121.5</v>
      </c>
    </row>
    <row r="203" spans="1:9" ht="15.75" thickBot="1" x14ac:dyDescent="0.3">
      <c r="A203" s="67" t="s">
        <v>78</v>
      </c>
      <c r="B203" s="58">
        <v>45525</v>
      </c>
      <c r="C203" s="58">
        <v>45412</v>
      </c>
      <c r="D203" s="59">
        <v>0</v>
      </c>
      <c r="E203" s="59">
        <v>0</v>
      </c>
      <c r="F203" s="59">
        <v>0</v>
      </c>
      <c r="G203" s="59">
        <v>0</v>
      </c>
      <c r="H203" s="59">
        <v>121.5</v>
      </c>
      <c r="I203" s="78">
        <v>121.5</v>
      </c>
    </row>
    <row r="204" spans="1:9" ht="15.75" thickBot="1" x14ac:dyDescent="0.3">
      <c r="A204" s="69" t="s">
        <v>78</v>
      </c>
      <c r="B204" s="61">
        <v>45525</v>
      </c>
      <c r="C204" s="61">
        <v>45412</v>
      </c>
      <c r="D204" s="62">
        <v>0</v>
      </c>
      <c r="E204" s="62">
        <v>0</v>
      </c>
      <c r="F204" s="62">
        <v>0</v>
      </c>
      <c r="G204" s="62">
        <v>0</v>
      </c>
      <c r="H204" s="62">
        <v>121.5</v>
      </c>
      <c r="I204" s="79">
        <v>121.5</v>
      </c>
    </row>
    <row r="205" spans="1:9" ht="15.75" thickBot="1" x14ac:dyDescent="0.3">
      <c r="A205" s="67" t="s">
        <v>94</v>
      </c>
      <c r="B205" s="58">
        <v>45534</v>
      </c>
      <c r="C205" s="58">
        <v>45646</v>
      </c>
      <c r="D205" s="59">
        <v>0</v>
      </c>
      <c r="E205" s="59">
        <v>0</v>
      </c>
      <c r="F205" s="59">
        <v>0</v>
      </c>
      <c r="G205" s="59">
        <v>0</v>
      </c>
      <c r="H205" s="60">
        <v>2000</v>
      </c>
      <c r="I205" s="68">
        <v>2000</v>
      </c>
    </row>
    <row r="206" spans="1:9" ht="15.75" thickBot="1" x14ac:dyDescent="0.3">
      <c r="A206" s="69" t="s">
        <v>608</v>
      </c>
      <c r="B206" s="61">
        <v>45534</v>
      </c>
      <c r="C206" s="61">
        <v>45654</v>
      </c>
      <c r="D206" s="62">
        <v>0</v>
      </c>
      <c r="E206" s="62">
        <v>0</v>
      </c>
      <c r="F206" s="62">
        <v>0</v>
      </c>
      <c r="G206" s="62">
        <v>0</v>
      </c>
      <c r="H206" s="63">
        <v>3500</v>
      </c>
      <c r="I206" s="70">
        <v>3500</v>
      </c>
    </row>
    <row r="207" spans="1:9" ht="15.75" thickBot="1" x14ac:dyDescent="0.3">
      <c r="A207" s="67" t="s">
        <v>61</v>
      </c>
      <c r="B207" s="58">
        <v>45534</v>
      </c>
      <c r="C207" s="58">
        <v>45595</v>
      </c>
      <c r="D207" s="59">
        <v>0</v>
      </c>
      <c r="E207" s="59">
        <v>0</v>
      </c>
      <c r="F207" s="59">
        <v>0</v>
      </c>
      <c r="G207" s="59">
        <v>0</v>
      </c>
      <c r="H207" s="60">
        <v>5000</v>
      </c>
      <c r="I207" s="68">
        <v>5000</v>
      </c>
    </row>
    <row r="208" spans="1:9" ht="15.75" thickBot="1" x14ac:dyDescent="0.3">
      <c r="A208" s="69" t="s">
        <v>613</v>
      </c>
      <c r="B208" s="61">
        <v>45518</v>
      </c>
      <c r="C208" s="61">
        <v>45596</v>
      </c>
      <c r="D208" s="62">
        <v>0</v>
      </c>
      <c r="E208" s="62">
        <v>0</v>
      </c>
      <c r="F208" s="62">
        <v>0</v>
      </c>
      <c r="G208" s="62">
        <v>0</v>
      </c>
      <c r="H208" s="63">
        <v>3000</v>
      </c>
      <c r="I208" s="70">
        <v>3000</v>
      </c>
    </row>
    <row r="209" spans="1:9" ht="15.75" thickBot="1" x14ac:dyDescent="0.3">
      <c r="A209" s="67" t="s">
        <v>613</v>
      </c>
      <c r="B209" s="58">
        <v>45534</v>
      </c>
      <c r="C209" s="58">
        <v>45596</v>
      </c>
      <c r="D209" s="59">
        <v>0</v>
      </c>
      <c r="E209" s="59">
        <v>0</v>
      </c>
      <c r="F209" s="59">
        <v>0</v>
      </c>
      <c r="G209" s="59">
        <v>0</v>
      </c>
      <c r="H209" s="60">
        <v>3000</v>
      </c>
      <c r="I209" s="68">
        <v>3000</v>
      </c>
    </row>
    <row r="210" spans="1:9" ht="15.75" thickBot="1" x14ac:dyDescent="0.3">
      <c r="A210" s="69" t="s">
        <v>606</v>
      </c>
      <c r="B210" s="61">
        <v>45534</v>
      </c>
      <c r="C210" s="61">
        <v>45655</v>
      </c>
      <c r="D210" s="62">
        <v>0</v>
      </c>
      <c r="E210" s="62">
        <v>0</v>
      </c>
      <c r="F210" s="62">
        <v>0</v>
      </c>
      <c r="G210" s="62">
        <v>0</v>
      </c>
      <c r="H210" s="63">
        <v>8000</v>
      </c>
      <c r="I210" s="70">
        <v>8000</v>
      </c>
    </row>
    <row r="211" spans="1:9" ht="15.75" thickBot="1" x14ac:dyDescent="0.3">
      <c r="A211" s="67" t="s">
        <v>148</v>
      </c>
      <c r="B211" s="58">
        <v>45534</v>
      </c>
      <c r="C211" s="58">
        <v>45535</v>
      </c>
      <c r="D211" s="59">
        <v>0</v>
      </c>
      <c r="E211" s="59">
        <v>0</v>
      </c>
      <c r="F211" s="59">
        <v>0</v>
      </c>
      <c r="G211" s="59">
        <v>0</v>
      </c>
      <c r="H211" s="60">
        <v>3000</v>
      </c>
      <c r="I211" s="68">
        <v>3000</v>
      </c>
    </row>
    <row r="212" spans="1:9" ht="15.75" thickBot="1" x14ac:dyDescent="0.3">
      <c r="A212" s="69" t="s">
        <v>82</v>
      </c>
      <c r="B212" s="61">
        <v>45509</v>
      </c>
      <c r="C212" s="61">
        <v>45596</v>
      </c>
      <c r="D212" s="62">
        <v>0</v>
      </c>
      <c r="E212" s="62">
        <v>0</v>
      </c>
      <c r="F212" s="62">
        <v>0</v>
      </c>
      <c r="G212" s="62">
        <v>0</v>
      </c>
      <c r="H212" s="63">
        <v>3000</v>
      </c>
      <c r="I212" s="70">
        <v>3000</v>
      </c>
    </row>
    <row r="213" spans="1:9" ht="15.75" thickBot="1" x14ac:dyDescent="0.3">
      <c r="A213" s="67" t="s">
        <v>82</v>
      </c>
      <c r="B213" s="58">
        <v>45534</v>
      </c>
      <c r="C213" s="58">
        <v>45596</v>
      </c>
      <c r="D213" s="59">
        <v>0</v>
      </c>
      <c r="E213" s="59">
        <v>0</v>
      </c>
      <c r="F213" s="59">
        <v>0</v>
      </c>
      <c r="G213" s="59">
        <v>0</v>
      </c>
      <c r="H213" s="60">
        <v>3000</v>
      </c>
      <c r="I213" s="68">
        <v>3000</v>
      </c>
    </row>
    <row r="214" spans="1:9" ht="15.75" thickBot="1" x14ac:dyDescent="0.3">
      <c r="A214" s="69" t="s">
        <v>96</v>
      </c>
      <c r="B214" s="61">
        <v>45534</v>
      </c>
      <c r="C214" s="61">
        <v>45646</v>
      </c>
      <c r="D214" s="62">
        <v>0</v>
      </c>
      <c r="E214" s="62">
        <v>0</v>
      </c>
      <c r="F214" s="62">
        <v>0</v>
      </c>
      <c r="G214" s="62">
        <v>0</v>
      </c>
      <c r="H214" s="63">
        <v>1000</v>
      </c>
      <c r="I214" s="70">
        <v>1000</v>
      </c>
    </row>
    <row r="215" spans="1:9" ht="15.75" thickBot="1" x14ac:dyDescent="0.3">
      <c r="A215" s="67" t="s">
        <v>62</v>
      </c>
      <c r="B215" s="58">
        <v>45534</v>
      </c>
      <c r="C215" s="58">
        <v>45655</v>
      </c>
      <c r="D215" s="59">
        <v>0</v>
      </c>
      <c r="E215" s="59">
        <v>0</v>
      </c>
      <c r="F215" s="59">
        <v>0</v>
      </c>
      <c r="G215" s="59">
        <v>0</v>
      </c>
      <c r="H215" s="59">
        <v>900</v>
      </c>
      <c r="I215" s="78">
        <v>900</v>
      </c>
    </row>
    <row r="216" spans="1:9" ht="15.75" thickBot="1" x14ac:dyDescent="0.3">
      <c r="A216" s="69" t="s">
        <v>62</v>
      </c>
      <c r="B216" s="61">
        <v>45534</v>
      </c>
      <c r="C216" s="61">
        <v>45655</v>
      </c>
      <c r="D216" s="62">
        <v>0</v>
      </c>
      <c r="E216" s="62">
        <v>0</v>
      </c>
      <c r="F216" s="62">
        <v>0</v>
      </c>
      <c r="G216" s="62">
        <v>0</v>
      </c>
      <c r="H216" s="62">
        <v>900</v>
      </c>
      <c r="I216" s="79">
        <v>900</v>
      </c>
    </row>
    <row r="217" spans="1:9" ht="15.75" thickBot="1" x14ac:dyDescent="0.3">
      <c r="A217" s="67" t="s">
        <v>62</v>
      </c>
      <c r="B217" s="58">
        <v>45534</v>
      </c>
      <c r="C217" s="58">
        <v>45655</v>
      </c>
      <c r="D217" s="59">
        <v>0</v>
      </c>
      <c r="E217" s="59">
        <v>0</v>
      </c>
      <c r="F217" s="59">
        <v>0</v>
      </c>
      <c r="G217" s="59">
        <v>0</v>
      </c>
      <c r="H217" s="59">
        <v>900</v>
      </c>
      <c r="I217" s="78">
        <v>900</v>
      </c>
    </row>
    <row r="218" spans="1:9" ht="15.75" thickBot="1" x14ac:dyDescent="0.3">
      <c r="A218" s="69" t="s">
        <v>63</v>
      </c>
      <c r="B218" s="61">
        <v>45534</v>
      </c>
      <c r="C218" s="61">
        <v>45653</v>
      </c>
      <c r="D218" s="62">
        <v>0</v>
      </c>
      <c r="E218" s="62">
        <v>0</v>
      </c>
      <c r="F218" s="62">
        <v>0</v>
      </c>
      <c r="G218" s="62">
        <v>0</v>
      </c>
      <c r="H218" s="63">
        <v>2000</v>
      </c>
      <c r="I218" s="70">
        <v>2000</v>
      </c>
    </row>
    <row r="219" spans="1:9" ht="15.75" thickBot="1" x14ac:dyDescent="0.3">
      <c r="A219" s="67" t="s">
        <v>99</v>
      </c>
      <c r="B219" s="58">
        <v>45534</v>
      </c>
      <c r="C219" s="58">
        <v>45654</v>
      </c>
      <c r="D219" s="59">
        <v>0</v>
      </c>
      <c r="E219" s="59">
        <v>0</v>
      </c>
      <c r="F219" s="59">
        <v>0</v>
      </c>
      <c r="G219" s="59">
        <v>0</v>
      </c>
      <c r="H219" s="60">
        <v>5000</v>
      </c>
      <c r="I219" s="68">
        <v>5000</v>
      </c>
    </row>
    <row r="220" spans="1:9" ht="15.75" thickBot="1" x14ac:dyDescent="0.3">
      <c r="A220" s="69" t="s">
        <v>609</v>
      </c>
      <c r="B220" s="61">
        <v>45534</v>
      </c>
      <c r="C220" s="61">
        <v>45655</v>
      </c>
      <c r="D220" s="62">
        <v>0</v>
      </c>
      <c r="E220" s="62">
        <v>0</v>
      </c>
      <c r="F220" s="62">
        <v>0</v>
      </c>
      <c r="G220" s="62">
        <v>0</v>
      </c>
      <c r="H220" s="63">
        <v>4500</v>
      </c>
      <c r="I220" s="70">
        <v>4500</v>
      </c>
    </row>
    <row r="221" spans="1:9" ht="15.75" thickBot="1" x14ac:dyDescent="0.3">
      <c r="A221" s="67" t="s">
        <v>84</v>
      </c>
      <c r="B221" s="58">
        <v>45534</v>
      </c>
      <c r="C221" s="58">
        <v>45412</v>
      </c>
      <c r="D221" s="59">
        <v>0</v>
      </c>
      <c r="E221" s="59">
        <v>0</v>
      </c>
      <c r="F221" s="59">
        <v>0</v>
      </c>
      <c r="G221" s="59">
        <v>0</v>
      </c>
      <c r="H221" s="59">
        <v>77.62</v>
      </c>
      <c r="I221" s="78">
        <v>77.62</v>
      </c>
    </row>
    <row r="222" spans="1:9" ht="15.75" thickBot="1" x14ac:dyDescent="0.3">
      <c r="A222" s="69" t="s">
        <v>84</v>
      </c>
      <c r="B222" s="61">
        <v>45534</v>
      </c>
      <c r="C222" s="61">
        <v>45412</v>
      </c>
      <c r="D222" s="62">
        <v>0</v>
      </c>
      <c r="E222" s="62">
        <v>0</v>
      </c>
      <c r="F222" s="62">
        <v>0</v>
      </c>
      <c r="G222" s="62">
        <v>0</v>
      </c>
      <c r="H222" s="62">
        <v>77.62</v>
      </c>
      <c r="I222" s="79">
        <v>77.62</v>
      </c>
    </row>
    <row r="223" spans="1:9" ht="15.75" thickBot="1" x14ac:dyDescent="0.3">
      <c r="A223" s="67" t="s">
        <v>84</v>
      </c>
      <c r="B223" s="58">
        <v>45534</v>
      </c>
      <c r="C223" s="58">
        <v>45412</v>
      </c>
      <c r="D223" s="59">
        <v>0</v>
      </c>
      <c r="E223" s="59">
        <v>0</v>
      </c>
      <c r="F223" s="59">
        <v>0</v>
      </c>
      <c r="G223" s="59">
        <v>0</v>
      </c>
      <c r="H223" s="59">
        <v>77.62</v>
      </c>
      <c r="I223" s="78">
        <v>77.62</v>
      </c>
    </row>
    <row r="224" spans="1:9" ht="15.75" thickBot="1" x14ac:dyDescent="0.3">
      <c r="A224" s="69" t="s">
        <v>84</v>
      </c>
      <c r="B224" s="61">
        <v>45534</v>
      </c>
      <c r="C224" s="61">
        <v>45412</v>
      </c>
      <c r="D224" s="62">
        <v>0</v>
      </c>
      <c r="E224" s="62">
        <v>0</v>
      </c>
      <c r="F224" s="62">
        <v>0</v>
      </c>
      <c r="G224" s="62">
        <v>0</v>
      </c>
      <c r="H224" s="62">
        <v>77.64</v>
      </c>
      <c r="I224" s="79">
        <v>77.64</v>
      </c>
    </row>
    <row r="225" spans="1:9" ht="15.75" thickBot="1" x14ac:dyDescent="0.3">
      <c r="A225" s="67" t="s">
        <v>322</v>
      </c>
      <c r="B225" s="58">
        <v>45534</v>
      </c>
      <c r="C225" s="58">
        <v>45646</v>
      </c>
      <c r="D225" s="59">
        <v>0</v>
      </c>
      <c r="E225" s="59">
        <v>0</v>
      </c>
      <c r="F225" s="59">
        <v>0</v>
      </c>
      <c r="G225" s="59">
        <v>0</v>
      </c>
      <c r="H225" s="60">
        <v>1000</v>
      </c>
      <c r="I225" s="68">
        <v>1000</v>
      </c>
    </row>
    <row r="226" spans="1:9" ht="15.75" thickBot="1" x14ac:dyDescent="0.3">
      <c r="A226" s="69" t="s">
        <v>330</v>
      </c>
      <c r="B226" s="61">
        <v>45534</v>
      </c>
      <c r="C226" s="61">
        <v>45412</v>
      </c>
      <c r="D226" s="62">
        <v>0</v>
      </c>
      <c r="E226" s="62">
        <v>0</v>
      </c>
      <c r="F226" s="62">
        <v>0</v>
      </c>
      <c r="G226" s="62">
        <v>0</v>
      </c>
      <c r="H226" s="62">
        <v>192.38</v>
      </c>
      <c r="I226" s="79">
        <v>192.38</v>
      </c>
    </row>
    <row r="227" spans="1:9" ht="15.75" thickBot="1" x14ac:dyDescent="0.3">
      <c r="A227" s="67" t="s">
        <v>330</v>
      </c>
      <c r="B227" s="58">
        <v>45534</v>
      </c>
      <c r="C227" s="58">
        <v>45412</v>
      </c>
      <c r="D227" s="59">
        <v>0</v>
      </c>
      <c r="E227" s="59">
        <v>0</v>
      </c>
      <c r="F227" s="59">
        <v>0</v>
      </c>
      <c r="G227" s="59">
        <v>0</v>
      </c>
      <c r="H227" s="59">
        <v>192.38</v>
      </c>
      <c r="I227" s="78">
        <v>192.38</v>
      </c>
    </row>
    <row r="228" spans="1:9" ht="15.75" thickBot="1" x14ac:dyDescent="0.3">
      <c r="A228" s="69" t="s">
        <v>330</v>
      </c>
      <c r="B228" s="61">
        <v>45534</v>
      </c>
      <c r="C228" s="61">
        <v>45412</v>
      </c>
      <c r="D228" s="62">
        <v>0</v>
      </c>
      <c r="E228" s="62">
        <v>0</v>
      </c>
      <c r="F228" s="62">
        <v>0</v>
      </c>
      <c r="G228" s="62">
        <v>0</v>
      </c>
      <c r="H228" s="62">
        <v>192.38</v>
      </c>
      <c r="I228" s="79">
        <v>192.38</v>
      </c>
    </row>
    <row r="229" spans="1:9" ht="15.75" thickBot="1" x14ac:dyDescent="0.3">
      <c r="A229" s="67" t="s">
        <v>330</v>
      </c>
      <c r="B229" s="58">
        <v>45534</v>
      </c>
      <c r="C229" s="58">
        <v>45412</v>
      </c>
      <c r="D229" s="59">
        <v>0</v>
      </c>
      <c r="E229" s="59">
        <v>0</v>
      </c>
      <c r="F229" s="59">
        <v>0</v>
      </c>
      <c r="G229" s="59">
        <v>0</v>
      </c>
      <c r="H229" s="59">
        <v>192.36</v>
      </c>
      <c r="I229" s="78">
        <v>192.36</v>
      </c>
    </row>
    <row r="230" spans="1:9" ht="15.75" thickBot="1" x14ac:dyDescent="0.3">
      <c r="A230" s="69" t="s">
        <v>330</v>
      </c>
      <c r="B230" s="61">
        <v>45534</v>
      </c>
      <c r="C230" s="61">
        <v>45646</v>
      </c>
      <c r="D230" s="62">
        <v>0</v>
      </c>
      <c r="E230" s="62">
        <v>0</v>
      </c>
      <c r="F230" s="62">
        <v>0</v>
      </c>
      <c r="G230" s="62">
        <v>0</v>
      </c>
      <c r="H230" s="63">
        <v>4000</v>
      </c>
      <c r="I230" s="70">
        <v>4000</v>
      </c>
    </row>
    <row r="231" spans="1:9" ht="15.75" thickBot="1" x14ac:dyDescent="0.3">
      <c r="A231" s="67" t="s">
        <v>136</v>
      </c>
      <c r="B231" s="58">
        <v>45534</v>
      </c>
      <c r="C231" s="58">
        <v>45534</v>
      </c>
      <c r="D231" s="59">
        <v>0</v>
      </c>
      <c r="E231" s="59">
        <v>0</v>
      </c>
      <c r="F231" s="59">
        <v>0</v>
      </c>
      <c r="G231" s="59">
        <v>0</v>
      </c>
      <c r="H231" s="60">
        <v>4000</v>
      </c>
      <c r="I231" s="68">
        <v>4000</v>
      </c>
    </row>
    <row r="232" spans="1:9" ht="15.75" thickBot="1" x14ac:dyDescent="0.3">
      <c r="A232" s="122" t="s">
        <v>294</v>
      </c>
      <c r="B232" s="123"/>
      <c r="C232" s="124"/>
      <c r="D232" s="64">
        <v>0</v>
      </c>
      <c r="E232" s="64">
        <v>0</v>
      </c>
      <c r="F232" s="64">
        <v>98.66</v>
      </c>
      <c r="G232" s="64">
        <v>0</v>
      </c>
      <c r="H232" s="65">
        <v>87581.34</v>
      </c>
      <c r="I232" s="71">
        <v>87680</v>
      </c>
    </row>
    <row r="233" spans="1:9" ht="15.75" thickBot="1" x14ac:dyDescent="0.3">
      <c r="A233" s="119" t="s">
        <v>331</v>
      </c>
      <c r="B233" s="120"/>
      <c r="C233" s="120"/>
      <c r="D233" s="120"/>
      <c r="E233" s="120"/>
      <c r="F233" s="120"/>
      <c r="G233" s="120"/>
      <c r="H233" s="120"/>
      <c r="I233" s="121"/>
    </row>
    <row r="234" spans="1:9" ht="15.75" thickBot="1" x14ac:dyDescent="0.3">
      <c r="A234" s="69" t="s">
        <v>59</v>
      </c>
      <c r="B234" s="61">
        <v>45565</v>
      </c>
      <c r="C234" s="61">
        <v>45655</v>
      </c>
      <c r="D234" s="62">
        <v>0</v>
      </c>
      <c r="E234" s="62">
        <v>0</v>
      </c>
      <c r="F234" s="62">
        <v>0</v>
      </c>
      <c r="G234" s="62">
        <v>0</v>
      </c>
      <c r="H234" s="63">
        <v>8000</v>
      </c>
      <c r="I234" s="70">
        <v>8000</v>
      </c>
    </row>
    <row r="235" spans="1:9" ht="15.75" thickBot="1" x14ac:dyDescent="0.3">
      <c r="A235" s="67" t="s">
        <v>324</v>
      </c>
      <c r="B235" s="58">
        <v>45555</v>
      </c>
      <c r="C235" s="58">
        <v>45412</v>
      </c>
      <c r="D235" s="59">
        <v>0</v>
      </c>
      <c r="E235" s="59">
        <v>0</v>
      </c>
      <c r="F235" s="59">
        <v>0</v>
      </c>
      <c r="G235" s="59">
        <v>0</v>
      </c>
      <c r="H235" s="59">
        <v>91.12</v>
      </c>
      <c r="I235" s="78">
        <v>91.12</v>
      </c>
    </row>
    <row r="236" spans="1:9" ht="15.75" thickBot="1" x14ac:dyDescent="0.3">
      <c r="A236" s="69" t="s">
        <v>324</v>
      </c>
      <c r="B236" s="61">
        <v>45555</v>
      </c>
      <c r="C236" s="61">
        <v>45412</v>
      </c>
      <c r="D236" s="62">
        <v>0</v>
      </c>
      <c r="E236" s="62">
        <v>0</v>
      </c>
      <c r="F236" s="62">
        <v>0</v>
      </c>
      <c r="G236" s="62">
        <v>0</v>
      </c>
      <c r="H236" s="62">
        <v>91.12</v>
      </c>
      <c r="I236" s="79">
        <v>91.12</v>
      </c>
    </row>
    <row r="237" spans="1:9" ht="15.75" thickBot="1" x14ac:dyDescent="0.3">
      <c r="A237" s="67" t="s">
        <v>324</v>
      </c>
      <c r="B237" s="58">
        <v>45555</v>
      </c>
      <c r="C237" s="58">
        <v>45412</v>
      </c>
      <c r="D237" s="59">
        <v>0</v>
      </c>
      <c r="E237" s="59">
        <v>0</v>
      </c>
      <c r="F237" s="59">
        <v>0</v>
      </c>
      <c r="G237" s="59">
        <v>0</v>
      </c>
      <c r="H237" s="59">
        <v>91.12</v>
      </c>
      <c r="I237" s="78">
        <v>91.12</v>
      </c>
    </row>
    <row r="238" spans="1:9" ht="15.75" thickBot="1" x14ac:dyDescent="0.3">
      <c r="A238" s="69" t="s">
        <v>324</v>
      </c>
      <c r="B238" s="61">
        <v>45555</v>
      </c>
      <c r="C238" s="61">
        <v>45412</v>
      </c>
      <c r="D238" s="62">
        <v>0</v>
      </c>
      <c r="E238" s="62">
        <v>0</v>
      </c>
      <c r="F238" s="62">
        <v>0</v>
      </c>
      <c r="G238" s="62">
        <v>0</v>
      </c>
      <c r="H238" s="62">
        <v>91.14</v>
      </c>
      <c r="I238" s="79">
        <v>91.14</v>
      </c>
    </row>
    <row r="239" spans="1:9" ht="15.75" thickBot="1" x14ac:dyDescent="0.3">
      <c r="A239" s="67" t="s">
        <v>614</v>
      </c>
      <c r="B239" s="58">
        <v>45555</v>
      </c>
      <c r="C239" s="58">
        <v>45655</v>
      </c>
      <c r="D239" s="59">
        <v>0</v>
      </c>
      <c r="E239" s="59">
        <v>0</v>
      </c>
      <c r="F239" s="59">
        <v>0</v>
      </c>
      <c r="G239" s="59">
        <v>0</v>
      </c>
      <c r="H239" s="60">
        <v>5250</v>
      </c>
      <c r="I239" s="68">
        <v>5250</v>
      </c>
    </row>
    <row r="240" spans="1:9" ht="15.75" thickBot="1" x14ac:dyDescent="0.3">
      <c r="A240" s="69" t="s">
        <v>614</v>
      </c>
      <c r="B240" s="61">
        <v>45565</v>
      </c>
      <c r="C240" s="61">
        <v>45655</v>
      </c>
      <c r="D240" s="62">
        <v>0</v>
      </c>
      <c r="E240" s="62">
        <v>0</v>
      </c>
      <c r="F240" s="62">
        <v>0</v>
      </c>
      <c r="G240" s="62">
        <v>0</v>
      </c>
      <c r="H240" s="63">
        <v>3500</v>
      </c>
      <c r="I240" s="70">
        <v>3500</v>
      </c>
    </row>
    <row r="241" spans="1:9" ht="15.75" thickBot="1" x14ac:dyDescent="0.3">
      <c r="A241" s="67" t="s">
        <v>602</v>
      </c>
      <c r="B241" s="58">
        <v>45565</v>
      </c>
      <c r="C241" s="58">
        <v>45646</v>
      </c>
      <c r="D241" s="59">
        <v>0</v>
      </c>
      <c r="E241" s="59">
        <v>0</v>
      </c>
      <c r="F241" s="59">
        <v>0</v>
      </c>
      <c r="G241" s="59">
        <v>0</v>
      </c>
      <c r="H241" s="60">
        <v>1000</v>
      </c>
      <c r="I241" s="68">
        <v>1000</v>
      </c>
    </row>
    <row r="242" spans="1:9" ht="15.75" thickBot="1" x14ac:dyDescent="0.3">
      <c r="A242" s="69" t="s">
        <v>97</v>
      </c>
      <c r="B242" s="61">
        <v>45565</v>
      </c>
      <c r="C242" s="61">
        <v>45646</v>
      </c>
      <c r="D242" s="62">
        <v>0</v>
      </c>
      <c r="E242" s="62">
        <v>0</v>
      </c>
      <c r="F242" s="62">
        <v>0</v>
      </c>
      <c r="G242" s="62">
        <v>0</v>
      </c>
      <c r="H242" s="63">
        <v>1500</v>
      </c>
      <c r="I242" s="70">
        <v>1500</v>
      </c>
    </row>
    <row r="243" spans="1:9" ht="15.75" thickBot="1" x14ac:dyDescent="0.3">
      <c r="A243" s="67" t="s">
        <v>320</v>
      </c>
      <c r="B243" s="58">
        <v>45548</v>
      </c>
      <c r="C243" s="58">
        <v>45412</v>
      </c>
      <c r="D243" s="59">
        <v>0</v>
      </c>
      <c r="E243" s="59">
        <v>0</v>
      </c>
      <c r="F243" s="59">
        <v>0</v>
      </c>
      <c r="G243" s="59">
        <v>0</v>
      </c>
      <c r="H243" s="59">
        <v>74.25</v>
      </c>
      <c r="I243" s="78">
        <v>74.25</v>
      </c>
    </row>
    <row r="244" spans="1:9" ht="15.75" thickBot="1" x14ac:dyDescent="0.3">
      <c r="A244" s="69" t="s">
        <v>320</v>
      </c>
      <c r="B244" s="61">
        <v>45548</v>
      </c>
      <c r="C244" s="61">
        <v>45412</v>
      </c>
      <c r="D244" s="62">
        <v>0</v>
      </c>
      <c r="E244" s="62">
        <v>0</v>
      </c>
      <c r="F244" s="62">
        <v>0</v>
      </c>
      <c r="G244" s="62">
        <v>0</v>
      </c>
      <c r="H244" s="62">
        <v>74.25</v>
      </c>
      <c r="I244" s="79">
        <v>74.25</v>
      </c>
    </row>
    <row r="245" spans="1:9" ht="15.75" thickBot="1" x14ac:dyDescent="0.3">
      <c r="A245" s="67" t="s">
        <v>320</v>
      </c>
      <c r="B245" s="58">
        <v>45548</v>
      </c>
      <c r="C245" s="58">
        <v>45412</v>
      </c>
      <c r="D245" s="59">
        <v>0</v>
      </c>
      <c r="E245" s="59">
        <v>0</v>
      </c>
      <c r="F245" s="59">
        <v>0</v>
      </c>
      <c r="G245" s="59">
        <v>0</v>
      </c>
      <c r="H245" s="59">
        <v>74.25</v>
      </c>
      <c r="I245" s="78">
        <v>74.25</v>
      </c>
    </row>
    <row r="246" spans="1:9" ht="15.75" thickBot="1" x14ac:dyDescent="0.3">
      <c r="A246" s="69" t="s">
        <v>320</v>
      </c>
      <c r="B246" s="61">
        <v>45548</v>
      </c>
      <c r="C246" s="61">
        <v>45412</v>
      </c>
      <c r="D246" s="62">
        <v>0</v>
      </c>
      <c r="E246" s="62">
        <v>0</v>
      </c>
      <c r="F246" s="62">
        <v>0</v>
      </c>
      <c r="G246" s="62">
        <v>0</v>
      </c>
      <c r="H246" s="62">
        <v>74.25</v>
      </c>
      <c r="I246" s="79">
        <v>74.25</v>
      </c>
    </row>
    <row r="247" spans="1:9" ht="15.75" thickBot="1" x14ac:dyDescent="0.3">
      <c r="A247" s="67" t="s">
        <v>615</v>
      </c>
      <c r="B247" s="58">
        <v>45548</v>
      </c>
      <c r="C247" s="58">
        <v>45534</v>
      </c>
      <c r="D247" s="59">
        <v>0</v>
      </c>
      <c r="E247" s="59">
        <v>0</v>
      </c>
      <c r="F247" s="59">
        <v>0</v>
      </c>
      <c r="G247" s="59">
        <v>0</v>
      </c>
      <c r="H247" s="60">
        <v>4000</v>
      </c>
      <c r="I247" s="68">
        <v>4000</v>
      </c>
    </row>
    <row r="248" spans="1:9" ht="15.75" thickBot="1" x14ac:dyDescent="0.3">
      <c r="A248" s="69" t="s">
        <v>604</v>
      </c>
      <c r="B248" s="61">
        <v>45565</v>
      </c>
      <c r="C248" s="61">
        <v>45655</v>
      </c>
      <c r="D248" s="62">
        <v>0</v>
      </c>
      <c r="E248" s="62">
        <v>0</v>
      </c>
      <c r="F248" s="62">
        <v>0</v>
      </c>
      <c r="G248" s="62">
        <v>0</v>
      </c>
      <c r="H248" s="63">
        <v>3000</v>
      </c>
      <c r="I248" s="70">
        <v>3000</v>
      </c>
    </row>
    <row r="249" spans="1:9" ht="15.75" thickBot="1" x14ac:dyDescent="0.3">
      <c r="A249" s="67" t="s">
        <v>75</v>
      </c>
      <c r="B249" s="58">
        <v>45565</v>
      </c>
      <c r="C249" s="58">
        <v>45535</v>
      </c>
      <c r="D249" s="59">
        <v>0</v>
      </c>
      <c r="E249" s="59">
        <v>0</v>
      </c>
      <c r="F249" s="59">
        <v>0</v>
      </c>
      <c r="G249" s="59">
        <v>0</v>
      </c>
      <c r="H249" s="60">
        <v>1287</v>
      </c>
      <c r="I249" s="68">
        <v>1287</v>
      </c>
    </row>
    <row r="250" spans="1:9" ht="15.75" thickBot="1" x14ac:dyDescent="0.3">
      <c r="A250" s="69" t="s">
        <v>75</v>
      </c>
      <c r="B250" s="61">
        <v>45565</v>
      </c>
      <c r="C250" s="61">
        <v>45535</v>
      </c>
      <c r="D250" s="62">
        <v>0</v>
      </c>
      <c r="E250" s="62">
        <v>0</v>
      </c>
      <c r="F250" s="62">
        <v>0</v>
      </c>
      <c r="G250" s="62">
        <v>0</v>
      </c>
      <c r="H250" s="63">
        <v>1287</v>
      </c>
      <c r="I250" s="70">
        <v>1287</v>
      </c>
    </row>
    <row r="251" spans="1:9" ht="15.75" thickBot="1" x14ac:dyDescent="0.3">
      <c r="A251" s="67" t="s">
        <v>75</v>
      </c>
      <c r="B251" s="58">
        <v>45565</v>
      </c>
      <c r="C251" s="58">
        <v>45535</v>
      </c>
      <c r="D251" s="59">
        <v>0</v>
      </c>
      <c r="E251" s="59">
        <v>0</v>
      </c>
      <c r="F251" s="59">
        <v>162.49</v>
      </c>
      <c r="G251" s="59">
        <v>0</v>
      </c>
      <c r="H251" s="60">
        <v>1124.51</v>
      </c>
      <c r="I251" s="68">
        <v>1287</v>
      </c>
    </row>
    <row r="252" spans="1:9" ht="15.75" thickBot="1" x14ac:dyDescent="0.3">
      <c r="A252" s="69" t="s">
        <v>605</v>
      </c>
      <c r="B252" s="61">
        <v>45565</v>
      </c>
      <c r="C252" s="61">
        <v>45655</v>
      </c>
      <c r="D252" s="62">
        <v>0</v>
      </c>
      <c r="E252" s="62">
        <v>0</v>
      </c>
      <c r="F252" s="62">
        <v>0</v>
      </c>
      <c r="G252" s="62">
        <v>0</v>
      </c>
      <c r="H252" s="63">
        <v>8000</v>
      </c>
      <c r="I252" s="70">
        <v>8000</v>
      </c>
    </row>
    <row r="253" spans="1:9" ht="15.75" thickBot="1" x14ac:dyDescent="0.3">
      <c r="A253" s="67" t="s">
        <v>94</v>
      </c>
      <c r="B253" s="58">
        <v>45565</v>
      </c>
      <c r="C253" s="58">
        <v>45646</v>
      </c>
      <c r="D253" s="59">
        <v>0</v>
      </c>
      <c r="E253" s="59">
        <v>0</v>
      </c>
      <c r="F253" s="59">
        <v>0</v>
      </c>
      <c r="G253" s="59">
        <v>0</v>
      </c>
      <c r="H253" s="60">
        <v>2000</v>
      </c>
      <c r="I253" s="68">
        <v>2000</v>
      </c>
    </row>
    <row r="254" spans="1:9" ht="15.75" thickBot="1" x14ac:dyDescent="0.3">
      <c r="A254" s="69" t="s">
        <v>608</v>
      </c>
      <c r="B254" s="61">
        <v>45565</v>
      </c>
      <c r="C254" s="61">
        <v>45654</v>
      </c>
      <c r="D254" s="62">
        <v>0</v>
      </c>
      <c r="E254" s="62">
        <v>0</v>
      </c>
      <c r="F254" s="62">
        <v>0</v>
      </c>
      <c r="G254" s="62">
        <v>0</v>
      </c>
      <c r="H254" s="63">
        <v>3500</v>
      </c>
      <c r="I254" s="70">
        <v>3500</v>
      </c>
    </row>
    <row r="255" spans="1:9" ht="15.75" thickBot="1" x14ac:dyDescent="0.3">
      <c r="A255" s="67" t="s">
        <v>61</v>
      </c>
      <c r="B255" s="58">
        <v>45565</v>
      </c>
      <c r="C255" s="58">
        <v>45595</v>
      </c>
      <c r="D255" s="59">
        <v>0</v>
      </c>
      <c r="E255" s="59">
        <v>0</v>
      </c>
      <c r="F255" s="59">
        <v>0</v>
      </c>
      <c r="G255" s="59">
        <v>0</v>
      </c>
      <c r="H255" s="60">
        <v>5000</v>
      </c>
      <c r="I255" s="68">
        <v>5000</v>
      </c>
    </row>
    <row r="256" spans="1:9" ht="15.75" thickBot="1" x14ac:dyDescent="0.3">
      <c r="A256" s="69" t="s">
        <v>613</v>
      </c>
      <c r="B256" s="61">
        <v>45565</v>
      </c>
      <c r="C256" s="61">
        <v>45596</v>
      </c>
      <c r="D256" s="62">
        <v>0</v>
      </c>
      <c r="E256" s="62">
        <v>0</v>
      </c>
      <c r="F256" s="62">
        <v>0</v>
      </c>
      <c r="G256" s="62">
        <v>0</v>
      </c>
      <c r="H256" s="63">
        <v>3000</v>
      </c>
      <c r="I256" s="70">
        <v>3000</v>
      </c>
    </row>
    <row r="257" spans="1:9" ht="15.75" thickBot="1" x14ac:dyDescent="0.3">
      <c r="A257" s="67" t="s">
        <v>606</v>
      </c>
      <c r="B257" s="58">
        <v>45565</v>
      </c>
      <c r="C257" s="58">
        <v>45655</v>
      </c>
      <c r="D257" s="59">
        <v>0</v>
      </c>
      <c r="E257" s="59">
        <v>0</v>
      </c>
      <c r="F257" s="59">
        <v>0</v>
      </c>
      <c r="G257" s="59">
        <v>0</v>
      </c>
      <c r="H257" s="60">
        <v>8000</v>
      </c>
      <c r="I257" s="68">
        <v>8000</v>
      </c>
    </row>
    <row r="258" spans="1:9" ht="15.75" thickBot="1" x14ac:dyDescent="0.3">
      <c r="A258" s="69" t="s">
        <v>82</v>
      </c>
      <c r="B258" s="61">
        <v>45565</v>
      </c>
      <c r="C258" s="61">
        <v>45596</v>
      </c>
      <c r="D258" s="62">
        <v>0</v>
      </c>
      <c r="E258" s="62">
        <v>0</v>
      </c>
      <c r="F258" s="62">
        <v>0</v>
      </c>
      <c r="G258" s="62">
        <v>0</v>
      </c>
      <c r="H258" s="63">
        <v>3000</v>
      </c>
      <c r="I258" s="70">
        <v>3000</v>
      </c>
    </row>
    <row r="259" spans="1:9" ht="15.75" thickBot="1" x14ac:dyDescent="0.3">
      <c r="A259" s="67" t="s">
        <v>96</v>
      </c>
      <c r="B259" s="58">
        <v>45565</v>
      </c>
      <c r="C259" s="58">
        <v>45646</v>
      </c>
      <c r="D259" s="59">
        <v>0</v>
      </c>
      <c r="E259" s="59">
        <v>0</v>
      </c>
      <c r="F259" s="59">
        <v>0</v>
      </c>
      <c r="G259" s="59">
        <v>0</v>
      </c>
      <c r="H259" s="60">
        <v>1000</v>
      </c>
      <c r="I259" s="68">
        <v>1000</v>
      </c>
    </row>
    <row r="260" spans="1:9" ht="15.75" thickBot="1" x14ac:dyDescent="0.3">
      <c r="A260" s="69" t="s">
        <v>62</v>
      </c>
      <c r="B260" s="61">
        <v>45565</v>
      </c>
      <c r="C260" s="61">
        <v>45655</v>
      </c>
      <c r="D260" s="62">
        <v>0</v>
      </c>
      <c r="E260" s="62">
        <v>0</v>
      </c>
      <c r="F260" s="62">
        <v>0</v>
      </c>
      <c r="G260" s="62">
        <v>0</v>
      </c>
      <c r="H260" s="62">
        <v>900</v>
      </c>
      <c r="I260" s="79">
        <v>900</v>
      </c>
    </row>
    <row r="261" spans="1:9" ht="15.75" thickBot="1" x14ac:dyDescent="0.3">
      <c r="A261" s="67" t="s">
        <v>63</v>
      </c>
      <c r="B261" s="58">
        <v>45565</v>
      </c>
      <c r="C261" s="58">
        <v>45653</v>
      </c>
      <c r="D261" s="59">
        <v>0</v>
      </c>
      <c r="E261" s="59">
        <v>0</v>
      </c>
      <c r="F261" s="59">
        <v>0</v>
      </c>
      <c r="G261" s="59">
        <v>0</v>
      </c>
      <c r="H261" s="60">
        <v>2000</v>
      </c>
      <c r="I261" s="68">
        <v>2000</v>
      </c>
    </row>
    <row r="262" spans="1:9" ht="15.75" thickBot="1" x14ac:dyDescent="0.3">
      <c r="A262" s="69" t="s">
        <v>99</v>
      </c>
      <c r="B262" s="61">
        <v>45565</v>
      </c>
      <c r="C262" s="61">
        <v>45654</v>
      </c>
      <c r="D262" s="62">
        <v>0</v>
      </c>
      <c r="E262" s="62">
        <v>0</v>
      </c>
      <c r="F262" s="62">
        <v>0</v>
      </c>
      <c r="G262" s="62">
        <v>0</v>
      </c>
      <c r="H262" s="63">
        <v>5000</v>
      </c>
      <c r="I262" s="70">
        <v>5000</v>
      </c>
    </row>
    <row r="263" spans="1:9" ht="15.75" thickBot="1" x14ac:dyDescent="0.3">
      <c r="A263" s="67" t="s">
        <v>609</v>
      </c>
      <c r="B263" s="58">
        <v>45565</v>
      </c>
      <c r="C263" s="58">
        <v>45655</v>
      </c>
      <c r="D263" s="59">
        <v>0</v>
      </c>
      <c r="E263" s="59">
        <v>0</v>
      </c>
      <c r="F263" s="59">
        <v>0</v>
      </c>
      <c r="G263" s="59">
        <v>0</v>
      </c>
      <c r="H263" s="60">
        <v>4500</v>
      </c>
      <c r="I263" s="68">
        <v>4500</v>
      </c>
    </row>
    <row r="264" spans="1:9" ht="15.75" thickBot="1" x14ac:dyDescent="0.3">
      <c r="A264" s="69" t="s">
        <v>322</v>
      </c>
      <c r="B264" s="61">
        <v>45565</v>
      </c>
      <c r="C264" s="61">
        <v>45646</v>
      </c>
      <c r="D264" s="62">
        <v>0</v>
      </c>
      <c r="E264" s="62">
        <v>0</v>
      </c>
      <c r="F264" s="62">
        <v>0</v>
      </c>
      <c r="G264" s="62">
        <v>0</v>
      </c>
      <c r="H264" s="63">
        <v>1000</v>
      </c>
      <c r="I264" s="70">
        <v>1000</v>
      </c>
    </row>
    <row r="265" spans="1:9" ht="15.75" thickBot="1" x14ac:dyDescent="0.3">
      <c r="A265" s="67" t="s">
        <v>330</v>
      </c>
      <c r="B265" s="58">
        <v>45565</v>
      </c>
      <c r="C265" s="58">
        <v>45646</v>
      </c>
      <c r="D265" s="59">
        <v>0</v>
      </c>
      <c r="E265" s="59">
        <v>0</v>
      </c>
      <c r="F265" s="59">
        <v>0</v>
      </c>
      <c r="G265" s="59">
        <v>0</v>
      </c>
      <c r="H265" s="60">
        <v>4000</v>
      </c>
      <c r="I265" s="68">
        <v>4000</v>
      </c>
    </row>
    <row r="266" spans="1:9" ht="15.75" thickBot="1" x14ac:dyDescent="0.3">
      <c r="A266" s="122" t="s">
        <v>294</v>
      </c>
      <c r="B266" s="123"/>
      <c r="C266" s="124"/>
      <c r="D266" s="64">
        <v>0</v>
      </c>
      <c r="E266" s="64">
        <v>0</v>
      </c>
      <c r="F266" s="64">
        <v>162.49</v>
      </c>
      <c r="G266" s="64">
        <v>0</v>
      </c>
      <c r="H266" s="65">
        <v>81510.009999999995</v>
      </c>
      <c r="I266" s="71">
        <v>81672.5</v>
      </c>
    </row>
    <row r="267" spans="1:9" ht="15.75" thickBot="1" x14ac:dyDescent="0.3">
      <c r="A267" s="119" t="s">
        <v>300</v>
      </c>
      <c r="B267" s="120"/>
      <c r="C267" s="120"/>
      <c r="D267" s="120"/>
      <c r="E267" s="120"/>
      <c r="F267" s="120"/>
      <c r="G267" s="120"/>
      <c r="H267" s="120"/>
      <c r="I267" s="121"/>
    </row>
    <row r="268" spans="1:9" ht="15.75" thickBot="1" x14ac:dyDescent="0.3">
      <c r="A268" s="69" t="s">
        <v>59</v>
      </c>
      <c r="B268" s="61">
        <v>45595</v>
      </c>
      <c r="C268" s="61">
        <v>45655</v>
      </c>
      <c r="D268" s="62">
        <v>0</v>
      </c>
      <c r="E268" s="62">
        <v>0</v>
      </c>
      <c r="F268" s="62">
        <v>0</v>
      </c>
      <c r="G268" s="62">
        <v>0</v>
      </c>
      <c r="H268" s="63">
        <v>8000</v>
      </c>
      <c r="I268" s="70">
        <v>8000</v>
      </c>
    </row>
    <row r="269" spans="1:9" ht="15.75" thickBot="1" x14ac:dyDescent="0.3">
      <c r="A269" s="67" t="s">
        <v>614</v>
      </c>
      <c r="B269" s="58">
        <v>45595</v>
      </c>
      <c r="C269" s="58">
        <v>45655</v>
      </c>
      <c r="D269" s="59">
        <v>0</v>
      </c>
      <c r="E269" s="59">
        <v>0</v>
      </c>
      <c r="F269" s="59">
        <v>0</v>
      </c>
      <c r="G269" s="59">
        <v>0</v>
      </c>
      <c r="H269" s="60">
        <v>3500</v>
      </c>
      <c r="I269" s="68">
        <v>3500</v>
      </c>
    </row>
    <row r="270" spans="1:9" ht="15.75" thickBot="1" x14ac:dyDescent="0.3">
      <c r="A270" s="69" t="s">
        <v>602</v>
      </c>
      <c r="B270" s="61">
        <v>45595</v>
      </c>
      <c r="C270" s="61">
        <v>45646</v>
      </c>
      <c r="D270" s="62">
        <v>0</v>
      </c>
      <c r="E270" s="62">
        <v>0</v>
      </c>
      <c r="F270" s="62">
        <v>0</v>
      </c>
      <c r="G270" s="62">
        <v>0</v>
      </c>
      <c r="H270" s="63">
        <v>1000</v>
      </c>
      <c r="I270" s="70">
        <v>1000</v>
      </c>
    </row>
    <row r="271" spans="1:9" ht="15.75" thickBot="1" x14ac:dyDescent="0.3">
      <c r="A271" s="67" t="s">
        <v>97</v>
      </c>
      <c r="B271" s="58">
        <v>45595</v>
      </c>
      <c r="C271" s="58">
        <v>45646</v>
      </c>
      <c r="D271" s="59">
        <v>0</v>
      </c>
      <c r="E271" s="59">
        <v>0</v>
      </c>
      <c r="F271" s="59">
        <v>0</v>
      </c>
      <c r="G271" s="59">
        <v>0</v>
      </c>
      <c r="H271" s="60">
        <v>1500</v>
      </c>
      <c r="I271" s="68">
        <v>1500</v>
      </c>
    </row>
    <row r="272" spans="1:9" ht="15.75" thickBot="1" x14ac:dyDescent="0.3">
      <c r="A272" s="69" t="s">
        <v>604</v>
      </c>
      <c r="B272" s="61">
        <v>45595</v>
      </c>
      <c r="C272" s="61">
        <v>45655</v>
      </c>
      <c r="D272" s="62">
        <v>0</v>
      </c>
      <c r="E272" s="62">
        <v>0</v>
      </c>
      <c r="F272" s="62">
        <v>0</v>
      </c>
      <c r="G272" s="62">
        <v>0</v>
      </c>
      <c r="H272" s="63">
        <v>3000</v>
      </c>
      <c r="I272" s="70">
        <v>3000</v>
      </c>
    </row>
    <row r="273" spans="1:9" ht="15.75" thickBot="1" x14ac:dyDescent="0.3">
      <c r="A273" s="67" t="s">
        <v>605</v>
      </c>
      <c r="B273" s="58">
        <v>45595</v>
      </c>
      <c r="C273" s="58">
        <v>45655</v>
      </c>
      <c r="D273" s="59">
        <v>0</v>
      </c>
      <c r="E273" s="59">
        <v>0</v>
      </c>
      <c r="F273" s="59">
        <v>0</v>
      </c>
      <c r="G273" s="59">
        <v>0</v>
      </c>
      <c r="H273" s="60">
        <v>8000</v>
      </c>
      <c r="I273" s="68">
        <v>8000</v>
      </c>
    </row>
    <row r="274" spans="1:9" ht="15.75" thickBot="1" x14ac:dyDescent="0.3">
      <c r="A274" s="69" t="s">
        <v>94</v>
      </c>
      <c r="B274" s="61">
        <v>45595</v>
      </c>
      <c r="C274" s="61">
        <v>45646</v>
      </c>
      <c r="D274" s="62">
        <v>0</v>
      </c>
      <c r="E274" s="62">
        <v>0</v>
      </c>
      <c r="F274" s="62">
        <v>0</v>
      </c>
      <c r="G274" s="62">
        <v>0</v>
      </c>
      <c r="H274" s="63">
        <v>2000</v>
      </c>
      <c r="I274" s="70">
        <v>2000</v>
      </c>
    </row>
    <row r="275" spans="1:9" ht="15.75" thickBot="1" x14ac:dyDescent="0.3">
      <c r="A275" s="67" t="s">
        <v>608</v>
      </c>
      <c r="B275" s="58">
        <v>45595</v>
      </c>
      <c r="C275" s="58">
        <v>45654</v>
      </c>
      <c r="D275" s="59">
        <v>0</v>
      </c>
      <c r="E275" s="59">
        <v>0</v>
      </c>
      <c r="F275" s="59">
        <v>0</v>
      </c>
      <c r="G275" s="59">
        <v>0</v>
      </c>
      <c r="H275" s="60">
        <v>3500</v>
      </c>
      <c r="I275" s="68">
        <v>3500</v>
      </c>
    </row>
    <row r="276" spans="1:9" ht="15.75" thickBot="1" x14ac:dyDescent="0.3">
      <c r="A276" s="69" t="s">
        <v>61</v>
      </c>
      <c r="B276" s="61">
        <v>45595</v>
      </c>
      <c r="C276" s="61">
        <v>45595</v>
      </c>
      <c r="D276" s="62">
        <v>0</v>
      </c>
      <c r="E276" s="62">
        <v>0</v>
      </c>
      <c r="F276" s="62">
        <v>0</v>
      </c>
      <c r="G276" s="62">
        <v>0</v>
      </c>
      <c r="H276" s="63">
        <v>5000</v>
      </c>
      <c r="I276" s="70">
        <v>5000</v>
      </c>
    </row>
    <row r="277" spans="1:9" ht="15.75" thickBot="1" x14ac:dyDescent="0.3">
      <c r="A277" s="67" t="s">
        <v>613</v>
      </c>
      <c r="B277" s="58">
        <v>45595</v>
      </c>
      <c r="C277" s="58">
        <v>45596</v>
      </c>
      <c r="D277" s="59">
        <v>0</v>
      </c>
      <c r="E277" s="59">
        <v>0</v>
      </c>
      <c r="F277" s="59">
        <v>0</v>
      </c>
      <c r="G277" s="59">
        <v>0</v>
      </c>
      <c r="H277" s="60">
        <v>3000</v>
      </c>
      <c r="I277" s="68">
        <v>3000</v>
      </c>
    </row>
    <row r="278" spans="1:9" ht="15.75" thickBot="1" x14ac:dyDescent="0.3">
      <c r="A278" s="69" t="s">
        <v>606</v>
      </c>
      <c r="B278" s="61">
        <v>45595</v>
      </c>
      <c r="C278" s="61">
        <v>45655</v>
      </c>
      <c r="D278" s="62">
        <v>0</v>
      </c>
      <c r="E278" s="62">
        <v>0</v>
      </c>
      <c r="F278" s="62">
        <v>0</v>
      </c>
      <c r="G278" s="62">
        <v>0</v>
      </c>
      <c r="H278" s="63">
        <v>8000</v>
      </c>
      <c r="I278" s="70">
        <v>8000</v>
      </c>
    </row>
    <row r="279" spans="1:9" ht="15.75" thickBot="1" x14ac:dyDescent="0.3">
      <c r="A279" s="67" t="s">
        <v>82</v>
      </c>
      <c r="B279" s="58">
        <v>45595</v>
      </c>
      <c r="C279" s="58">
        <v>45596</v>
      </c>
      <c r="D279" s="59">
        <v>0</v>
      </c>
      <c r="E279" s="59">
        <v>0</v>
      </c>
      <c r="F279" s="59">
        <v>0</v>
      </c>
      <c r="G279" s="59">
        <v>0</v>
      </c>
      <c r="H279" s="60">
        <v>3000</v>
      </c>
      <c r="I279" s="68">
        <v>3000</v>
      </c>
    </row>
    <row r="280" spans="1:9" ht="15.75" thickBot="1" x14ac:dyDescent="0.3">
      <c r="A280" s="69" t="s">
        <v>96</v>
      </c>
      <c r="B280" s="61">
        <v>45595</v>
      </c>
      <c r="C280" s="61">
        <v>45646</v>
      </c>
      <c r="D280" s="62">
        <v>0</v>
      </c>
      <c r="E280" s="62">
        <v>0</v>
      </c>
      <c r="F280" s="62">
        <v>0</v>
      </c>
      <c r="G280" s="62">
        <v>0</v>
      </c>
      <c r="H280" s="63">
        <v>1000</v>
      </c>
      <c r="I280" s="70">
        <v>1000</v>
      </c>
    </row>
    <row r="281" spans="1:9" ht="15.75" thickBot="1" x14ac:dyDescent="0.3">
      <c r="A281" s="67" t="s">
        <v>62</v>
      </c>
      <c r="B281" s="58">
        <v>45595</v>
      </c>
      <c r="C281" s="58">
        <v>45655</v>
      </c>
      <c r="D281" s="59">
        <v>0</v>
      </c>
      <c r="E281" s="59">
        <v>0</v>
      </c>
      <c r="F281" s="59">
        <v>0</v>
      </c>
      <c r="G281" s="59">
        <v>0</v>
      </c>
      <c r="H281" s="59">
        <v>900</v>
      </c>
      <c r="I281" s="78">
        <v>900</v>
      </c>
    </row>
    <row r="282" spans="1:9" ht="15.75" thickBot="1" x14ac:dyDescent="0.3">
      <c r="A282" s="69" t="s">
        <v>63</v>
      </c>
      <c r="B282" s="61">
        <v>45595</v>
      </c>
      <c r="C282" s="61">
        <v>45653</v>
      </c>
      <c r="D282" s="62">
        <v>0</v>
      </c>
      <c r="E282" s="62">
        <v>0</v>
      </c>
      <c r="F282" s="62">
        <v>0</v>
      </c>
      <c r="G282" s="62">
        <v>0</v>
      </c>
      <c r="H282" s="63">
        <v>2000</v>
      </c>
      <c r="I282" s="70">
        <v>2000</v>
      </c>
    </row>
    <row r="283" spans="1:9" ht="15.75" thickBot="1" x14ac:dyDescent="0.3">
      <c r="A283" s="67" t="s">
        <v>99</v>
      </c>
      <c r="B283" s="58">
        <v>45595</v>
      </c>
      <c r="C283" s="58">
        <v>45654</v>
      </c>
      <c r="D283" s="59">
        <v>0</v>
      </c>
      <c r="E283" s="59">
        <v>0</v>
      </c>
      <c r="F283" s="59">
        <v>0</v>
      </c>
      <c r="G283" s="59">
        <v>0</v>
      </c>
      <c r="H283" s="60">
        <v>5000</v>
      </c>
      <c r="I283" s="68">
        <v>5000</v>
      </c>
    </row>
    <row r="284" spans="1:9" ht="15.75" thickBot="1" x14ac:dyDescent="0.3">
      <c r="A284" s="69" t="s">
        <v>609</v>
      </c>
      <c r="B284" s="61">
        <v>45595</v>
      </c>
      <c r="C284" s="61">
        <v>45655</v>
      </c>
      <c r="D284" s="62">
        <v>0</v>
      </c>
      <c r="E284" s="62">
        <v>0</v>
      </c>
      <c r="F284" s="62">
        <v>0</v>
      </c>
      <c r="G284" s="62">
        <v>0</v>
      </c>
      <c r="H284" s="63">
        <v>4500</v>
      </c>
      <c r="I284" s="70">
        <v>4500</v>
      </c>
    </row>
    <row r="285" spans="1:9" ht="15.75" thickBot="1" x14ac:dyDescent="0.3">
      <c r="A285" s="67" t="s">
        <v>322</v>
      </c>
      <c r="B285" s="58">
        <v>45595</v>
      </c>
      <c r="C285" s="58">
        <v>45646</v>
      </c>
      <c r="D285" s="59">
        <v>0</v>
      </c>
      <c r="E285" s="59">
        <v>0</v>
      </c>
      <c r="F285" s="59">
        <v>0</v>
      </c>
      <c r="G285" s="59">
        <v>0</v>
      </c>
      <c r="H285" s="60">
        <v>1000</v>
      </c>
      <c r="I285" s="68">
        <v>1000</v>
      </c>
    </row>
    <row r="286" spans="1:9" ht="15.75" thickBot="1" x14ac:dyDescent="0.3">
      <c r="A286" s="69" t="s">
        <v>330</v>
      </c>
      <c r="B286" s="61">
        <v>45595</v>
      </c>
      <c r="C286" s="61">
        <v>45646</v>
      </c>
      <c r="D286" s="62">
        <v>0</v>
      </c>
      <c r="E286" s="62">
        <v>0</v>
      </c>
      <c r="F286" s="62">
        <v>0</v>
      </c>
      <c r="G286" s="62">
        <v>0</v>
      </c>
      <c r="H286" s="63">
        <v>4000</v>
      </c>
      <c r="I286" s="70">
        <v>4000</v>
      </c>
    </row>
    <row r="287" spans="1:9" ht="15.75" thickBot="1" x14ac:dyDescent="0.3">
      <c r="A287" s="67" t="s">
        <v>332</v>
      </c>
      <c r="B287" s="58">
        <v>45586</v>
      </c>
      <c r="C287" s="58">
        <v>45412</v>
      </c>
      <c r="D287" s="59">
        <v>0</v>
      </c>
      <c r="E287" s="59">
        <v>0</v>
      </c>
      <c r="F287" s="59">
        <v>0</v>
      </c>
      <c r="G287" s="59">
        <v>0</v>
      </c>
      <c r="H287" s="59">
        <v>74.25</v>
      </c>
      <c r="I287" s="78">
        <v>74.25</v>
      </c>
    </row>
    <row r="288" spans="1:9" ht="15.75" thickBot="1" x14ac:dyDescent="0.3">
      <c r="A288" s="69" t="s">
        <v>332</v>
      </c>
      <c r="B288" s="61">
        <v>45586</v>
      </c>
      <c r="C288" s="61">
        <v>45412</v>
      </c>
      <c r="D288" s="62">
        <v>0</v>
      </c>
      <c r="E288" s="62">
        <v>0</v>
      </c>
      <c r="F288" s="62">
        <v>0</v>
      </c>
      <c r="G288" s="62">
        <v>0</v>
      </c>
      <c r="H288" s="62">
        <v>74.25</v>
      </c>
      <c r="I288" s="79">
        <v>74.25</v>
      </c>
    </row>
    <row r="289" spans="1:9" ht="15.75" thickBot="1" x14ac:dyDescent="0.3">
      <c r="A289" s="67" t="s">
        <v>332</v>
      </c>
      <c r="B289" s="58">
        <v>45586</v>
      </c>
      <c r="C289" s="58">
        <v>45412</v>
      </c>
      <c r="D289" s="59">
        <v>0</v>
      </c>
      <c r="E289" s="59">
        <v>0</v>
      </c>
      <c r="F289" s="59">
        <v>0</v>
      </c>
      <c r="G289" s="59">
        <v>0</v>
      </c>
      <c r="H289" s="59">
        <v>74.25</v>
      </c>
      <c r="I289" s="78">
        <v>74.25</v>
      </c>
    </row>
    <row r="290" spans="1:9" ht="15.75" thickBot="1" x14ac:dyDescent="0.3">
      <c r="A290" s="69" t="s">
        <v>332</v>
      </c>
      <c r="B290" s="61">
        <v>45586</v>
      </c>
      <c r="C290" s="61">
        <v>45412</v>
      </c>
      <c r="D290" s="62">
        <v>0</v>
      </c>
      <c r="E290" s="62">
        <v>0</v>
      </c>
      <c r="F290" s="62">
        <v>0</v>
      </c>
      <c r="G290" s="62">
        <v>0</v>
      </c>
      <c r="H290" s="62">
        <v>74.25</v>
      </c>
      <c r="I290" s="79">
        <v>74.25</v>
      </c>
    </row>
    <row r="291" spans="1:9" ht="15.75" thickBot="1" x14ac:dyDescent="0.3">
      <c r="A291" s="122" t="s">
        <v>294</v>
      </c>
      <c r="B291" s="123"/>
      <c r="C291" s="124"/>
      <c r="D291" s="64">
        <v>0</v>
      </c>
      <c r="E291" s="64">
        <v>0</v>
      </c>
      <c r="F291" s="64">
        <v>0</v>
      </c>
      <c r="G291" s="64">
        <v>0</v>
      </c>
      <c r="H291" s="65">
        <v>68197</v>
      </c>
      <c r="I291" s="71">
        <v>68197</v>
      </c>
    </row>
    <row r="292" spans="1:9" ht="15.75" thickBot="1" x14ac:dyDescent="0.3">
      <c r="A292" s="132" t="s">
        <v>302</v>
      </c>
      <c r="B292" s="133"/>
      <c r="C292" s="133"/>
      <c r="D292" s="133"/>
      <c r="E292" s="133"/>
      <c r="F292" s="133"/>
      <c r="G292" s="133"/>
      <c r="H292" s="133"/>
      <c r="I292" s="134"/>
    </row>
    <row r="293" spans="1:9" ht="15.75" thickBot="1" x14ac:dyDescent="0.3">
      <c r="A293" s="67" t="s">
        <v>59</v>
      </c>
      <c r="B293" s="58">
        <v>45625</v>
      </c>
      <c r="C293" s="58">
        <v>45655</v>
      </c>
      <c r="D293" s="59">
        <v>0</v>
      </c>
      <c r="E293" s="59">
        <v>0</v>
      </c>
      <c r="F293" s="59">
        <v>0</v>
      </c>
      <c r="G293" s="59">
        <v>0</v>
      </c>
      <c r="H293" s="60">
        <v>8000</v>
      </c>
      <c r="I293" s="68">
        <v>8000</v>
      </c>
    </row>
    <row r="294" spans="1:9" ht="15.75" thickBot="1" x14ac:dyDescent="0.3">
      <c r="A294" s="69" t="s">
        <v>614</v>
      </c>
      <c r="B294" s="61">
        <v>45625</v>
      </c>
      <c r="C294" s="61">
        <v>45655</v>
      </c>
      <c r="D294" s="62">
        <v>0</v>
      </c>
      <c r="E294" s="62">
        <v>0</v>
      </c>
      <c r="F294" s="62">
        <v>0</v>
      </c>
      <c r="G294" s="62">
        <v>0</v>
      </c>
      <c r="H294" s="63">
        <v>3500</v>
      </c>
      <c r="I294" s="70">
        <v>3500</v>
      </c>
    </row>
    <row r="295" spans="1:9" ht="15.75" thickBot="1" x14ac:dyDescent="0.3">
      <c r="A295" s="67" t="s">
        <v>616</v>
      </c>
      <c r="B295" s="58">
        <v>45625</v>
      </c>
      <c r="C295" s="58">
        <v>45655</v>
      </c>
      <c r="D295" s="59">
        <v>0</v>
      </c>
      <c r="E295" s="59">
        <v>0</v>
      </c>
      <c r="F295" s="59">
        <v>0</v>
      </c>
      <c r="G295" s="59">
        <v>0</v>
      </c>
      <c r="H295" s="60">
        <v>1917</v>
      </c>
      <c r="I295" s="68">
        <v>1917</v>
      </c>
    </row>
    <row r="296" spans="1:9" ht="15.75" thickBot="1" x14ac:dyDescent="0.3">
      <c r="A296" s="69" t="s">
        <v>602</v>
      </c>
      <c r="B296" s="61">
        <v>45625</v>
      </c>
      <c r="C296" s="61">
        <v>45646</v>
      </c>
      <c r="D296" s="62">
        <v>0</v>
      </c>
      <c r="E296" s="62">
        <v>0</v>
      </c>
      <c r="F296" s="62">
        <v>0</v>
      </c>
      <c r="G296" s="62">
        <v>0</v>
      </c>
      <c r="H296" s="63">
        <v>1000</v>
      </c>
      <c r="I296" s="70">
        <v>1000</v>
      </c>
    </row>
    <row r="297" spans="1:9" ht="15.75" thickBot="1" x14ac:dyDescent="0.3">
      <c r="A297" s="67" t="s">
        <v>617</v>
      </c>
      <c r="B297" s="58">
        <v>45625</v>
      </c>
      <c r="C297" s="58">
        <v>45655</v>
      </c>
      <c r="D297" s="59">
        <v>0</v>
      </c>
      <c r="E297" s="59">
        <v>0</v>
      </c>
      <c r="F297" s="59">
        <v>0</v>
      </c>
      <c r="G297" s="59">
        <v>0</v>
      </c>
      <c r="H297" s="60">
        <v>5000</v>
      </c>
      <c r="I297" s="68">
        <v>5000</v>
      </c>
    </row>
    <row r="298" spans="1:9" ht="15.75" thickBot="1" x14ac:dyDescent="0.3">
      <c r="A298" s="69" t="s">
        <v>617</v>
      </c>
      <c r="B298" s="61">
        <v>45625</v>
      </c>
      <c r="C298" s="61">
        <v>45655</v>
      </c>
      <c r="D298" s="62">
        <v>0</v>
      </c>
      <c r="E298" s="62">
        <v>0</v>
      </c>
      <c r="F298" s="62">
        <v>0</v>
      </c>
      <c r="G298" s="62">
        <v>0</v>
      </c>
      <c r="H298" s="63">
        <v>5000</v>
      </c>
      <c r="I298" s="70">
        <v>5000</v>
      </c>
    </row>
    <row r="299" spans="1:9" ht="15.75" thickBot="1" x14ac:dyDescent="0.3">
      <c r="A299" s="67" t="s">
        <v>318</v>
      </c>
      <c r="B299" s="58">
        <v>45610</v>
      </c>
      <c r="C299" s="58">
        <v>45655</v>
      </c>
      <c r="D299" s="59">
        <v>0</v>
      </c>
      <c r="E299" s="59">
        <v>0</v>
      </c>
      <c r="F299" s="59">
        <v>0</v>
      </c>
      <c r="G299" s="59">
        <v>0</v>
      </c>
      <c r="H299" s="59">
        <v>90</v>
      </c>
      <c r="I299" s="78">
        <v>90</v>
      </c>
    </row>
    <row r="300" spans="1:9" ht="15.75" thickBot="1" x14ac:dyDescent="0.3">
      <c r="A300" s="69" t="s">
        <v>97</v>
      </c>
      <c r="B300" s="61">
        <v>45625</v>
      </c>
      <c r="C300" s="61">
        <v>45646</v>
      </c>
      <c r="D300" s="62">
        <v>0</v>
      </c>
      <c r="E300" s="62">
        <v>0</v>
      </c>
      <c r="F300" s="62">
        <v>0</v>
      </c>
      <c r="G300" s="62">
        <v>0</v>
      </c>
      <c r="H300" s="63">
        <v>1500</v>
      </c>
      <c r="I300" s="70">
        <v>1500</v>
      </c>
    </row>
    <row r="301" spans="1:9" ht="15.75" thickBot="1" x14ac:dyDescent="0.3">
      <c r="A301" s="67" t="s">
        <v>512</v>
      </c>
      <c r="B301" s="58">
        <v>45610</v>
      </c>
      <c r="C301" s="58">
        <v>45655</v>
      </c>
      <c r="D301" s="59">
        <v>0</v>
      </c>
      <c r="E301" s="59">
        <v>0</v>
      </c>
      <c r="F301" s="59">
        <v>0</v>
      </c>
      <c r="G301" s="59">
        <v>0</v>
      </c>
      <c r="H301" s="60">
        <v>1080</v>
      </c>
      <c r="I301" s="68">
        <v>1080</v>
      </c>
    </row>
    <row r="302" spans="1:9" ht="15.75" thickBot="1" x14ac:dyDescent="0.3">
      <c r="A302" s="69" t="s">
        <v>604</v>
      </c>
      <c r="B302" s="61">
        <v>45625</v>
      </c>
      <c r="C302" s="61">
        <v>45655</v>
      </c>
      <c r="D302" s="62">
        <v>0</v>
      </c>
      <c r="E302" s="62">
        <v>0</v>
      </c>
      <c r="F302" s="62">
        <v>0</v>
      </c>
      <c r="G302" s="62">
        <v>0</v>
      </c>
      <c r="H302" s="63">
        <v>3000</v>
      </c>
      <c r="I302" s="70">
        <v>3000</v>
      </c>
    </row>
    <row r="303" spans="1:9" ht="15.75" thickBot="1" x14ac:dyDescent="0.3">
      <c r="A303" s="67" t="s">
        <v>618</v>
      </c>
      <c r="B303" s="58">
        <v>45625</v>
      </c>
      <c r="C303" s="58">
        <v>45655</v>
      </c>
      <c r="D303" s="59">
        <v>0</v>
      </c>
      <c r="E303" s="59">
        <v>0</v>
      </c>
      <c r="F303" s="59">
        <v>0</v>
      </c>
      <c r="G303" s="59">
        <v>0</v>
      </c>
      <c r="H303" s="59">
        <v>700</v>
      </c>
      <c r="I303" s="78">
        <v>700</v>
      </c>
    </row>
    <row r="304" spans="1:9" ht="15.75" thickBot="1" x14ac:dyDescent="0.3">
      <c r="A304" s="69" t="s">
        <v>618</v>
      </c>
      <c r="B304" s="61">
        <v>45625</v>
      </c>
      <c r="C304" s="61">
        <v>45655</v>
      </c>
      <c r="D304" s="62">
        <v>0</v>
      </c>
      <c r="E304" s="62">
        <v>0</v>
      </c>
      <c r="F304" s="62">
        <v>0</v>
      </c>
      <c r="G304" s="62">
        <v>0</v>
      </c>
      <c r="H304" s="63">
        <v>2400</v>
      </c>
      <c r="I304" s="70">
        <v>2400</v>
      </c>
    </row>
    <row r="305" spans="1:9" ht="15.75" thickBot="1" x14ac:dyDescent="0.3">
      <c r="A305" s="67" t="s">
        <v>605</v>
      </c>
      <c r="B305" s="58">
        <v>45625</v>
      </c>
      <c r="C305" s="58">
        <v>45655</v>
      </c>
      <c r="D305" s="59">
        <v>0</v>
      </c>
      <c r="E305" s="59">
        <v>0</v>
      </c>
      <c r="F305" s="59">
        <v>0</v>
      </c>
      <c r="G305" s="59">
        <v>0</v>
      </c>
      <c r="H305" s="60">
        <v>8000</v>
      </c>
      <c r="I305" s="68">
        <v>8000</v>
      </c>
    </row>
    <row r="306" spans="1:9" ht="15.75" thickBot="1" x14ac:dyDescent="0.3">
      <c r="A306" s="69" t="s">
        <v>94</v>
      </c>
      <c r="B306" s="61">
        <v>45625</v>
      </c>
      <c r="C306" s="61">
        <v>45646</v>
      </c>
      <c r="D306" s="62">
        <v>0</v>
      </c>
      <c r="E306" s="62">
        <v>0</v>
      </c>
      <c r="F306" s="62">
        <v>0</v>
      </c>
      <c r="G306" s="62">
        <v>0</v>
      </c>
      <c r="H306" s="63">
        <v>2000</v>
      </c>
      <c r="I306" s="70">
        <v>2000</v>
      </c>
    </row>
    <row r="307" spans="1:9" ht="15.75" thickBot="1" x14ac:dyDescent="0.3">
      <c r="A307" s="67" t="s">
        <v>608</v>
      </c>
      <c r="B307" s="58">
        <v>45625</v>
      </c>
      <c r="C307" s="58">
        <v>45654</v>
      </c>
      <c r="D307" s="59">
        <v>0</v>
      </c>
      <c r="E307" s="59">
        <v>0</v>
      </c>
      <c r="F307" s="59">
        <v>0</v>
      </c>
      <c r="G307" s="59">
        <v>0</v>
      </c>
      <c r="H307" s="60">
        <v>3500</v>
      </c>
      <c r="I307" s="68">
        <v>3500</v>
      </c>
    </row>
    <row r="308" spans="1:9" ht="15.75" thickBot="1" x14ac:dyDescent="0.3">
      <c r="A308" s="69" t="s">
        <v>61</v>
      </c>
      <c r="B308" s="61">
        <v>45603</v>
      </c>
      <c r="C308" s="61">
        <v>45595</v>
      </c>
      <c r="D308" s="62">
        <v>0</v>
      </c>
      <c r="E308" s="62">
        <v>0</v>
      </c>
      <c r="F308" s="62">
        <v>0</v>
      </c>
      <c r="G308" s="62">
        <v>0</v>
      </c>
      <c r="H308" s="63">
        <v>2000</v>
      </c>
      <c r="I308" s="70">
        <v>2000</v>
      </c>
    </row>
    <row r="309" spans="1:9" ht="15.75" thickBot="1" x14ac:dyDescent="0.3">
      <c r="A309" s="67" t="s">
        <v>61</v>
      </c>
      <c r="B309" s="58">
        <v>45625</v>
      </c>
      <c r="C309" s="58">
        <v>45655</v>
      </c>
      <c r="D309" s="59">
        <v>0</v>
      </c>
      <c r="E309" s="59">
        <v>0</v>
      </c>
      <c r="F309" s="59">
        <v>0</v>
      </c>
      <c r="G309" s="59">
        <v>0</v>
      </c>
      <c r="H309" s="60">
        <v>7000</v>
      </c>
      <c r="I309" s="68">
        <v>7000</v>
      </c>
    </row>
    <row r="310" spans="1:9" ht="15.75" thickBot="1" x14ac:dyDescent="0.3">
      <c r="A310" s="69" t="s">
        <v>606</v>
      </c>
      <c r="B310" s="61">
        <v>45625</v>
      </c>
      <c r="C310" s="61">
        <v>45655</v>
      </c>
      <c r="D310" s="62">
        <v>0</v>
      </c>
      <c r="E310" s="62">
        <v>0</v>
      </c>
      <c r="F310" s="62">
        <v>0</v>
      </c>
      <c r="G310" s="62">
        <v>0</v>
      </c>
      <c r="H310" s="63">
        <v>8000</v>
      </c>
      <c r="I310" s="70">
        <v>8000</v>
      </c>
    </row>
    <row r="311" spans="1:9" ht="15.75" thickBot="1" x14ac:dyDescent="0.3">
      <c r="A311" s="67" t="s">
        <v>619</v>
      </c>
      <c r="B311" s="58">
        <v>45610</v>
      </c>
      <c r="C311" s="58">
        <v>45655</v>
      </c>
      <c r="D311" s="59">
        <v>0</v>
      </c>
      <c r="E311" s="59">
        <v>0</v>
      </c>
      <c r="F311" s="59">
        <v>0</v>
      </c>
      <c r="G311" s="59">
        <v>0</v>
      </c>
      <c r="H311" s="59">
        <v>150</v>
      </c>
      <c r="I311" s="78">
        <v>150</v>
      </c>
    </row>
    <row r="312" spans="1:9" ht="15.75" thickBot="1" x14ac:dyDescent="0.3">
      <c r="A312" s="69" t="s">
        <v>321</v>
      </c>
      <c r="B312" s="61">
        <v>45610</v>
      </c>
      <c r="C312" s="61">
        <v>45655</v>
      </c>
      <c r="D312" s="62">
        <v>0</v>
      </c>
      <c r="E312" s="62">
        <v>0</v>
      </c>
      <c r="F312" s="62">
        <v>0</v>
      </c>
      <c r="G312" s="62">
        <v>0</v>
      </c>
      <c r="H312" s="62">
        <v>180</v>
      </c>
      <c r="I312" s="79">
        <v>180</v>
      </c>
    </row>
    <row r="313" spans="1:9" ht="15.75" thickBot="1" x14ac:dyDescent="0.3">
      <c r="A313" s="67" t="s">
        <v>82</v>
      </c>
      <c r="B313" s="58">
        <v>45625</v>
      </c>
      <c r="C313" s="58">
        <v>45655</v>
      </c>
      <c r="D313" s="59">
        <v>0</v>
      </c>
      <c r="E313" s="59">
        <v>0</v>
      </c>
      <c r="F313" s="59">
        <v>0</v>
      </c>
      <c r="G313" s="59">
        <v>0</v>
      </c>
      <c r="H313" s="60">
        <v>3000</v>
      </c>
      <c r="I313" s="68">
        <v>3000</v>
      </c>
    </row>
    <row r="314" spans="1:9" ht="15.75" thickBot="1" x14ac:dyDescent="0.3">
      <c r="A314" s="69" t="s">
        <v>96</v>
      </c>
      <c r="B314" s="61">
        <v>45625</v>
      </c>
      <c r="C314" s="61">
        <v>45646</v>
      </c>
      <c r="D314" s="62">
        <v>0</v>
      </c>
      <c r="E314" s="62">
        <v>0</v>
      </c>
      <c r="F314" s="62">
        <v>0</v>
      </c>
      <c r="G314" s="62">
        <v>0</v>
      </c>
      <c r="H314" s="63">
        <v>1000</v>
      </c>
      <c r="I314" s="70">
        <v>1000</v>
      </c>
    </row>
    <row r="315" spans="1:9" ht="15.75" thickBot="1" x14ac:dyDescent="0.3">
      <c r="A315" s="67" t="s">
        <v>62</v>
      </c>
      <c r="B315" s="58">
        <v>45625</v>
      </c>
      <c r="C315" s="58">
        <v>45655</v>
      </c>
      <c r="D315" s="59">
        <v>0</v>
      </c>
      <c r="E315" s="59">
        <v>0</v>
      </c>
      <c r="F315" s="59">
        <v>0</v>
      </c>
      <c r="G315" s="59">
        <v>0</v>
      </c>
      <c r="H315" s="59">
        <v>900</v>
      </c>
      <c r="I315" s="78">
        <v>900</v>
      </c>
    </row>
    <row r="316" spans="1:9" ht="15.75" thickBot="1" x14ac:dyDescent="0.3">
      <c r="A316" s="69" t="s">
        <v>63</v>
      </c>
      <c r="B316" s="61">
        <v>45625</v>
      </c>
      <c r="C316" s="61">
        <v>45653</v>
      </c>
      <c r="D316" s="62">
        <v>0</v>
      </c>
      <c r="E316" s="62">
        <v>0</v>
      </c>
      <c r="F316" s="62">
        <v>0</v>
      </c>
      <c r="G316" s="62">
        <v>0</v>
      </c>
      <c r="H316" s="63">
        <v>2000</v>
      </c>
      <c r="I316" s="70">
        <v>2000</v>
      </c>
    </row>
    <row r="317" spans="1:9" ht="15.75" thickBot="1" x14ac:dyDescent="0.3">
      <c r="A317" s="67" t="s">
        <v>99</v>
      </c>
      <c r="B317" s="58">
        <v>45625</v>
      </c>
      <c r="C317" s="58">
        <v>45654</v>
      </c>
      <c r="D317" s="59">
        <v>0</v>
      </c>
      <c r="E317" s="59">
        <v>0</v>
      </c>
      <c r="F317" s="59">
        <v>0</v>
      </c>
      <c r="G317" s="59">
        <v>0</v>
      </c>
      <c r="H317" s="60">
        <v>5000</v>
      </c>
      <c r="I317" s="68">
        <v>5000</v>
      </c>
    </row>
    <row r="318" spans="1:9" ht="15.75" thickBot="1" x14ac:dyDescent="0.3">
      <c r="A318" s="69" t="s">
        <v>609</v>
      </c>
      <c r="B318" s="61">
        <v>45625</v>
      </c>
      <c r="C318" s="61">
        <v>45655</v>
      </c>
      <c r="D318" s="62">
        <v>0</v>
      </c>
      <c r="E318" s="62">
        <v>0</v>
      </c>
      <c r="F318" s="62">
        <v>0</v>
      </c>
      <c r="G318" s="62">
        <v>0</v>
      </c>
      <c r="H318" s="63">
        <v>4500</v>
      </c>
      <c r="I318" s="70">
        <v>4500</v>
      </c>
    </row>
    <row r="319" spans="1:9" ht="15.75" thickBot="1" x14ac:dyDescent="0.3">
      <c r="A319" s="67" t="s">
        <v>83</v>
      </c>
      <c r="B319" s="58">
        <v>45610</v>
      </c>
      <c r="C319" s="58">
        <v>45655</v>
      </c>
      <c r="D319" s="59">
        <v>0</v>
      </c>
      <c r="E319" s="59">
        <v>0</v>
      </c>
      <c r="F319" s="59">
        <v>0</v>
      </c>
      <c r="G319" s="59">
        <v>0</v>
      </c>
      <c r="H319" s="59">
        <v>180</v>
      </c>
      <c r="I319" s="78">
        <v>180</v>
      </c>
    </row>
    <row r="320" spans="1:9" ht="15.75" thickBot="1" x14ac:dyDescent="0.3">
      <c r="A320" s="69" t="s">
        <v>322</v>
      </c>
      <c r="B320" s="61">
        <v>45625</v>
      </c>
      <c r="C320" s="61">
        <v>45646</v>
      </c>
      <c r="D320" s="62">
        <v>0</v>
      </c>
      <c r="E320" s="62">
        <v>0</v>
      </c>
      <c r="F320" s="62">
        <v>0</v>
      </c>
      <c r="G320" s="62">
        <v>0</v>
      </c>
      <c r="H320" s="63">
        <v>1000</v>
      </c>
      <c r="I320" s="70">
        <v>1000</v>
      </c>
    </row>
    <row r="321" spans="1:9" ht="15.75" thickBot="1" x14ac:dyDescent="0.3">
      <c r="A321" s="67" t="s">
        <v>330</v>
      </c>
      <c r="B321" s="58">
        <v>45625</v>
      </c>
      <c r="C321" s="58">
        <v>45646</v>
      </c>
      <c r="D321" s="59">
        <v>0</v>
      </c>
      <c r="E321" s="59">
        <v>0</v>
      </c>
      <c r="F321" s="59">
        <v>0</v>
      </c>
      <c r="G321" s="59">
        <v>0</v>
      </c>
      <c r="H321" s="60">
        <v>4000</v>
      </c>
      <c r="I321" s="68">
        <v>4000</v>
      </c>
    </row>
    <row r="322" spans="1:9" ht="15.75" thickBot="1" x14ac:dyDescent="0.3">
      <c r="A322" s="122" t="s">
        <v>294</v>
      </c>
      <c r="B322" s="123"/>
      <c r="C322" s="124"/>
      <c r="D322" s="64">
        <v>0</v>
      </c>
      <c r="E322" s="64">
        <v>0</v>
      </c>
      <c r="F322" s="64">
        <v>0</v>
      </c>
      <c r="G322" s="64">
        <v>0</v>
      </c>
      <c r="H322" s="65">
        <v>85597</v>
      </c>
      <c r="I322" s="71">
        <v>85597</v>
      </c>
    </row>
    <row r="323" spans="1:9" ht="15.75" thickBot="1" x14ac:dyDescent="0.3">
      <c r="A323" s="119" t="s">
        <v>333</v>
      </c>
      <c r="B323" s="120"/>
      <c r="C323" s="120"/>
      <c r="D323" s="120"/>
      <c r="E323" s="120"/>
      <c r="F323" s="120"/>
      <c r="G323" s="120"/>
      <c r="H323" s="120"/>
      <c r="I323" s="121"/>
    </row>
    <row r="324" spans="1:9" ht="15.75" thickBot="1" x14ac:dyDescent="0.3">
      <c r="A324" s="69" t="s">
        <v>88</v>
      </c>
      <c r="B324" s="61">
        <v>45646</v>
      </c>
      <c r="C324" s="61">
        <v>45596</v>
      </c>
      <c r="D324" s="62">
        <v>0</v>
      </c>
      <c r="E324" s="62">
        <v>0</v>
      </c>
      <c r="F324" s="62">
        <v>0</v>
      </c>
      <c r="G324" s="62">
        <v>0</v>
      </c>
      <c r="H324" s="62">
        <v>311.67</v>
      </c>
      <c r="I324" s="79">
        <v>311.67</v>
      </c>
    </row>
    <row r="325" spans="1:9" ht="15.75" thickBot="1" x14ac:dyDescent="0.3">
      <c r="A325" s="67" t="s">
        <v>88</v>
      </c>
      <c r="B325" s="58">
        <v>45646</v>
      </c>
      <c r="C325" s="58">
        <v>45596</v>
      </c>
      <c r="D325" s="59">
        <v>0</v>
      </c>
      <c r="E325" s="59">
        <v>0</v>
      </c>
      <c r="F325" s="59">
        <v>0</v>
      </c>
      <c r="G325" s="59">
        <v>0</v>
      </c>
      <c r="H325" s="59">
        <v>311.67</v>
      </c>
      <c r="I325" s="78">
        <v>311.67</v>
      </c>
    </row>
    <row r="326" spans="1:9" ht="15.75" thickBot="1" x14ac:dyDescent="0.3">
      <c r="A326" s="69" t="s">
        <v>88</v>
      </c>
      <c r="B326" s="61">
        <v>45646</v>
      </c>
      <c r="C326" s="61">
        <v>45596</v>
      </c>
      <c r="D326" s="62">
        <v>0</v>
      </c>
      <c r="E326" s="62">
        <v>0</v>
      </c>
      <c r="F326" s="62">
        <v>0</v>
      </c>
      <c r="G326" s="62">
        <v>0</v>
      </c>
      <c r="H326" s="62">
        <v>311.67</v>
      </c>
      <c r="I326" s="79">
        <v>311.67</v>
      </c>
    </row>
    <row r="327" spans="1:9" ht="15.75" thickBot="1" x14ac:dyDescent="0.3">
      <c r="A327" s="67" t="s">
        <v>88</v>
      </c>
      <c r="B327" s="58">
        <v>45646</v>
      </c>
      <c r="C327" s="58">
        <v>45596</v>
      </c>
      <c r="D327" s="59">
        <v>0</v>
      </c>
      <c r="E327" s="59">
        <v>0</v>
      </c>
      <c r="F327" s="59">
        <v>0</v>
      </c>
      <c r="G327" s="59">
        <v>0</v>
      </c>
      <c r="H327" s="59">
        <v>311.67</v>
      </c>
      <c r="I327" s="78">
        <v>311.67</v>
      </c>
    </row>
    <row r="328" spans="1:9" ht="15.75" thickBot="1" x14ac:dyDescent="0.3">
      <c r="A328" s="69" t="s">
        <v>88</v>
      </c>
      <c r="B328" s="61">
        <v>45646</v>
      </c>
      <c r="C328" s="61">
        <v>45596</v>
      </c>
      <c r="D328" s="62">
        <v>0</v>
      </c>
      <c r="E328" s="62">
        <v>0</v>
      </c>
      <c r="F328" s="62">
        <v>0</v>
      </c>
      <c r="G328" s="62">
        <v>0</v>
      </c>
      <c r="H328" s="62">
        <v>311.67</v>
      </c>
      <c r="I328" s="79">
        <v>311.67</v>
      </c>
    </row>
    <row r="329" spans="1:9" ht="15.75" thickBot="1" x14ac:dyDescent="0.3">
      <c r="A329" s="67" t="s">
        <v>88</v>
      </c>
      <c r="B329" s="58">
        <v>45646</v>
      </c>
      <c r="C329" s="58">
        <v>45596</v>
      </c>
      <c r="D329" s="59">
        <v>0</v>
      </c>
      <c r="E329" s="59">
        <v>0</v>
      </c>
      <c r="F329" s="59">
        <v>0</v>
      </c>
      <c r="G329" s="59">
        <v>0</v>
      </c>
      <c r="H329" s="59">
        <v>311.64999999999998</v>
      </c>
      <c r="I329" s="78">
        <v>311.64999999999998</v>
      </c>
    </row>
    <row r="330" spans="1:9" ht="15.75" thickBot="1" x14ac:dyDescent="0.3">
      <c r="A330" s="69" t="s">
        <v>59</v>
      </c>
      <c r="B330" s="61">
        <v>45646</v>
      </c>
      <c r="C330" s="61">
        <v>45655</v>
      </c>
      <c r="D330" s="62">
        <v>0</v>
      </c>
      <c r="E330" s="62">
        <v>0</v>
      </c>
      <c r="F330" s="62">
        <v>0</v>
      </c>
      <c r="G330" s="62">
        <v>0</v>
      </c>
      <c r="H330" s="63">
        <v>8000</v>
      </c>
      <c r="I330" s="70">
        <v>8000</v>
      </c>
    </row>
    <row r="331" spans="1:9" ht="15.75" thickBot="1" x14ac:dyDescent="0.3">
      <c r="A331" s="67" t="s">
        <v>89</v>
      </c>
      <c r="B331" s="58">
        <v>45656</v>
      </c>
      <c r="C331" s="58">
        <v>45596</v>
      </c>
      <c r="D331" s="59">
        <v>0</v>
      </c>
      <c r="E331" s="59">
        <v>0</v>
      </c>
      <c r="F331" s="59">
        <v>0</v>
      </c>
      <c r="G331" s="59">
        <v>0</v>
      </c>
      <c r="H331" s="59">
        <v>19.5</v>
      </c>
      <c r="I331" s="78">
        <v>19.5</v>
      </c>
    </row>
    <row r="332" spans="1:9" ht="15.75" thickBot="1" x14ac:dyDescent="0.3">
      <c r="A332" s="69" t="s">
        <v>89</v>
      </c>
      <c r="B332" s="61">
        <v>45656</v>
      </c>
      <c r="C332" s="61">
        <v>45596</v>
      </c>
      <c r="D332" s="62">
        <v>0</v>
      </c>
      <c r="E332" s="62">
        <v>0</v>
      </c>
      <c r="F332" s="62">
        <v>0</v>
      </c>
      <c r="G332" s="62">
        <v>0</v>
      </c>
      <c r="H332" s="62">
        <v>19.5</v>
      </c>
      <c r="I332" s="79">
        <v>19.5</v>
      </c>
    </row>
    <row r="333" spans="1:9" ht="15.75" thickBot="1" x14ac:dyDescent="0.3">
      <c r="A333" s="67" t="s">
        <v>89</v>
      </c>
      <c r="B333" s="58">
        <v>45656</v>
      </c>
      <c r="C333" s="58">
        <v>45596</v>
      </c>
      <c r="D333" s="59">
        <v>0</v>
      </c>
      <c r="E333" s="59">
        <v>0</v>
      </c>
      <c r="F333" s="59">
        <v>0</v>
      </c>
      <c r="G333" s="59">
        <v>0</v>
      </c>
      <c r="H333" s="59">
        <v>19.5</v>
      </c>
      <c r="I333" s="78">
        <v>19.5</v>
      </c>
    </row>
    <row r="334" spans="1:9" ht="15.75" thickBot="1" x14ac:dyDescent="0.3">
      <c r="A334" s="69" t="s">
        <v>89</v>
      </c>
      <c r="B334" s="61">
        <v>45656</v>
      </c>
      <c r="C334" s="61">
        <v>45596</v>
      </c>
      <c r="D334" s="62">
        <v>0</v>
      </c>
      <c r="E334" s="62">
        <v>0</v>
      </c>
      <c r="F334" s="62">
        <v>0</v>
      </c>
      <c r="G334" s="62">
        <v>0</v>
      </c>
      <c r="H334" s="62">
        <v>19.5</v>
      </c>
      <c r="I334" s="79">
        <v>19.5</v>
      </c>
    </row>
    <row r="335" spans="1:9" ht="15.75" thickBot="1" x14ac:dyDescent="0.3">
      <c r="A335" s="67" t="s">
        <v>89</v>
      </c>
      <c r="B335" s="58">
        <v>45656</v>
      </c>
      <c r="C335" s="58">
        <v>45596</v>
      </c>
      <c r="D335" s="59">
        <v>0</v>
      </c>
      <c r="E335" s="59">
        <v>0</v>
      </c>
      <c r="F335" s="59">
        <v>0</v>
      </c>
      <c r="G335" s="59">
        <v>0</v>
      </c>
      <c r="H335" s="59">
        <v>19.5</v>
      </c>
      <c r="I335" s="78">
        <v>19.5</v>
      </c>
    </row>
    <row r="336" spans="1:9" ht="15.75" thickBot="1" x14ac:dyDescent="0.3">
      <c r="A336" s="69" t="s">
        <v>89</v>
      </c>
      <c r="B336" s="61">
        <v>45656</v>
      </c>
      <c r="C336" s="61">
        <v>45596</v>
      </c>
      <c r="D336" s="62">
        <v>0</v>
      </c>
      <c r="E336" s="62">
        <v>0</v>
      </c>
      <c r="F336" s="62">
        <v>0</v>
      </c>
      <c r="G336" s="62">
        <v>0</v>
      </c>
      <c r="H336" s="62">
        <v>19.5</v>
      </c>
      <c r="I336" s="79">
        <v>19.5</v>
      </c>
    </row>
    <row r="337" spans="1:9" ht="15.75" thickBot="1" x14ac:dyDescent="0.3">
      <c r="A337" s="67" t="s">
        <v>620</v>
      </c>
      <c r="B337" s="58">
        <v>45639</v>
      </c>
      <c r="C337" s="58">
        <v>45655</v>
      </c>
      <c r="D337" s="59">
        <v>0</v>
      </c>
      <c r="E337" s="59">
        <v>0</v>
      </c>
      <c r="F337" s="59">
        <v>0</v>
      </c>
      <c r="G337" s="59">
        <v>0</v>
      </c>
      <c r="H337" s="60">
        <v>1084</v>
      </c>
      <c r="I337" s="68">
        <v>1084</v>
      </c>
    </row>
    <row r="338" spans="1:9" ht="15.75" thickBot="1" x14ac:dyDescent="0.3">
      <c r="A338" s="69" t="s">
        <v>620</v>
      </c>
      <c r="B338" s="61">
        <v>45646</v>
      </c>
      <c r="C338" s="61">
        <v>45655</v>
      </c>
      <c r="D338" s="62">
        <v>0</v>
      </c>
      <c r="E338" s="62">
        <v>0</v>
      </c>
      <c r="F338" s="62">
        <v>0</v>
      </c>
      <c r="G338" s="62">
        <v>0</v>
      </c>
      <c r="H338" s="63">
        <v>2500</v>
      </c>
      <c r="I338" s="70">
        <v>2500</v>
      </c>
    </row>
    <row r="339" spans="1:9" ht="15.75" thickBot="1" x14ac:dyDescent="0.3">
      <c r="A339" s="67" t="s">
        <v>313</v>
      </c>
      <c r="B339" s="58">
        <v>45646</v>
      </c>
      <c r="C339" s="58">
        <v>45596</v>
      </c>
      <c r="D339" s="59">
        <v>0</v>
      </c>
      <c r="E339" s="59">
        <v>0</v>
      </c>
      <c r="F339" s="59">
        <v>0</v>
      </c>
      <c r="G339" s="59">
        <v>0</v>
      </c>
      <c r="H339" s="60">
        <v>2505</v>
      </c>
      <c r="I339" s="68">
        <v>2505</v>
      </c>
    </row>
    <row r="340" spans="1:9" ht="15.75" thickBot="1" x14ac:dyDescent="0.3">
      <c r="A340" s="69" t="s">
        <v>313</v>
      </c>
      <c r="B340" s="61">
        <v>45646</v>
      </c>
      <c r="C340" s="61">
        <v>45596</v>
      </c>
      <c r="D340" s="62">
        <v>0</v>
      </c>
      <c r="E340" s="62">
        <v>0</v>
      </c>
      <c r="F340" s="62">
        <v>441.93</v>
      </c>
      <c r="G340" s="62">
        <v>0</v>
      </c>
      <c r="H340" s="63">
        <v>2063.0700000000002</v>
      </c>
      <c r="I340" s="70">
        <v>2505</v>
      </c>
    </row>
    <row r="341" spans="1:9" ht="15.75" thickBot="1" x14ac:dyDescent="0.3">
      <c r="A341" s="67" t="s">
        <v>313</v>
      </c>
      <c r="B341" s="58">
        <v>45646</v>
      </c>
      <c r="C341" s="58">
        <v>45596</v>
      </c>
      <c r="D341" s="59">
        <v>0</v>
      </c>
      <c r="E341" s="59">
        <v>0</v>
      </c>
      <c r="F341" s="59">
        <v>688.88</v>
      </c>
      <c r="G341" s="59">
        <v>0</v>
      </c>
      <c r="H341" s="60">
        <v>1816.12</v>
      </c>
      <c r="I341" s="68">
        <v>2505</v>
      </c>
    </row>
    <row r="342" spans="1:9" ht="15.75" thickBot="1" x14ac:dyDescent="0.3">
      <c r="A342" s="69" t="s">
        <v>313</v>
      </c>
      <c r="B342" s="61">
        <v>45646</v>
      </c>
      <c r="C342" s="61">
        <v>45596</v>
      </c>
      <c r="D342" s="62">
        <v>0</v>
      </c>
      <c r="E342" s="62">
        <v>0</v>
      </c>
      <c r="F342" s="62">
        <v>688.87</v>
      </c>
      <c r="G342" s="62">
        <v>0</v>
      </c>
      <c r="H342" s="63">
        <v>1816.13</v>
      </c>
      <c r="I342" s="70">
        <v>2505</v>
      </c>
    </row>
    <row r="343" spans="1:9" ht="15.75" thickBot="1" x14ac:dyDescent="0.3">
      <c r="A343" s="67" t="s">
        <v>313</v>
      </c>
      <c r="B343" s="58">
        <v>45646</v>
      </c>
      <c r="C343" s="58">
        <v>45596</v>
      </c>
      <c r="D343" s="59">
        <v>0</v>
      </c>
      <c r="E343" s="59">
        <v>0</v>
      </c>
      <c r="F343" s="59">
        <v>688.88</v>
      </c>
      <c r="G343" s="59">
        <v>0</v>
      </c>
      <c r="H343" s="60">
        <v>1816.12</v>
      </c>
      <c r="I343" s="68">
        <v>2505</v>
      </c>
    </row>
    <row r="344" spans="1:9" ht="15.75" thickBot="1" x14ac:dyDescent="0.3">
      <c r="A344" s="69" t="s">
        <v>313</v>
      </c>
      <c r="B344" s="61">
        <v>45646</v>
      </c>
      <c r="C344" s="61">
        <v>45596</v>
      </c>
      <c r="D344" s="62">
        <v>0</v>
      </c>
      <c r="E344" s="62">
        <v>0</v>
      </c>
      <c r="F344" s="62">
        <v>688.87</v>
      </c>
      <c r="G344" s="62">
        <v>0</v>
      </c>
      <c r="H344" s="63">
        <v>1816.13</v>
      </c>
      <c r="I344" s="70">
        <v>2505</v>
      </c>
    </row>
    <row r="345" spans="1:9" ht="15.75" thickBot="1" x14ac:dyDescent="0.3">
      <c r="A345" s="67" t="s">
        <v>90</v>
      </c>
      <c r="B345" s="58">
        <v>45656</v>
      </c>
      <c r="C345" s="58">
        <v>45596</v>
      </c>
      <c r="D345" s="59">
        <v>0</v>
      </c>
      <c r="E345" s="59">
        <v>0</v>
      </c>
      <c r="F345" s="59">
        <v>0</v>
      </c>
      <c r="G345" s="59">
        <v>0</v>
      </c>
      <c r="H345" s="59">
        <v>173.17</v>
      </c>
      <c r="I345" s="78">
        <v>173.17</v>
      </c>
    </row>
    <row r="346" spans="1:9" ht="15.75" thickBot="1" x14ac:dyDescent="0.3">
      <c r="A346" s="69" t="s">
        <v>90</v>
      </c>
      <c r="B346" s="61">
        <v>45656</v>
      </c>
      <c r="C346" s="61">
        <v>45596</v>
      </c>
      <c r="D346" s="62">
        <v>0</v>
      </c>
      <c r="E346" s="62">
        <v>0</v>
      </c>
      <c r="F346" s="62">
        <v>0</v>
      </c>
      <c r="G346" s="62">
        <v>0</v>
      </c>
      <c r="H346" s="62">
        <v>173.17</v>
      </c>
      <c r="I346" s="79">
        <v>173.17</v>
      </c>
    </row>
    <row r="347" spans="1:9" ht="15.75" thickBot="1" x14ac:dyDescent="0.3">
      <c r="A347" s="67" t="s">
        <v>90</v>
      </c>
      <c r="B347" s="58">
        <v>45656</v>
      </c>
      <c r="C347" s="58">
        <v>45596</v>
      </c>
      <c r="D347" s="59">
        <v>0</v>
      </c>
      <c r="E347" s="59">
        <v>0</v>
      </c>
      <c r="F347" s="59">
        <v>0</v>
      </c>
      <c r="G347" s="59">
        <v>0</v>
      </c>
      <c r="H347" s="59">
        <v>173.17</v>
      </c>
      <c r="I347" s="78">
        <v>173.17</v>
      </c>
    </row>
    <row r="348" spans="1:9" ht="15.75" thickBot="1" x14ac:dyDescent="0.3">
      <c r="A348" s="69" t="s">
        <v>90</v>
      </c>
      <c r="B348" s="61">
        <v>45656</v>
      </c>
      <c r="C348" s="61">
        <v>45596</v>
      </c>
      <c r="D348" s="62">
        <v>0</v>
      </c>
      <c r="E348" s="62">
        <v>0</v>
      </c>
      <c r="F348" s="62">
        <v>0</v>
      </c>
      <c r="G348" s="62">
        <v>0</v>
      </c>
      <c r="H348" s="62">
        <v>173.17</v>
      </c>
      <c r="I348" s="79">
        <v>173.17</v>
      </c>
    </row>
    <row r="349" spans="1:9" ht="15.75" thickBot="1" x14ac:dyDescent="0.3">
      <c r="A349" s="67" t="s">
        <v>90</v>
      </c>
      <c r="B349" s="58">
        <v>45656</v>
      </c>
      <c r="C349" s="58">
        <v>45596</v>
      </c>
      <c r="D349" s="59">
        <v>0</v>
      </c>
      <c r="E349" s="59">
        <v>0</v>
      </c>
      <c r="F349" s="59">
        <v>0</v>
      </c>
      <c r="G349" s="59">
        <v>0</v>
      </c>
      <c r="H349" s="59">
        <v>173.17</v>
      </c>
      <c r="I349" s="78">
        <v>173.17</v>
      </c>
    </row>
    <row r="350" spans="1:9" ht="15.75" thickBot="1" x14ac:dyDescent="0.3">
      <c r="A350" s="69" t="s">
        <v>90</v>
      </c>
      <c r="B350" s="61">
        <v>45656</v>
      </c>
      <c r="C350" s="61">
        <v>45596</v>
      </c>
      <c r="D350" s="62">
        <v>0</v>
      </c>
      <c r="E350" s="62">
        <v>0</v>
      </c>
      <c r="F350" s="62">
        <v>0</v>
      </c>
      <c r="G350" s="62">
        <v>0</v>
      </c>
      <c r="H350" s="62">
        <v>173.15</v>
      </c>
      <c r="I350" s="79">
        <v>173.15</v>
      </c>
    </row>
    <row r="351" spans="1:9" ht="15.75" thickBot="1" x14ac:dyDescent="0.3">
      <c r="A351" s="67" t="s">
        <v>621</v>
      </c>
      <c r="B351" s="58">
        <v>45656</v>
      </c>
      <c r="C351" s="58">
        <v>45596</v>
      </c>
      <c r="D351" s="59">
        <v>0</v>
      </c>
      <c r="E351" s="59">
        <v>0</v>
      </c>
      <c r="F351" s="59">
        <v>0</v>
      </c>
      <c r="G351" s="59">
        <v>0</v>
      </c>
      <c r="H351" s="59">
        <v>93.33</v>
      </c>
      <c r="I351" s="78">
        <v>93.33</v>
      </c>
    </row>
    <row r="352" spans="1:9" ht="15.75" thickBot="1" x14ac:dyDescent="0.3">
      <c r="A352" s="69" t="s">
        <v>621</v>
      </c>
      <c r="B352" s="61">
        <v>45656</v>
      </c>
      <c r="C352" s="61">
        <v>45596</v>
      </c>
      <c r="D352" s="62">
        <v>0</v>
      </c>
      <c r="E352" s="62">
        <v>0</v>
      </c>
      <c r="F352" s="62">
        <v>0</v>
      </c>
      <c r="G352" s="62">
        <v>0</v>
      </c>
      <c r="H352" s="62">
        <v>93.33</v>
      </c>
      <c r="I352" s="79">
        <v>93.33</v>
      </c>
    </row>
    <row r="353" spans="1:9" ht="15.75" thickBot="1" x14ac:dyDescent="0.3">
      <c r="A353" s="67" t="s">
        <v>621</v>
      </c>
      <c r="B353" s="58">
        <v>45656</v>
      </c>
      <c r="C353" s="58">
        <v>45596</v>
      </c>
      <c r="D353" s="59">
        <v>0</v>
      </c>
      <c r="E353" s="59">
        <v>0</v>
      </c>
      <c r="F353" s="59">
        <v>0</v>
      </c>
      <c r="G353" s="59">
        <v>0</v>
      </c>
      <c r="H353" s="59">
        <v>93.33</v>
      </c>
      <c r="I353" s="78">
        <v>93.33</v>
      </c>
    </row>
    <row r="354" spans="1:9" ht="15.75" thickBot="1" x14ac:dyDescent="0.3">
      <c r="A354" s="69" t="s">
        <v>621</v>
      </c>
      <c r="B354" s="61">
        <v>45656</v>
      </c>
      <c r="C354" s="61">
        <v>45596</v>
      </c>
      <c r="D354" s="62">
        <v>0</v>
      </c>
      <c r="E354" s="62">
        <v>0</v>
      </c>
      <c r="F354" s="62">
        <v>0</v>
      </c>
      <c r="G354" s="62">
        <v>0</v>
      </c>
      <c r="H354" s="62">
        <v>93.33</v>
      </c>
      <c r="I354" s="79">
        <v>93.33</v>
      </c>
    </row>
    <row r="355" spans="1:9" ht="15.75" thickBot="1" x14ac:dyDescent="0.3">
      <c r="A355" s="67" t="s">
        <v>621</v>
      </c>
      <c r="B355" s="58">
        <v>45656</v>
      </c>
      <c r="C355" s="58">
        <v>45596</v>
      </c>
      <c r="D355" s="59">
        <v>0</v>
      </c>
      <c r="E355" s="59">
        <v>0</v>
      </c>
      <c r="F355" s="59">
        <v>0</v>
      </c>
      <c r="G355" s="59">
        <v>0</v>
      </c>
      <c r="H355" s="59">
        <v>93.33</v>
      </c>
      <c r="I355" s="78">
        <v>93.33</v>
      </c>
    </row>
    <row r="356" spans="1:9" ht="15.75" thickBot="1" x14ac:dyDescent="0.3">
      <c r="A356" s="69" t="s">
        <v>621</v>
      </c>
      <c r="B356" s="61">
        <v>45656</v>
      </c>
      <c r="C356" s="61">
        <v>45596</v>
      </c>
      <c r="D356" s="62">
        <v>0</v>
      </c>
      <c r="E356" s="62">
        <v>0</v>
      </c>
      <c r="F356" s="62">
        <v>0</v>
      </c>
      <c r="G356" s="62">
        <v>0</v>
      </c>
      <c r="H356" s="62">
        <v>93.35</v>
      </c>
      <c r="I356" s="79">
        <v>93.35</v>
      </c>
    </row>
    <row r="357" spans="1:9" ht="15.75" thickBot="1" x14ac:dyDescent="0.3">
      <c r="A357" s="67" t="s">
        <v>66</v>
      </c>
      <c r="B357" s="58">
        <v>45646</v>
      </c>
      <c r="C357" s="58">
        <v>45596</v>
      </c>
      <c r="D357" s="59">
        <v>0</v>
      </c>
      <c r="E357" s="59">
        <v>0</v>
      </c>
      <c r="F357" s="59">
        <v>0</v>
      </c>
      <c r="G357" s="59">
        <v>0</v>
      </c>
      <c r="H357" s="59">
        <v>418.33</v>
      </c>
      <c r="I357" s="78">
        <v>418.33</v>
      </c>
    </row>
    <row r="358" spans="1:9" ht="15.75" thickBot="1" x14ac:dyDescent="0.3">
      <c r="A358" s="69" t="s">
        <v>66</v>
      </c>
      <c r="B358" s="61">
        <v>45646</v>
      </c>
      <c r="C358" s="61">
        <v>45596</v>
      </c>
      <c r="D358" s="62">
        <v>0</v>
      </c>
      <c r="E358" s="62">
        <v>0</v>
      </c>
      <c r="F358" s="62">
        <v>0</v>
      </c>
      <c r="G358" s="62">
        <v>0</v>
      </c>
      <c r="H358" s="62">
        <v>418.33</v>
      </c>
      <c r="I358" s="79">
        <v>418.33</v>
      </c>
    </row>
    <row r="359" spans="1:9" ht="15.75" thickBot="1" x14ac:dyDescent="0.3">
      <c r="A359" s="67" t="s">
        <v>66</v>
      </c>
      <c r="B359" s="58">
        <v>45646</v>
      </c>
      <c r="C359" s="58">
        <v>45596</v>
      </c>
      <c r="D359" s="59">
        <v>0</v>
      </c>
      <c r="E359" s="59">
        <v>0</v>
      </c>
      <c r="F359" s="59">
        <v>0</v>
      </c>
      <c r="G359" s="59">
        <v>0</v>
      </c>
      <c r="H359" s="59">
        <v>418.33</v>
      </c>
      <c r="I359" s="78">
        <v>418.33</v>
      </c>
    </row>
    <row r="360" spans="1:9" ht="15.75" thickBot="1" x14ac:dyDescent="0.3">
      <c r="A360" s="69" t="s">
        <v>66</v>
      </c>
      <c r="B360" s="61">
        <v>45646</v>
      </c>
      <c r="C360" s="61">
        <v>45596</v>
      </c>
      <c r="D360" s="62">
        <v>0</v>
      </c>
      <c r="E360" s="62">
        <v>0</v>
      </c>
      <c r="F360" s="62">
        <v>0</v>
      </c>
      <c r="G360" s="62">
        <v>0</v>
      </c>
      <c r="H360" s="62">
        <v>418.33</v>
      </c>
      <c r="I360" s="79">
        <v>418.33</v>
      </c>
    </row>
    <row r="361" spans="1:9" ht="15.75" thickBot="1" x14ac:dyDescent="0.3">
      <c r="A361" s="67" t="s">
        <v>66</v>
      </c>
      <c r="B361" s="58">
        <v>45646</v>
      </c>
      <c r="C361" s="58">
        <v>45596</v>
      </c>
      <c r="D361" s="59">
        <v>0</v>
      </c>
      <c r="E361" s="59">
        <v>0</v>
      </c>
      <c r="F361" s="59">
        <v>0</v>
      </c>
      <c r="G361" s="59">
        <v>0</v>
      </c>
      <c r="H361" s="59">
        <v>418.33</v>
      </c>
      <c r="I361" s="78">
        <v>418.33</v>
      </c>
    </row>
    <row r="362" spans="1:9" ht="15.75" thickBot="1" x14ac:dyDescent="0.3">
      <c r="A362" s="69" t="s">
        <v>66</v>
      </c>
      <c r="B362" s="61">
        <v>45646</v>
      </c>
      <c r="C362" s="61">
        <v>45596</v>
      </c>
      <c r="D362" s="62">
        <v>0</v>
      </c>
      <c r="E362" s="62">
        <v>0</v>
      </c>
      <c r="F362" s="62">
        <v>0</v>
      </c>
      <c r="G362" s="62">
        <v>0</v>
      </c>
      <c r="H362" s="62">
        <v>418.35</v>
      </c>
      <c r="I362" s="79">
        <v>418.35</v>
      </c>
    </row>
    <row r="363" spans="1:9" ht="15.75" thickBot="1" x14ac:dyDescent="0.3">
      <c r="A363" s="67" t="s">
        <v>67</v>
      </c>
      <c r="B363" s="58">
        <v>45646</v>
      </c>
      <c r="C363" s="58">
        <v>45596</v>
      </c>
      <c r="D363" s="59">
        <v>0</v>
      </c>
      <c r="E363" s="59">
        <v>0</v>
      </c>
      <c r="F363" s="59">
        <v>0</v>
      </c>
      <c r="G363" s="59">
        <v>0</v>
      </c>
      <c r="H363" s="59">
        <v>76.67</v>
      </c>
      <c r="I363" s="78">
        <v>76.67</v>
      </c>
    </row>
    <row r="364" spans="1:9" ht="15.75" thickBot="1" x14ac:dyDescent="0.3">
      <c r="A364" s="69" t="s">
        <v>67</v>
      </c>
      <c r="B364" s="61">
        <v>45646</v>
      </c>
      <c r="C364" s="61">
        <v>45596</v>
      </c>
      <c r="D364" s="62">
        <v>0</v>
      </c>
      <c r="E364" s="62">
        <v>0</v>
      </c>
      <c r="F364" s="62">
        <v>0</v>
      </c>
      <c r="G364" s="62">
        <v>0</v>
      </c>
      <c r="H364" s="62">
        <v>76.67</v>
      </c>
      <c r="I364" s="79">
        <v>76.67</v>
      </c>
    </row>
    <row r="365" spans="1:9" ht="15.75" thickBot="1" x14ac:dyDescent="0.3">
      <c r="A365" s="67" t="s">
        <v>67</v>
      </c>
      <c r="B365" s="58">
        <v>45646</v>
      </c>
      <c r="C365" s="58">
        <v>45596</v>
      </c>
      <c r="D365" s="59">
        <v>0</v>
      </c>
      <c r="E365" s="59">
        <v>0</v>
      </c>
      <c r="F365" s="59">
        <v>0</v>
      </c>
      <c r="G365" s="59">
        <v>0</v>
      </c>
      <c r="H365" s="59">
        <v>76.67</v>
      </c>
      <c r="I365" s="78">
        <v>76.67</v>
      </c>
    </row>
    <row r="366" spans="1:9" ht="15.75" thickBot="1" x14ac:dyDescent="0.3">
      <c r="A366" s="69" t="s">
        <v>67</v>
      </c>
      <c r="B366" s="61">
        <v>45646</v>
      </c>
      <c r="C366" s="61">
        <v>45596</v>
      </c>
      <c r="D366" s="62">
        <v>0</v>
      </c>
      <c r="E366" s="62">
        <v>0</v>
      </c>
      <c r="F366" s="62">
        <v>0</v>
      </c>
      <c r="G366" s="62">
        <v>0</v>
      </c>
      <c r="H366" s="62">
        <v>76.67</v>
      </c>
      <c r="I366" s="79">
        <v>76.67</v>
      </c>
    </row>
    <row r="367" spans="1:9" ht="15.75" thickBot="1" x14ac:dyDescent="0.3">
      <c r="A367" s="67" t="s">
        <v>67</v>
      </c>
      <c r="B367" s="58">
        <v>45646</v>
      </c>
      <c r="C367" s="58">
        <v>45596</v>
      </c>
      <c r="D367" s="59">
        <v>0</v>
      </c>
      <c r="E367" s="59">
        <v>0</v>
      </c>
      <c r="F367" s="59">
        <v>0</v>
      </c>
      <c r="G367" s="59">
        <v>0</v>
      </c>
      <c r="H367" s="59">
        <v>76.67</v>
      </c>
      <c r="I367" s="78">
        <v>76.67</v>
      </c>
    </row>
    <row r="368" spans="1:9" ht="15.75" thickBot="1" x14ac:dyDescent="0.3">
      <c r="A368" s="69" t="s">
        <v>67</v>
      </c>
      <c r="B368" s="61">
        <v>45646</v>
      </c>
      <c r="C368" s="61">
        <v>45596</v>
      </c>
      <c r="D368" s="62">
        <v>0</v>
      </c>
      <c r="E368" s="62">
        <v>0</v>
      </c>
      <c r="F368" s="62">
        <v>0</v>
      </c>
      <c r="G368" s="62">
        <v>0</v>
      </c>
      <c r="H368" s="62">
        <v>76.650000000000006</v>
      </c>
      <c r="I368" s="79">
        <v>76.650000000000006</v>
      </c>
    </row>
    <row r="369" spans="1:9" ht="15.75" thickBot="1" x14ac:dyDescent="0.3">
      <c r="A369" s="67" t="s">
        <v>614</v>
      </c>
      <c r="B369" s="58">
        <v>45646</v>
      </c>
      <c r="C369" s="58">
        <v>45655</v>
      </c>
      <c r="D369" s="59">
        <v>0</v>
      </c>
      <c r="E369" s="59">
        <v>0</v>
      </c>
      <c r="F369" s="59">
        <v>0</v>
      </c>
      <c r="G369" s="59">
        <v>0</v>
      </c>
      <c r="H369" s="60">
        <v>3500</v>
      </c>
      <c r="I369" s="68">
        <v>3500</v>
      </c>
    </row>
    <row r="370" spans="1:9" ht="15.75" thickBot="1" x14ac:dyDescent="0.3">
      <c r="A370" s="69" t="s">
        <v>616</v>
      </c>
      <c r="B370" s="61">
        <v>45646</v>
      </c>
      <c r="C370" s="61">
        <v>45655</v>
      </c>
      <c r="D370" s="62">
        <v>0</v>
      </c>
      <c r="E370" s="62">
        <v>0</v>
      </c>
      <c r="F370" s="62">
        <v>0</v>
      </c>
      <c r="G370" s="62">
        <v>0</v>
      </c>
      <c r="H370" s="63">
        <v>2500</v>
      </c>
      <c r="I370" s="70">
        <v>2500</v>
      </c>
    </row>
    <row r="371" spans="1:9" ht="15.75" thickBot="1" x14ac:dyDescent="0.3">
      <c r="A371" s="67" t="s">
        <v>314</v>
      </c>
      <c r="B371" s="58">
        <v>45646</v>
      </c>
      <c r="C371" s="58">
        <v>45596</v>
      </c>
      <c r="D371" s="59">
        <v>0</v>
      </c>
      <c r="E371" s="59">
        <v>0</v>
      </c>
      <c r="F371" s="59">
        <v>0</v>
      </c>
      <c r="G371" s="59">
        <v>0</v>
      </c>
      <c r="H371" s="59">
        <v>455</v>
      </c>
      <c r="I371" s="78">
        <v>455</v>
      </c>
    </row>
    <row r="372" spans="1:9" ht="15.75" thickBot="1" x14ac:dyDescent="0.3">
      <c r="A372" s="69" t="s">
        <v>314</v>
      </c>
      <c r="B372" s="61">
        <v>45646</v>
      </c>
      <c r="C372" s="61">
        <v>45596</v>
      </c>
      <c r="D372" s="62">
        <v>0</v>
      </c>
      <c r="E372" s="62">
        <v>0</v>
      </c>
      <c r="F372" s="62">
        <v>0</v>
      </c>
      <c r="G372" s="62">
        <v>0</v>
      </c>
      <c r="H372" s="62">
        <v>455</v>
      </c>
      <c r="I372" s="79">
        <v>455</v>
      </c>
    </row>
    <row r="373" spans="1:9" ht="15.75" thickBot="1" x14ac:dyDescent="0.3">
      <c r="A373" s="67" t="s">
        <v>314</v>
      </c>
      <c r="B373" s="58">
        <v>45646</v>
      </c>
      <c r="C373" s="58">
        <v>45596</v>
      </c>
      <c r="D373" s="59">
        <v>0</v>
      </c>
      <c r="E373" s="59">
        <v>0</v>
      </c>
      <c r="F373" s="59">
        <v>0</v>
      </c>
      <c r="G373" s="59">
        <v>0</v>
      </c>
      <c r="H373" s="59">
        <v>455</v>
      </c>
      <c r="I373" s="78">
        <v>455</v>
      </c>
    </row>
    <row r="374" spans="1:9" ht="15.75" thickBot="1" x14ac:dyDescent="0.3">
      <c r="A374" s="69" t="s">
        <v>314</v>
      </c>
      <c r="B374" s="61">
        <v>45646</v>
      </c>
      <c r="C374" s="61">
        <v>45596</v>
      </c>
      <c r="D374" s="62">
        <v>0</v>
      </c>
      <c r="E374" s="62">
        <v>0</v>
      </c>
      <c r="F374" s="62">
        <v>0</v>
      </c>
      <c r="G374" s="62">
        <v>0</v>
      </c>
      <c r="H374" s="62">
        <v>455</v>
      </c>
      <c r="I374" s="79">
        <v>455</v>
      </c>
    </row>
    <row r="375" spans="1:9" ht="15.75" thickBot="1" x14ac:dyDescent="0.3">
      <c r="A375" s="67" t="s">
        <v>314</v>
      </c>
      <c r="B375" s="58">
        <v>45646</v>
      </c>
      <c r="C375" s="58">
        <v>45596</v>
      </c>
      <c r="D375" s="59">
        <v>0</v>
      </c>
      <c r="E375" s="59">
        <v>0</v>
      </c>
      <c r="F375" s="59">
        <v>0</v>
      </c>
      <c r="G375" s="59">
        <v>0</v>
      </c>
      <c r="H375" s="59">
        <v>455</v>
      </c>
      <c r="I375" s="78">
        <v>455</v>
      </c>
    </row>
    <row r="376" spans="1:9" ht="15.75" thickBot="1" x14ac:dyDescent="0.3">
      <c r="A376" s="69" t="s">
        <v>314</v>
      </c>
      <c r="B376" s="61">
        <v>45646</v>
      </c>
      <c r="C376" s="61">
        <v>45596</v>
      </c>
      <c r="D376" s="62">
        <v>0</v>
      </c>
      <c r="E376" s="62">
        <v>0</v>
      </c>
      <c r="F376" s="62">
        <v>0</v>
      </c>
      <c r="G376" s="62">
        <v>0</v>
      </c>
      <c r="H376" s="62">
        <v>455</v>
      </c>
      <c r="I376" s="79">
        <v>455</v>
      </c>
    </row>
    <row r="377" spans="1:9" ht="15.75" thickBot="1" x14ac:dyDescent="0.3">
      <c r="A377" s="67" t="s">
        <v>602</v>
      </c>
      <c r="B377" s="58">
        <v>45646</v>
      </c>
      <c r="C377" s="58">
        <v>45646</v>
      </c>
      <c r="D377" s="59">
        <v>0</v>
      </c>
      <c r="E377" s="59">
        <v>0</v>
      </c>
      <c r="F377" s="59">
        <v>0</v>
      </c>
      <c r="G377" s="59">
        <v>0</v>
      </c>
      <c r="H377" s="60">
        <v>1000</v>
      </c>
      <c r="I377" s="68">
        <v>1000</v>
      </c>
    </row>
    <row r="378" spans="1:9" ht="15.75" thickBot="1" x14ac:dyDescent="0.3">
      <c r="A378" s="69" t="s">
        <v>68</v>
      </c>
      <c r="B378" s="61">
        <v>45656</v>
      </c>
      <c r="C378" s="61">
        <v>45596</v>
      </c>
      <c r="D378" s="62">
        <v>0</v>
      </c>
      <c r="E378" s="62">
        <v>0</v>
      </c>
      <c r="F378" s="62">
        <v>0</v>
      </c>
      <c r="G378" s="62">
        <v>0</v>
      </c>
      <c r="H378" s="62">
        <v>13.33</v>
      </c>
      <c r="I378" s="79">
        <v>13.33</v>
      </c>
    </row>
    <row r="379" spans="1:9" ht="15.75" thickBot="1" x14ac:dyDescent="0.3">
      <c r="A379" s="67" t="s">
        <v>68</v>
      </c>
      <c r="B379" s="58">
        <v>45656</v>
      </c>
      <c r="C379" s="58">
        <v>45596</v>
      </c>
      <c r="D379" s="59">
        <v>0</v>
      </c>
      <c r="E379" s="59">
        <v>0</v>
      </c>
      <c r="F379" s="59">
        <v>0</v>
      </c>
      <c r="G379" s="59">
        <v>0</v>
      </c>
      <c r="H379" s="59">
        <v>13.33</v>
      </c>
      <c r="I379" s="78">
        <v>13.33</v>
      </c>
    </row>
    <row r="380" spans="1:9" ht="15.75" thickBot="1" x14ac:dyDescent="0.3">
      <c r="A380" s="69" t="s">
        <v>68</v>
      </c>
      <c r="B380" s="61">
        <v>45656</v>
      </c>
      <c r="C380" s="61">
        <v>45596</v>
      </c>
      <c r="D380" s="62">
        <v>0</v>
      </c>
      <c r="E380" s="62">
        <v>0</v>
      </c>
      <c r="F380" s="62">
        <v>0</v>
      </c>
      <c r="G380" s="62">
        <v>0</v>
      </c>
      <c r="H380" s="62">
        <v>13.33</v>
      </c>
      <c r="I380" s="79">
        <v>13.33</v>
      </c>
    </row>
    <row r="381" spans="1:9" ht="15.75" thickBot="1" x14ac:dyDescent="0.3">
      <c r="A381" s="67" t="s">
        <v>68</v>
      </c>
      <c r="B381" s="58">
        <v>45656</v>
      </c>
      <c r="C381" s="58">
        <v>45596</v>
      </c>
      <c r="D381" s="59">
        <v>0</v>
      </c>
      <c r="E381" s="59">
        <v>0</v>
      </c>
      <c r="F381" s="59">
        <v>0</v>
      </c>
      <c r="G381" s="59">
        <v>0</v>
      </c>
      <c r="H381" s="59">
        <v>13.33</v>
      </c>
      <c r="I381" s="78">
        <v>13.33</v>
      </c>
    </row>
    <row r="382" spans="1:9" ht="15.75" thickBot="1" x14ac:dyDescent="0.3">
      <c r="A382" s="69" t="s">
        <v>68</v>
      </c>
      <c r="B382" s="61">
        <v>45656</v>
      </c>
      <c r="C382" s="61">
        <v>45596</v>
      </c>
      <c r="D382" s="62">
        <v>0</v>
      </c>
      <c r="E382" s="62">
        <v>0</v>
      </c>
      <c r="F382" s="62">
        <v>0</v>
      </c>
      <c r="G382" s="62">
        <v>0</v>
      </c>
      <c r="H382" s="62">
        <v>13.33</v>
      </c>
      <c r="I382" s="79">
        <v>13.33</v>
      </c>
    </row>
    <row r="383" spans="1:9" ht="15.75" thickBot="1" x14ac:dyDescent="0.3">
      <c r="A383" s="67" t="s">
        <v>68</v>
      </c>
      <c r="B383" s="58">
        <v>45656</v>
      </c>
      <c r="C383" s="58">
        <v>45596</v>
      </c>
      <c r="D383" s="59">
        <v>0</v>
      </c>
      <c r="E383" s="59">
        <v>0</v>
      </c>
      <c r="F383" s="59">
        <v>0</v>
      </c>
      <c r="G383" s="59">
        <v>0</v>
      </c>
      <c r="H383" s="59">
        <v>13.35</v>
      </c>
      <c r="I383" s="78">
        <v>13.35</v>
      </c>
    </row>
    <row r="384" spans="1:9" ht="15.75" thickBot="1" x14ac:dyDescent="0.3">
      <c r="A384" s="69" t="s">
        <v>315</v>
      </c>
      <c r="B384" s="61">
        <v>45656</v>
      </c>
      <c r="C384" s="61">
        <v>45596</v>
      </c>
      <c r="D384" s="62">
        <v>0</v>
      </c>
      <c r="E384" s="62">
        <v>0</v>
      </c>
      <c r="F384" s="62">
        <v>0</v>
      </c>
      <c r="G384" s="62">
        <v>0</v>
      </c>
      <c r="H384" s="62">
        <v>180</v>
      </c>
      <c r="I384" s="79">
        <v>180</v>
      </c>
    </row>
    <row r="385" spans="1:9" ht="15.75" thickBot="1" x14ac:dyDescent="0.3">
      <c r="A385" s="67" t="s">
        <v>315</v>
      </c>
      <c r="B385" s="58">
        <v>45656</v>
      </c>
      <c r="C385" s="58">
        <v>45596</v>
      </c>
      <c r="D385" s="59">
        <v>0</v>
      </c>
      <c r="E385" s="59">
        <v>0</v>
      </c>
      <c r="F385" s="59">
        <v>0</v>
      </c>
      <c r="G385" s="59">
        <v>0</v>
      </c>
      <c r="H385" s="59">
        <v>180</v>
      </c>
      <c r="I385" s="78">
        <v>180</v>
      </c>
    </row>
    <row r="386" spans="1:9" ht="15.75" thickBot="1" x14ac:dyDescent="0.3">
      <c r="A386" s="69" t="s">
        <v>315</v>
      </c>
      <c r="B386" s="61">
        <v>45656</v>
      </c>
      <c r="C386" s="61">
        <v>45596</v>
      </c>
      <c r="D386" s="62">
        <v>0</v>
      </c>
      <c r="E386" s="62">
        <v>0</v>
      </c>
      <c r="F386" s="62">
        <v>0</v>
      </c>
      <c r="G386" s="62">
        <v>0</v>
      </c>
      <c r="H386" s="62">
        <v>180</v>
      </c>
      <c r="I386" s="79">
        <v>180</v>
      </c>
    </row>
    <row r="387" spans="1:9" ht="15.75" thickBot="1" x14ac:dyDescent="0.3">
      <c r="A387" s="67" t="s">
        <v>315</v>
      </c>
      <c r="B387" s="58">
        <v>45656</v>
      </c>
      <c r="C387" s="58">
        <v>45596</v>
      </c>
      <c r="D387" s="59">
        <v>0</v>
      </c>
      <c r="E387" s="59">
        <v>0</v>
      </c>
      <c r="F387" s="59">
        <v>0</v>
      </c>
      <c r="G387" s="59">
        <v>0</v>
      </c>
      <c r="H387" s="59">
        <v>180</v>
      </c>
      <c r="I387" s="78">
        <v>180</v>
      </c>
    </row>
    <row r="388" spans="1:9" ht="15.75" thickBot="1" x14ac:dyDescent="0.3">
      <c r="A388" s="69" t="s">
        <v>315</v>
      </c>
      <c r="B388" s="61">
        <v>45656</v>
      </c>
      <c r="C388" s="61">
        <v>45596</v>
      </c>
      <c r="D388" s="62">
        <v>0</v>
      </c>
      <c r="E388" s="62">
        <v>0</v>
      </c>
      <c r="F388" s="62">
        <v>0</v>
      </c>
      <c r="G388" s="62">
        <v>0</v>
      </c>
      <c r="H388" s="62">
        <v>180</v>
      </c>
      <c r="I388" s="79">
        <v>180</v>
      </c>
    </row>
    <row r="389" spans="1:9" ht="15.75" thickBot="1" x14ac:dyDescent="0.3">
      <c r="A389" s="67" t="s">
        <v>315</v>
      </c>
      <c r="B389" s="58">
        <v>45656</v>
      </c>
      <c r="C389" s="58">
        <v>45596</v>
      </c>
      <c r="D389" s="59">
        <v>0</v>
      </c>
      <c r="E389" s="59">
        <v>0</v>
      </c>
      <c r="F389" s="59">
        <v>0</v>
      </c>
      <c r="G389" s="59">
        <v>0</v>
      </c>
      <c r="H389" s="59">
        <v>180</v>
      </c>
      <c r="I389" s="78">
        <v>180</v>
      </c>
    </row>
    <row r="390" spans="1:9" ht="15.75" thickBot="1" x14ac:dyDescent="0.3">
      <c r="A390" s="69" t="s">
        <v>70</v>
      </c>
      <c r="B390" s="61">
        <v>45656</v>
      </c>
      <c r="C390" s="61">
        <v>45596</v>
      </c>
      <c r="D390" s="62">
        <v>0</v>
      </c>
      <c r="E390" s="62">
        <v>0</v>
      </c>
      <c r="F390" s="62">
        <v>0</v>
      </c>
      <c r="G390" s="62">
        <v>0</v>
      </c>
      <c r="H390" s="62">
        <v>15</v>
      </c>
      <c r="I390" s="79">
        <v>15</v>
      </c>
    </row>
    <row r="391" spans="1:9" ht="15.75" thickBot="1" x14ac:dyDescent="0.3">
      <c r="A391" s="67" t="s">
        <v>70</v>
      </c>
      <c r="B391" s="58">
        <v>45656</v>
      </c>
      <c r="C391" s="58">
        <v>45596</v>
      </c>
      <c r="D391" s="59">
        <v>0</v>
      </c>
      <c r="E391" s="59">
        <v>0</v>
      </c>
      <c r="F391" s="59">
        <v>0</v>
      </c>
      <c r="G391" s="59">
        <v>0</v>
      </c>
      <c r="H391" s="59">
        <v>15</v>
      </c>
      <c r="I391" s="78">
        <v>15</v>
      </c>
    </row>
    <row r="392" spans="1:9" ht="15.75" thickBot="1" x14ac:dyDescent="0.3">
      <c r="A392" s="69" t="s">
        <v>70</v>
      </c>
      <c r="B392" s="61">
        <v>45656</v>
      </c>
      <c r="C392" s="61">
        <v>45596</v>
      </c>
      <c r="D392" s="62">
        <v>0</v>
      </c>
      <c r="E392" s="62">
        <v>0</v>
      </c>
      <c r="F392" s="62">
        <v>0</v>
      </c>
      <c r="G392" s="62">
        <v>0</v>
      </c>
      <c r="H392" s="62">
        <v>15</v>
      </c>
      <c r="I392" s="79">
        <v>15</v>
      </c>
    </row>
    <row r="393" spans="1:9" ht="15.75" thickBot="1" x14ac:dyDescent="0.3">
      <c r="A393" s="67" t="s">
        <v>70</v>
      </c>
      <c r="B393" s="58">
        <v>45656</v>
      </c>
      <c r="C393" s="58">
        <v>45596</v>
      </c>
      <c r="D393" s="59">
        <v>0</v>
      </c>
      <c r="E393" s="59">
        <v>0</v>
      </c>
      <c r="F393" s="59">
        <v>0</v>
      </c>
      <c r="G393" s="59">
        <v>0</v>
      </c>
      <c r="H393" s="59">
        <v>15</v>
      </c>
      <c r="I393" s="78">
        <v>15</v>
      </c>
    </row>
    <row r="394" spans="1:9" ht="15.75" thickBot="1" x14ac:dyDescent="0.3">
      <c r="A394" s="69" t="s">
        <v>70</v>
      </c>
      <c r="B394" s="61">
        <v>45656</v>
      </c>
      <c r="C394" s="61">
        <v>45596</v>
      </c>
      <c r="D394" s="62">
        <v>0</v>
      </c>
      <c r="E394" s="62">
        <v>0</v>
      </c>
      <c r="F394" s="62">
        <v>0</v>
      </c>
      <c r="G394" s="62">
        <v>0</v>
      </c>
      <c r="H394" s="62">
        <v>15</v>
      </c>
      <c r="I394" s="79">
        <v>15</v>
      </c>
    </row>
    <row r="395" spans="1:9" ht="15.75" thickBot="1" x14ac:dyDescent="0.3">
      <c r="A395" s="67" t="s">
        <v>70</v>
      </c>
      <c r="B395" s="58">
        <v>45656</v>
      </c>
      <c r="C395" s="58">
        <v>45596</v>
      </c>
      <c r="D395" s="59">
        <v>0</v>
      </c>
      <c r="E395" s="59">
        <v>0</v>
      </c>
      <c r="F395" s="59">
        <v>0</v>
      </c>
      <c r="G395" s="59">
        <v>0</v>
      </c>
      <c r="H395" s="59">
        <v>15</v>
      </c>
      <c r="I395" s="78">
        <v>15</v>
      </c>
    </row>
    <row r="396" spans="1:9" ht="15.75" thickBot="1" x14ac:dyDescent="0.3">
      <c r="A396" s="69" t="s">
        <v>617</v>
      </c>
      <c r="B396" s="61">
        <v>45646</v>
      </c>
      <c r="C396" s="61">
        <v>45655</v>
      </c>
      <c r="D396" s="62">
        <v>0</v>
      </c>
      <c r="E396" s="62">
        <v>0</v>
      </c>
      <c r="F396" s="62">
        <v>0</v>
      </c>
      <c r="G396" s="62">
        <v>0</v>
      </c>
      <c r="H396" s="63">
        <v>5000</v>
      </c>
      <c r="I396" s="70">
        <v>5000</v>
      </c>
    </row>
    <row r="397" spans="1:9" ht="15.75" thickBot="1" x14ac:dyDescent="0.3">
      <c r="A397" s="67" t="s">
        <v>71</v>
      </c>
      <c r="B397" s="58">
        <v>45646</v>
      </c>
      <c r="C397" s="58">
        <v>45596</v>
      </c>
      <c r="D397" s="59">
        <v>0</v>
      </c>
      <c r="E397" s="59">
        <v>0</v>
      </c>
      <c r="F397" s="59">
        <v>258.27</v>
      </c>
      <c r="G397" s="59">
        <v>0</v>
      </c>
      <c r="H397" s="60">
        <v>4400.0600000000004</v>
      </c>
      <c r="I397" s="68">
        <v>4658.33</v>
      </c>
    </row>
    <row r="398" spans="1:9" ht="15.75" thickBot="1" x14ac:dyDescent="0.3">
      <c r="A398" s="69" t="s">
        <v>71</v>
      </c>
      <c r="B398" s="61">
        <v>45646</v>
      </c>
      <c r="C398" s="61">
        <v>45596</v>
      </c>
      <c r="D398" s="62">
        <v>0</v>
      </c>
      <c r="E398" s="62">
        <v>0</v>
      </c>
      <c r="F398" s="63">
        <v>1252.49</v>
      </c>
      <c r="G398" s="62">
        <v>0</v>
      </c>
      <c r="H398" s="63">
        <v>3405.84</v>
      </c>
      <c r="I398" s="70">
        <v>4658.33</v>
      </c>
    </row>
    <row r="399" spans="1:9" ht="15.75" thickBot="1" x14ac:dyDescent="0.3">
      <c r="A399" s="67" t="s">
        <v>71</v>
      </c>
      <c r="B399" s="58">
        <v>45646</v>
      </c>
      <c r="C399" s="58">
        <v>45596</v>
      </c>
      <c r="D399" s="59">
        <v>0</v>
      </c>
      <c r="E399" s="59">
        <v>0</v>
      </c>
      <c r="F399" s="60">
        <v>1281.04</v>
      </c>
      <c r="G399" s="59">
        <v>0</v>
      </c>
      <c r="H399" s="60">
        <v>3377.29</v>
      </c>
      <c r="I399" s="68">
        <v>4658.33</v>
      </c>
    </row>
    <row r="400" spans="1:9" ht="15.75" thickBot="1" x14ac:dyDescent="0.3">
      <c r="A400" s="69" t="s">
        <v>71</v>
      </c>
      <c r="B400" s="61">
        <v>45646</v>
      </c>
      <c r="C400" s="61">
        <v>45596</v>
      </c>
      <c r="D400" s="62">
        <v>0</v>
      </c>
      <c r="E400" s="62">
        <v>0</v>
      </c>
      <c r="F400" s="63">
        <v>1281.04</v>
      </c>
      <c r="G400" s="62">
        <v>0</v>
      </c>
      <c r="H400" s="63">
        <v>3377.29</v>
      </c>
      <c r="I400" s="70">
        <v>4658.33</v>
      </c>
    </row>
    <row r="401" spans="1:9" ht="15.75" thickBot="1" x14ac:dyDescent="0.3">
      <c r="A401" s="67" t="s">
        <v>71</v>
      </c>
      <c r="B401" s="58">
        <v>45646</v>
      </c>
      <c r="C401" s="58">
        <v>45596</v>
      </c>
      <c r="D401" s="59">
        <v>0</v>
      </c>
      <c r="E401" s="59">
        <v>0</v>
      </c>
      <c r="F401" s="60">
        <v>1281.04</v>
      </c>
      <c r="G401" s="59">
        <v>0</v>
      </c>
      <c r="H401" s="60">
        <v>3377.29</v>
      </c>
      <c r="I401" s="68">
        <v>4658.33</v>
      </c>
    </row>
    <row r="402" spans="1:9" ht="15.75" thickBot="1" x14ac:dyDescent="0.3">
      <c r="A402" s="69" t="s">
        <v>71</v>
      </c>
      <c r="B402" s="61">
        <v>45646</v>
      </c>
      <c r="C402" s="61">
        <v>45596</v>
      </c>
      <c r="D402" s="62">
        <v>0</v>
      </c>
      <c r="E402" s="62">
        <v>0</v>
      </c>
      <c r="F402" s="63">
        <v>1281.05</v>
      </c>
      <c r="G402" s="62">
        <v>0</v>
      </c>
      <c r="H402" s="63">
        <v>3377.3</v>
      </c>
      <c r="I402" s="70">
        <v>4658.3500000000004</v>
      </c>
    </row>
    <row r="403" spans="1:9" ht="15.75" thickBot="1" x14ac:dyDescent="0.3">
      <c r="A403" s="67" t="s">
        <v>317</v>
      </c>
      <c r="B403" s="58">
        <v>45646</v>
      </c>
      <c r="C403" s="58">
        <v>45596</v>
      </c>
      <c r="D403" s="59">
        <v>0</v>
      </c>
      <c r="E403" s="59">
        <v>0</v>
      </c>
      <c r="F403" s="59">
        <v>0</v>
      </c>
      <c r="G403" s="59">
        <v>0</v>
      </c>
      <c r="H403" s="59">
        <v>563.33000000000004</v>
      </c>
      <c r="I403" s="78">
        <v>563.33000000000004</v>
      </c>
    </row>
    <row r="404" spans="1:9" ht="15.75" thickBot="1" x14ac:dyDescent="0.3">
      <c r="A404" s="69" t="s">
        <v>317</v>
      </c>
      <c r="B404" s="61">
        <v>45646</v>
      </c>
      <c r="C404" s="61">
        <v>45596</v>
      </c>
      <c r="D404" s="62">
        <v>0</v>
      </c>
      <c r="E404" s="62">
        <v>0</v>
      </c>
      <c r="F404" s="62">
        <v>0</v>
      </c>
      <c r="G404" s="62">
        <v>0</v>
      </c>
      <c r="H404" s="62">
        <v>563.33000000000004</v>
      </c>
      <c r="I404" s="79">
        <v>563.33000000000004</v>
      </c>
    </row>
    <row r="405" spans="1:9" ht="15.75" thickBot="1" x14ac:dyDescent="0.3">
      <c r="A405" s="67" t="s">
        <v>317</v>
      </c>
      <c r="B405" s="58">
        <v>45646</v>
      </c>
      <c r="C405" s="58">
        <v>45596</v>
      </c>
      <c r="D405" s="59">
        <v>0</v>
      </c>
      <c r="E405" s="59">
        <v>0</v>
      </c>
      <c r="F405" s="59">
        <v>0</v>
      </c>
      <c r="G405" s="59">
        <v>0</v>
      </c>
      <c r="H405" s="59">
        <v>563.33000000000004</v>
      </c>
      <c r="I405" s="78">
        <v>563.33000000000004</v>
      </c>
    </row>
    <row r="406" spans="1:9" ht="15.75" thickBot="1" x14ac:dyDescent="0.3">
      <c r="A406" s="69" t="s">
        <v>317</v>
      </c>
      <c r="B406" s="61">
        <v>45646</v>
      </c>
      <c r="C406" s="61">
        <v>45596</v>
      </c>
      <c r="D406" s="62">
        <v>0</v>
      </c>
      <c r="E406" s="62">
        <v>0</v>
      </c>
      <c r="F406" s="62">
        <v>0</v>
      </c>
      <c r="G406" s="62">
        <v>0</v>
      </c>
      <c r="H406" s="62">
        <v>563.33000000000004</v>
      </c>
      <c r="I406" s="79">
        <v>563.33000000000004</v>
      </c>
    </row>
    <row r="407" spans="1:9" ht="15.75" thickBot="1" x14ac:dyDescent="0.3">
      <c r="A407" s="67" t="s">
        <v>317</v>
      </c>
      <c r="B407" s="58">
        <v>45646</v>
      </c>
      <c r="C407" s="58">
        <v>45596</v>
      </c>
      <c r="D407" s="59">
        <v>0</v>
      </c>
      <c r="E407" s="59">
        <v>0</v>
      </c>
      <c r="F407" s="59">
        <v>0</v>
      </c>
      <c r="G407" s="59">
        <v>0</v>
      </c>
      <c r="H407" s="59">
        <v>563.33000000000004</v>
      </c>
      <c r="I407" s="78">
        <v>563.33000000000004</v>
      </c>
    </row>
    <row r="408" spans="1:9" ht="15.75" thickBot="1" x14ac:dyDescent="0.3">
      <c r="A408" s="69" t="s">
        <v>317</v>
      </c>
      <c r="B408" s="61">
        <v>45646</v>
      </c>
      <c r="C408" s="61">
        <v>45596</v>
      </c>
      <c r="D408" s="62">
        <v>0</v>
      </c>
      <c r="E408" s="62">
        <v>0</v>
      </c>
      <c r="F408" s="62">
        <v>41.7</v>
      </c>
      <c r="G408" s="62">
        <v>0</v>
      </c>
      <c r="H408" s="62">
        <v>521.65</v>
      </c>
      <c r="I408" s="79">
        <v>563.35</v>
      </c>
    </row>
    <row r="409" spans="1:9" ht="15.75" thickBot="1" x14ac:dyDescent="0.3">
      <c r="A409" s="67" t="s">
        <v>318</v>
      </c>
      <c r="B409" s="58">
        <v>45656</v>
      </c>
      <c r="C409" s="58">
        <v>45596</v>
      </c>
      <c r="D409" s="59">
        <v>0</v>
      </c>
      <c r="E409" s="59">
        <v>0</v>
      </c>
      <c r="F409" s="59">
        <v>0</v>
      </c>
      <c r="G409" s="59">
        <v>0</v>
      </c>
      <c r="H409" s="59">
        <v>651.66999999999996</v>
      </c>
      <c r="I409" s="78">
        <v>651.66999999999996</v>
      </c>
    </row>
    <row r="410" spans="1:9" ht="15.75" thickBot="1" x14ac:dyDescent="0.3">
      <c r="A410" s="69" t="s">
        <v>318</v>
      </c>
      <c r="B410" s="61">
        <v>45656</v>
      </c>
      <c r="C410" s="61">
        <v>45596</v>
      </c>
      <c r="D410" s="62">
        <v>0</v>
      </c>
      <c r="E410" s="62">
        <v>0</v>
      </c>
      <c r="F410" s="62">
        <v>0</v>
      </c>
      <c r="G410" s="62">
        <v>0</v>
      </c>
      <c r="H410" s="62">
        <v>651.66999999999996</v>
      </c>
      <c r="I410" s="79">
        <v>651.66999999999996</v>
      </c>
    </row>
    <row r="411" spans="1:9" ht="15.75" thickBot="1" x14ac:dyDescent="0.3">
      <c r="A411" s="67" t="s">
        <v>318</v>
      </c>
      <c r="B411" s="58">
        <v>45656</v>
      </c>
      <c r="C411" s="58">
        <v>45596</v>
      </c>
      <c r="D411" s="59">
        <v>0</v>
      </c>
      <c r="E411" s="59">
        <v>0</v>
      </c>
      <c r="F411" s="59">
        <v>0</v>
      </c>
      <c r="G411" s="59">
        <v>0</v>
      </c>
      <c r="H411" s="59">
        <v>651.66999999999996</v>
      </c>
      <c r="I411" s="78">
        <v>651.66999999999996</v>
      </c>
    </row>
    <row r="412" spans="1:9" ht="15.75" thickBot="1" x14ac:dyDescent="0.3">
      <c r="A412" s="69" t="s">
        <v>318</v>
      </c>
      <c r="B412" s="61">
        <v>45656</v>
      </c>
      <c r="C412" s="61">
        <v>45596</v>
      </c>
      <c r="D412" s="62">
        <v>0</v>
      </c>
      <c r="E412" s="62">
        <v>0</v>
      </c>
      <c r="F412" s="62">
        <v>0</v>
      </c>
      <c r="G412" s="62">
        <v>0</v>
      </c>
      <c r="H412" s="62">
        <v>651.66999999999996</v>
      </c>
      <c r="I412" s="79">
        <v>651.66999999999996</v>
      </c>
    </row>
    <row r="413" spans="1:9" ht="15.75" thickBot="1" x14ac:dyDescent="0.3">
      <c r="A413" s="67" t="s">
        <v>318</v>
      </c>
      <c r="B413" s="58">
        <v>45656</v>
      </c>
      <c r="C413" s="58">
        <v>45596</v>
      </c>
      <c r="D413" s="59">
        <v>0</v>
      </c>
      <c r="E413" s="59">
        <v>0</v>
      </c>
      <c r="F413" s="59">
        <v>32.58</v>
      </c>
      <c r="G413" s="59">
        <v>0</v>
      </c>
      <c r="H413" s="59">
        <v>619.09</v>
      </c>
      <c r="I413" s="78">
        <v>651.66999999999996</v>
      </c>
    </row>
    <row r="414" spans="1:9" ht="15.75" thickBot="1" x14ac:dyDescent="0.3">
      <c r="A414" s="69" t="s">
        <v>318</v>
      </c>
      <c r="B414" s="61">
        <v>45656</v>
      </c>
      <c r="C414" s="61">
        <v>45596</v>
      </c>
      <c r="D414" s="62">
        <v>0</v>
      </c>
      <c r="E414" s="62">
        <v>0</v>
      </c>
      <c r="F414" s="62">
        <v>87.76</v>
      </c>
      <c r="G414" s="62">
        <v>0</v>
      </c>
      <c r="H414" s="62">
        <v>563.89</v>
      </c>
      <c r="I414" s="79">
        <v>651.65</v>
      </c>
    </row>
    <row r="415" spans="1:9" ht="15.75" thickBot="1" x14ac:dyDescent="0.3">
      <c r="A415" s="67" t="s">
        <v>318</v>
      </c>
      <c r="B415" s="58">
        <v>45639</v>
      </c>
      <c r="C415" s="58">
        <v>45655</v>
      </c>
      <c r="D415" s="59">
        <v>0</v>
      </c>
      <c r="E415" s="59">
        <v>0</v>
      </c>
      <c r="F415" s="59">
        <v>0</v>
      </c>
      <c r="G415" s="59">
        <v>0</v>
      </c>
      <c r="H415" s="59">
        <v>60</v>
      </c>
      <c r="I415" s="78">
        <v>60</v>
      </c>
    </row>
    <row r="416" spans="1:9" ht="15.75" thickBot="1" x14ac:dyDescent="0.3">
      <c r="A416" s="69" t="s">
        <v>72</v>
      </c>
      <c r="B416" s="61">
        <v>45646</v>
      </c>
      <c r="C416" s="61">
        <v>45596</v>
      </c>
      <c r="D416" s="62">
        <v>0</v>
      </c>
      <c r="E416" s="62">
        <v>0</v>
      </c>
      <c r="F416" s="62">
        <v>0</v>
      </c>
      <c r="G416" s="62">
        <v>0</v>
      </c>
      <c r="H416" s="62">
        <v>23.33</v>
      </c>
      <c r="I416" s="79">
        <v>23.33</v>
      </c>
    </row>
    <row r="417" spans="1:9" ht="15.75" thickBot="1" x14ac:dyDescent="0.3">
      <c r="A417" s="67" t="s">
        <v>72</v>
      </c>
      <c r="B417" s="58">
        <v>45646</v>
      </c>
      <c r="C417" s="58">
        <v>45596</v>
      </c>
      <c r="D417" s="59">
        <v>0</v>
      </c>
      <c r="E417" s="59">
        <v>0</v>
      </c>
      <c r="F417" s="59">
        <v>0</v>
      </c>
      <c r="G417" s="59">
        <v>0</v>
      </c>
      <c r="H417" s="59">
        <v>23.33</v>
      </c>
      <c r="I417" s="78">
        <v>23.33</v>
      </c>
    </row>
    <row r="418" spans="1:9" ht="15.75" thickBot="1" x14ac:dyDescent="0.3">
      <c r="A418" s="69" t="s">
        <v>72</v>
      </c>
      <c r="B418" s="61">
        <v>45646</v>
      </c>
      <c r="C418" s="61">
        <v>45596</v>
      </c>
      <c r="D418" s="62">
        <v>0</v>
      </c>
      <c r="E418" s="62">
        <v>0</v>
      </c>
      <c r="F418" s="62">
        <v>0</v>
      </c>
      <c r="G418" s="62">
        <v>0</v>
      </c>
      <c r="H418" s="62">
        <v>23.33</v>
      </c>
      <c r="I418" s="79">
        <v>23.33</v>
      </c>
    </row>
    <row r="419" spans="1:9" ht="15.75" thickBot="1" x14ac:dyDescent="0.3">
      <c r="A419" s="67" t="s">
        <v>72</v>
      </c>
      <c r="B419" s="58">
        <v>45646</v>
      </c>
      <c r="C419" s="58">
        <v>45596</v>
      </c>
      <c r="D419" s="59">
        <v>0</v>
      </c>
      <c r="E419" s="59">
        <v>0</v>
      </c>
      <c r="F419" s="59">
        <v>0</v>
      </c>
      <c r="G419" s="59">
        <v>0</v>
      </c>
      <c r="H419" s="59">
        <v>23.33</v>
      </c>
      <c r="I419" s="78">
        <v>23.33</v>
      </c>
    </row>
    <row r="420" spans="1:9" ht="15.75" thickBot="1" x14ac:dyDescent="0.3">
      <c r="A420" s="69" t="s">
        <v>72</v>
      </c>
      <c r="B420" s="61">
        <v>45646</v>
      </c>
      <c r="C420" s="61">
        <v>45596</v>
      </c>
      <c r="D420" s="62">
        <v>0</v>
      </c>
      <c r="E420" s="62">
        <v>0</v>
      </c>
      <c r="F420" s="62">
        <v>0</v>
      </c>
      <c r="G420" s="62">
        <v>0</v>
      </c>
      <c r="H420" s="62">
        <v>23.33</v>
      </c>
      <c r="I420" s="79">
        <v>23.33</v>
      </c>
    </row>
    <row r="421" spans="1:9" ht="15.75" thickBot="1" x14ac:dyDescent="0.3">
      <c r="A421" s="67" t="s">
        <v>72</v>
      </c>
      <c r="B421" s="58">
        <v>45646</v>
      </c>
      <c r="C421" s="58">
        <v>45596</v>
      </c>
      <c r="D421" s="59">
        <v>0</v>
      </c>
      <c r="E421" s="59">
        <v>0</v>
      </c>
      <c r="F421" s="59">
        <v>0</v>
      </c>
      <c r="G421" s="59">
        <v>0</v>
      </c>
      <c r="H421" s="59">
        <v>23.35</v>
      </c>
      <c r="I421" s="78">
        <v>23.35</v>
      </c>
    </row>
    <row r="422" spans="1:9" ht="15.75" thickBot="1" x14ac:dyDescent="0.3">
      <c r="A422" s="69" t="s">
        <v>97</v>
      </c>
      <c r="B422" s="61">
        <v>45646</v>
      </c>
      <c r="C422" s="61">
        <v>45596</v>
      </c>
      <c r="D422" s="62">
        <v>0</v>
      </c>
      <c r="E422" s="62">
        <v>0</v>
      </c>
      <c r="F422" s="62">
        <v>0</v>
      </c>
      <c r="G422" s="62">
        <v>0</v>
      </c>
      <c r="H422" s="62">
        <v>156.58000000000001</v>
      </c>
      <c r="I422" s="79">
        <v>156.58000000000001</v>
      </c>
    </row>
    <row r="423" spans="1:9" ht="15.75" thickBot="1" x14ac:dyDescent="0.3">
      <c r="A423" s="67" t="s">
        <v>97</v>
      </c>
      <c r="B423" s="58">
        <v>45646</v>
      </c>
      <c r="C423" s="58">
        <v>45596</v>
      </c>
      <c r="D423" s="59">
        <v>0</v>
      </c>
      <c r="E423" s="59">
        <v>0</v>
      </c>
      <c r="F423" s="59">
        <v>0</v>
      </c>
      <c r="G423" s="59">
        <v>0</v>
      </c>
      <c r="H423" s="59">
        <v>156.58000000000001</v>
      </c>
      <c r="I423" s="78">
        <v>156.58000000000001</v>
      </c>
    </row>
    <row r="424" spans="1:9" ht="15.75" thickBot="1" x14ac:dyDescent="0.3">
      <c r="A424" s="69" t="s">
        <v>97</v>
      </c>
      <c r="B424" s="61">
        <v>45646</v>
      </c>
      <c r="C424" s="61">
        <v>45596</v>
      </c>
      <c r="D424" s="62">
        <v>0</v>
      </c>
      <c r="E424" s="62">
        <v>0</v>
      </c>
      <c r="F424" s="62">
        <v>0</v>
      </c>
      <c r="G424" s="62">
        <v>0</v>
      </c>
      <c r="H424" s="62">
        <v>156.58000000000001</v>
      </c>
      <c r="I424" s="79">
        <v>156.58000000000001</v>
      </c>
    </row>
    <row r="425" spans="1:9" ht="15.75" thickBot="1" x14ac:dyDescent="0.3">
      <c r="A425" s="67" t="s">
        <v>97</v>
      </c>
      <c r="B425" s="58">
        <v>45646</v>
      </c>
      <c r="C425" s="58">
        <v>45596</v>
      </c>
      <c r="D425" s="59">
        <v>0</v>
      </c>
      <c r="E425" s="59">
        <v>0</v>
      </c>
      <c r="F425" s="59">
        <v>0</v>
      </c>
      <c r="G425" s="59">
        <v>0</v>
      </c>
      <c r="H425" s="59">
        <v>156.58000000000001</v>
      </c>
      <c r="I425" s="78">
        <v>156.58000000000001</v>
      </c>
    </row>
    <row r="426" spans="1:9" ht="15.75" thickBot="1" x14ac:dyDescent="0.3">
      <c r="A426" s="69" t="s">
        <v>97</v>
      </c>
      <c r="B426" s="61">
        <v>45646</v>
      </c>
      <c r="C426" s="61">
        <v>45596</v>
      </c>
      <c r="D426" s="62">
        <v>0</v>
      </c>
      <c r="E426" s="62">
        <v>0</v>
      </c>
      <c r="F426" s="62">
        <v>0</v>
      </c>
      <c r="G426" s="62">
        <v>0</v>
      </c>
      <c r="H426" s="62">
        <v>156.58000000000001</v>
      </c>
      <c r="I426" s="79">
        <v>156.58000000000001</v>
      </c>
    </row>
    <row r="427" spans="1:9" ht="15.75" thickBot="1" x14ac:dyDescent="0.3">
      <c r="A427" s="67" t="s">
        <v>97</v>
      </c>
      <c r="B427" s="58">
        <v>45646</v>
      </c>
      <c r="C427" s="58">
        <v>45596</v>
      </c>
      <c r="D427" s="59">
        <v>0</v>
      </c>
      <c r="E427" s="59">
        <v>0</v>
      </c>
      <c r="F427" s="59">
        <v>0</v>
      </c>
      <c r="G427" s="59">
        <v>0</v>
      </c>
      <c r="H427" s="59">
        <v>156.6</v>
      </c>
      <c r="I427" s="78">
        <v>156.6</v>
      </c>
    </row>
    <row r="428" spans="1:9" ht="15.75" thickBot="1" x14ac:dyDescent="0.3">
      <c r="A428" s="69" t="s">
        <v>97</v>
      </c>
      <c r="B428" s="61">
        <v>45646</v>
      </c>
      <c r="C428" s="61">
        <v>45646</v>
      </c>
      <c r="D428" s="62">
        <v>0</v>
      </c>
      <c r="E428" s="62">
        <v>0</v>
      </c>
      <c r="F428" s="62">
        <v>0</v>
      </c>
      <c r="G428" s="62">
        <v>0</v>
      </c>
      <c r="H428" s="63">
        <v>1500</v>
      </c>
      <c r="I428" s="70">
        <v>1500</v>
      </c>
    </row>
    <row r="429" spans="1:9" ht="15.75" thickBot="1" x14ac:dyDescent="0.3">
      <c r="A429" s="67" t="s">
        <v>92</v>
      </c>
      <c r="B429" s="58">
        <v>45646</v>
      </c>
      <c r="C429" s="58">
        <v>45596</v>
      </c>
      <c r="D429" s="59">
        <v>0</v>
      </c>
      <c r="E429" s="59">
        <v>0</v>
      </c>
      <c r="F429" s="59">
        <v>0</v>
      </c>
      <c r="G429" s="59">
        <v>0</v>
      </c>
      <c r="H429" s="59">
        <v>37.5</v>
      </c>
      <c r="I429" s="78">
        <v>37.5</v>
      </c>
    </row>
    <row r="430" spans="1:9" ht="15.75" thickBot="1" x14ac:dyDescent="0.3">
      <c r="A430" s="69" t="s">
        <v>92</v>
      </c>
      <c r="B430" s="61">
        <v>45646</v>
      </c>
      <c r="C430" s="61">
        <v>45596</v>
      </c>
      <c r="D430" s="62">
        <v>0</v>
      </c>
      <c r="E430" s="62">
        <v>0</v>
      </c>
      <c r="F430" s="62">
        <v>0</v>
      </c>
      <c r="G430" s="62">
        <v>0</v>
      </c>
      <c r="H430" s="62">
        <v>37.5</v>
      </c>
      <c r="I430" s="79">
        <v>37.5</v>
      </c>
    </row>
    <row r="431" spans="1:9" ht="15.75" thickBot="1" x14ac:dyDescent="0.3">
      <c r="A431" s="67" t="s">
        <v>92</v>
      </c>
      <c r="B431" s="58">
        <v>45646</v>
      </c>
      <c r="C431" s="58">
        <v>45596</v>
      </c>
      <c r="D431" s="59">
        <v>0</v>
      </c>
      <c r="E431" s="59">
        <v>0</v>
      </c>
      <c r="F431" s="59">
        <v>0</v>
      </c>
      <c r="G431" s="59">
        <v>0</v>
      </c>
      <c r="H431" s="59">
        <v>37.5</v>
      </c>
      <c r="I431" s="78">
        <v>37.5</v>
      </c>
    </row>
    <row r="432" spans="1:9" ht="15.75" thickBot="1" x14ac:dyDescent="0.3">
      <c r="A432" s="69" t="s">
        <v>92</v>
      </c>
      <c r="B432" s="61">
        <v>45646</v>
      </c>
      <c r="C432" s="61">
        <v>45596</v>
      </c>
      <c r="D432" s="62">
        <v>0</v>
      </c>
      <c r="E432" s="62">
        <v>0</v>
      </c>
      <c r="F432" s="62">
        <v>0</v>
      </c>
      <c r="G432" s="62">
        <v>0</v>
      </c>
      <c r="H432" s="62">
        <v>37.5</v>
      </c>
      <c r="I432" s="79">
        <v>37.5</v>
      </c>
    </row>
    <row r="433" spans="1:9" ht="15.75" thickBot="1" x14ac:dyDescent="0.3">
      <c r="A433" s="67" t="s">
        <v>92</v>
      </c>
      <c r="B433" s="58">
        <v>45646</v>
      </c>
      <c r="C433" s="58">
        <v>45596</v>
      </c>
      <c r="D433" s="59">
        <v>0</v>
      </c>
      <c r="E433" s="59">
        <v>0</v>
      </c>
      <c r="F433" s="59">
        <v>0</v>
      </c>
      <c r="G433" s="59">
        <v>0</v>
      </c>
      <c r="H433" s="59">
        <v>37.5</v>
      </c>
      <c r="I433" s="78">
        <v>37.5</v>
      </c>
    </row>
    <row r="434" spans="1:9" ht="15.75" thickBot="1" x14ac:dyDescent="0.3">
      <c r="A434" s="69" t="s">
        <v>92</v>
      </c>
      <c r="B434" s="61">
        <v>45646</v>
      </c>
      <c r="C434" s="61">
        <v>45596</v>
      </c>
      <c r="D434" s="62">
        <v>0</v>
      </c>
      <c r="E434" s="62">
        <v>0</v>
      </c>
      <c r="F434" s="62">
        <v>0</v>
      </c>
      <c r="G434" s="62">
        <v>0</v>
      </c>
      <c r="H434" s="62">
        <v>37.5</v>
      </c>
      <c r="I434" s="79">
        <v>37.5</v>
      </c>
    </row>
    <row r="435" spans="1:9" ht="15.75" thickBot="1" x14ac:dyDescent="0.3">
      <c r="A435" s="67" t="s">
        <v>73</v>
      </c>
      <c r="B435" s="58">
        <v>45646</v>
      </c>
      <c r="C435" s="58">
        <v>45596</v>
      </c>
      <c r="D435" s="59">
        <v>0</v>
      </c>
      <c r="E435" s="59">
        <v>0</v>
      </c>
      <c r="F435" s="59">
        <v>4.37</v>
      </c>
      <c r="G435" s="59">
        <v>0</v>
      </c>
      <c r="H435" s="59">
        <v>53.96</v>
      </c>
      <c r="I435" s="78">
        <v>58.33</v>
      </c>
    </row>
    <row r="436" spans="1:9" ht="15.75" thickBot="1" x14ac:dyDescent="0.3">
      <c r="A436" s="69" t="s">
        <v>73</v>
      </c>
      <c r="B436" s="61">
        <v>45646</v>
      </c>
      <c r="C436" s="61">
        <v>45596</v>
      </c>
      <c r="D436" s="62">
        <v>0</v>
      </c>
      <c r="E436" s="62">
        <v>0</v>
      </c>
      <c r="F436" s="62">
        <v>4.38</v>
      </c>
      <c r="G436" s="62">
        <v>0</v>
      </c>
      <c r="H436" s="62">
        <v>53.95</v>
      </c>
      <c r="I436" s="79">
        <v>58.33</v>
      </c>
    </row>
    <row r="437" spans="1:9" ht="15.75" thickBot="1" x14ac:dyDescent="0.3">
      <c r="A437" s="67" t="s">
        <v>73</v>
      </c>
      <c r="B437" s="58">
        <v>45646</v>
      </c>
      <c r="C437" s="58">
        <v>45596</v>
      </c>
      <c r="D437" s="59">
        <v>0</v>
      </c>
      <c r="E437" s="59">
        <v>0</v>
      </c>
      <c r="F437" s="59">
        <v>4.37</v>
      </c>
      <c r="G437" s="59">
        <v>0</v>
      </c>
      <c r="H437" s="59">
        <v>53.96</v>
      </c>
      <c r="I437" s="78">
        <v>58.33</v>
      </c>
    </row>
    <row r="438" spans="1:9" ht="15.75" thickBot="1" x14ac:dyDescent="0.3">
      <c r="A438" s="69" t="s">
        <v>73</v>
      </c>
      <c r="B438" s="61">
        <v>45646</v>
      </c>
      <c r="C438" s="61">
        <v>45596</v>
      </c>
      <c r="D438" s="62">
        <v>0</v>
      </c>
      <c r="E438" s="62">
        <v>0</v>
      </c>
      <c r="F438" s="62">
        <v>4.38</v>
      </c>
      <c r="G438" s="62">
        <v>0</v>
      </c>
      <c r="H438" s="62">
        <v>53.95</v>
      </c>
      <c r="I438" s="79">
        <v>58.33</v>
      </c>
    </row>
    <row r="439" spans="1:9" ht="15.75" thickBot="1" x14ac:dyDescent="0.3">
      <c r="A439" s="67" t="s">
        <v>73</v>
      </c>
      <c r="B439" s="58">
        <v>45646</v>
      </c>
      <c r="C439" s="58">
        <v>45596</v>
      </c>
      <c r="D439" s="59">
        <v>0</v>
      </c>
      <c r="E439" s="59">
        <v>0</v>
      </c>
      <c r="F439" s="59">
        <v>4.37</v>
      </c>
      <c r="G439" s="59">
        <v>0</v>
      </c>
      <c r="H439" s="59">
        <v>53.96</v>
      </c>
      <c r="I439" s="78">
        <v>58.33</v>
      </c>
    </row>
    <row r="440" spans="1:9" ht="15.75" thickBot="1" x14ac:dyDescent="0.3">
      <c r="A440" s="69" t="s">
        <v>73</v>
      </c>
      <c r="B440" s="61">
        <v>45646</v>
      </c>
      <c r="C440" s="61">
        <v>45596</v>
      </c>
      <c r="D440" s="62">
        <v>0</v>
      </c>
      <c r="E440" s="62">
        <v>0</v>
      </c>
      <c r="F440" s="62">
        <v>4.38</v>
      </c>
      <c r="G440" s="62">
        <v>0</v>
      </c>
      <c r="H440" s="62">
        <v>53.97</v>
      </c>
      <c r="I440" s="79">
        <v>58.35</v>
      </c>
    </row>
    <row r="441" spans="1:9" ht="15.75" thickBot="1" x14ac:dyDescent="0.3">
      <c r="A441" s="67" t="s">
        <v>319</v>
      </c>
      <c r="B441" s="58">
        <v>45646</v>
      </c>
      <c r="C441" s="58">
        <v>45596</v>
      </c>
      <c r="D441" s="59">
        <v>0</v>
      </c>
      <c r="E441" s="59">
        <v>0</v>
      </c>
      <c r="F441" s="59">
        <v>0</v>
      </c>
      <c r="G441" s="59">
        <v>0</v>
      </c>
      <c r="H441" s="59">
        <v>153.33000000000001</v>
      </c>
      <c r="I441" s="78">
        <v>153.33000000000001</v>
      </c>
    </row>
    <row r="442" spans="1:9" ht="15.75" thickBot="1" x14ac:dyDescent="0.3">
      <c r="A442" s="69" t="s">
        <v>319</v>
      </c>
      <c r="B442" s="61">
        <v>45646</v>
      </c>
      <c r="C442" s="61">
        <v>45596</v>
      </c>
      <c r="D442" s="62">
        <v>0</v>
      </c>
      <c r="E442" s="62">
        <v>0</v>
      </c>
      <c r="F442" s="62">
        <v>0</v>
      </c>
      <c r="G442" s="62">
        <v>0</v>
      </c>
      <c r="H442" s="62">
        <v>153.33000000000001</v>
      </c>
      <c r="I442" s="79">
        <v>153.33000000000001</v>
      </c>
    </row>
    <row r="443" spans="1:9" ht="15.75" thickBot="1" x14ac:dyDescent="0.3">
      <c r="A443" s="67" t="s">
        <v>319</v>
      </c>
      <c r="B443" s="58">
        <v>45646</v>
      </c>
      <c r="C443" s="58">
        <v>45596</v>
      </c>
      <c r="D443" s="59">
        <v>0</v>
      </c>
      <c r="E443" s="59">
        <v>0</v>
      </c>
      <c r="F443" s="59">
        <v>0</v>
      </c>
      <c r="G443" s="59">
        <v>0</v>
      </c>
      <c r="H443" s="59">
        <v>153.33000000000001</v>
      </c>
      <c r="I443" s="78">
        <v>153.33000000000001</v>
      </c>
    </row>
    <row r="444" spans="1:9" ht="15.75" thickBot="1" x14ac:dyDescent="0.3">
      <c r="A444" s="69" t="s">
        <v>319</v>
      </c>
      <c r="B444" s="61">
        <v>45646</v>
      </c>
      <c r="C444" s="61">
        <v>45596</v>
      </c>
      <c r="D444" s="62">
        <v>0</v>
      </c>
      <c r="E444" s="62">
        <v>0</v>
      </c>
      <c r="F444" s="62">
        <v>0</v>
      </c>
      <c r="G444" s="62">
        <v>0</v>
      </c>
      <c r="H444" s="62">
        <v>153.33000000000001</v>
      </c>
      <c r="I444" s="79">
        <v>153.33000000000001</v>
      </c>
    </row>
    <row r="445" spans="1:9" ht="15.75" thickBot="1" x14ac:dyDescent="0.3">
      <c r="A445" s="67" t="s">
        <v>319</v>
      </c>
      <c r="B445" s="58">
        <v>45646</v>
      </c>
      <c r="C445" s="58">
        <v>45596</v>
      </c>
      <c r="D445" s="59">
        <v>0</v>
      </c>
      <c r="E445" s="59">
        <v>0</v>
      </c>
      <c r="F445" s="59">
        <v>0</v>
      </c>
      <c r="G445" s="59">
        <v>0</v>
      </c>
      <c r="H445" s="59">
        <v>153.33000000000001</v>
      </c>
      <c r="I445" s="78">
        <v>153.33000000000001</v>
      </c>
    </row>
    <row r="446" spans="1:9" ht="15.75" thickBot="1" x14ac:dyDescent="0.3">
      <c r="A446" s="69" t="s">
        <v>319</v>
      </c>
      <c r="B446" s="61">
        <v>45646</v>
      </c>
      <c r="C446" s="61">
        <v>45596</v>
      </c>
      <c r="D446" s="62">
        <v>0</v>
      </c>
      <c r="E446" s="62">
        <v>0</v>
      </c>
      <c r="F446" s="62">
        <v>0</v>
      </c>
      <c r="G446" s="62">
        <v>0</v>
      </c>
      <c r="H446" s="62">
        <v>153.35</v>
      </c>
      <c r="I446" s="79">
        <v>153.35</v>
      </c>
    </row>
    <row r="447" spans="1:9" ht="15.75" thickBot="1" x14ac:dyDescent="0.3">
      <c r="A447" s="67" t="s">
        <v>320</v>
      </c>
      <c r="B447" s="58">
        <v>45646</v>
      </c>
      <c r="C447" s="58">
        <v>45596</v>
      </c>
      <c r="D447" s="59">
        <v>0</v>
      </c>
      <c r="E447" s="59">
        <v>0</v>
      </c>
      <c r="F447" s="59">
        <v>0</v>
      </c>
      <c r="G447" s="59">
        <v>0</v>
      </c>
      <c r="H447" s="59">
        <v>96.67</v>
      </c>
      <c r="I447" s="78">
        <v>96.67</v>
      </c>
    </row>
    <row r="448" spans="1:9" ht="15.75" thickBot="1" x14ac:dyDescent="0.3">
      <c r="A448" s="69" t="s">
        <v>320</v>
      </c>
      <c r="B448" s="61">
        <v>45646</v>
      </c>
      <c r="C448" s="61">
        <v>45596</v>
      </c>
      <c r="D448" s="62">
        <v>0</v>
      </c>
      <c r="E448" s="62">
        <v>0</v>
      </c>
      <c r="F448" s="62">
        <v>0</v>
      </c>
      <c r="G448" s="62">
        <v>0</v>
      </c>
      <c r="H448" s="62">
        <v>96.67</v>
      </c>
      <c r="I448" s="79">
        <v>96.67</v>
      </c>
    </row>
    <row r="449" spans="1:9" ht="15.75" thickBot="1" x14ac:dyDescent="0.3">
      <c r="A449" s="67" t="s">
        <v>320</v>
      </c>
      <c r="B449" s="58">
        <v>45646</v>
      </c>
      <c r="C449" s="58">
        <v>45596</v>
      </c>
      <c r="D449" s="59">
        <v>0</v>
      </c>
      <c r="E449" s="59">
        <v>0</v>
      </c>
      <c r="F449" s="59">
        <v>0</v>
      </c>
      <c r="G449" s="59">
        <v>0</v>
      </c>
      <c r="H449" s="59">
        <v>96.67</v>
      </c>
      <c r="I449" s="78">
        <v>96.67</v>
      </c>
    </row>
    <row r="450" spans="1:9" ht="15.75" thickBot="1" x14ac:dyDescent="0.3">
      <c r="A450" s="69" t="s">
        <v>320</v>
      </c>
      <c r="B450" s="61">
        <v>45646</v>
      </c>
      <c r="C450" s="61">
        <v>45596</v>
      </c>
      <c r="D450" s="62">
        <v>0</v>
      </c>
      <c r="E450" s="62">
        <v>0</v>
      </c>
      <c r="F450" s="62">
        <v>0</v>
      </c>
      <c r="G450" s="62">
        <v>0</v>
      </c>
      <c r="H450" s="62">
        <v>96.67</v>
      </c>
      <c r="I450" s="79">
        <v>96.67</v>
      </c>
    </row>
    <row r="451" spans="1:9" ht="15.75" thickBot="1" x14ac:dyDescent="0.3">
      <c r="A451" s="67" t="s">
        <v>320</v>
      </c>
      <c r="B451" s="58">
        <v>45646</v>
      </c>
      <c r="C451" s="58">
        <v>45596</v>
      </c>
      <c r="D451" s="59">
        <v>0</v>
      </c>
      <c r="E451" s="59">
        <v>0</v>
      </c>
      <c r="F451" s="59">
        <v>0</v>
      </c>
      <c r="G451" s="59">
        <v>0</v>
      </c>
      <c r="H451" s="59">
        <v>96.67</v>
      </c>
      <c r="I451" s="78">
        <v>96.67</v>
      </c>
    </row>
    <row r="452" spans="1:9" ht="15.75" thickBot="1" x14ac:dyDescent="0.3">
      <c r="A452" s="69" t="s">
        <v>320</v>
      </c>
      <c r="B452" s="61">
        <v>45646</v>
      </c>
      <c r="C452" s="61">
        <v>45596</v>
      </c>
      <c r="D452" s="62">
        <v>0</v>
      </c>
      <c r="E452" s="62">
        <v>0</v>
      </c>
      <c r="F452" s="62">
        <v>0</v>
      </c>
      <c r="G452" s="62">
        <v>0</v>
      </c>
      <c r="H452" s="62">
        <v>96.65</v>
      </c>
      <c r="I452" s="79">
        <v>96.65</v>
      </c>
    </row>
    <row r="453" spans="1:9" ht="15.75" thickBot="1" x14ac:dyDescent="0.3">
      <c r="A453" s="67" t="s">
        <v>604</v>
      </c>
      <c r="B453" s="58">
        <v>45646</v>
      </c>
      <c r="C453" s="58">
        <v>45655</v>
      </c>
      <c r="D453" s="59">
        <v>0</v>
      </c>
      <c r="E453" s="59">
        <v>0</v>
      </c>
      <c r="F453" s="59">
        <v>0</v>
      </c>
      <c r="G453" s="59">
        <v>0</v>
      </c>
      <c r="H453" s="60">
        <v>3000</v>
      </c>
      <c r="I453" s="68">
        <v>3000</v>
      </c>
    </row>
    <row r="454" spans="1:9" ht="15.75" thickBot="1" x14ac:dyDescent="0.3">
      <c r="A454" s="69" t="s">
        <v>75</v>
      </c>
      <c r="B454" s="61">
        <v>45646</v>
      </c>
      <c r="C454" s="61">
        <v>45626</v>
      </c>
      <c r="D454" s="62">
        <v>0</v>
      </c>
      <c r="E454" s="62">
        <v>0</v>
      </c>
      <c r="F454" s="62">
        <v>0</v>
      </c>
      <c r="G454" s="62">
        <v>0</v>
      </c>
      <c r="H454" s="63">
        <v>2250</v>
      </c>
      <c r="I454" s="70">
        <v>2250</v>
      </c>
    </row>
    <row r="455" spans="1:9" ht="15.75" thickBot="1" x14ac:dyDescent="0.3">
      <c r="A455" s="67" t="s">
        <v>75</v>
      </c>
      <c r="B455" s="58">
        <v>45646</v>
      </c>
      <c r="C455" s="58">
        <v>45626</v>
      </c>
      <c r="D455" s="59">
        <v>0</v>
      </c>
      <c r="E455" s="59">
        <v>0</v>
      </c>
      <c r="F455" s="59">
        <v>242.9</v>
      </c>
      <c r="G455" s="59">
        <v>0</v>
      </c>
      <c r="H455" s="60">
        <v>2007.1</v>
      </c>
      <c r="I455" s="68">
        <v>2250</v>
      </c>
    </row>
    <row r="456" spans="1:9" ht="15.75" thickBot="1" x14ac:dyDescent="0.3">
      <c r="A456" s="69" t="s">
        <v>75</v>
      </c>
      <c r="B456" s="61">
        <v>45646</v>
      </c>
      <c r="C456" s="61">
        <v>45626</v>
      </c>
      <c r="D456" s="62">
        <v>0</v>
      </c>
      <c r="E456" s="62">
        <v>0</v>
      </c>
      <c r="F456" s="62">
        <v>586.78</v>
      </c>
      <c r="G456" s="62">
        <v>0</v>
      </c>
      <c r="H456" s="63">
        <v>1663.22</v>
      </c>
      <c r="I456" s="70">
        <v>2250</v>
      </c>
    </row>
    <row r="457" spans="1:9" ht="15.75" thickBot="1" x14ac:dyDescent="0.3">
      <c r="A457" s="67" t="s">
        <v>76</v>
      </c>
      <c r="B457" s="58">
        <v>45646</v>
      </c>
      <c r="C457" s="58">
        <v>45596</v>
      </c>
      <c r="D457" s="59">
        <v>0</v>
      </c>
      <c r="E457" s="59">
        <v>0</v>
      </c>
      <c r="F457" s="59">
        <v>0</v>
      </c>
      <c r="G457" s="59">
        <v>0</v>
      </c>
      <c r="H457" s="59">
        <v>55</v>
      </c>
      <c r="I457" s="78">
        <v>55</v>
      </c>
    </row>
    <row r="458" spans="1:9" ht="15.75" thickBot="1" x14ac:dyDescent="0.3">
      <c r="A458" s="69" t="s">
        <v>76</v>
      </c>
      <c r="B458" s="61">
        <v>45646</v>
      </c>
      <c r="C458" s="61">
        <v>45596</v>
      </c>
      <c r="D458" s="62">
        <v>0</v>
      </c>
      <c r="E458" s="62">
        <v>0</v>
      </c>
      <c r="F458" s="62">
        <v>0</v>
      </c>
      <c r="G458" s="62">
        <v>0</v>
      </c>
      <c r="H458" s="62">
        <v>55</v>
      </c>
      <c r="I458" s="79">
        <v>55</v>
      </c>
    </row>
    <row r="459" spans="1:9" ht="15.75" thickBot="1" x14ac:dyDescent="0.3">
      <c r="A459" s="67" t="s">
        <v>76</v>
      </c>
      <c r="B459" s="58">
        <v>45646</v>
      </c>
      <c r="C459" s="58">
        <v>45596</v>
      </c>
      <c r="D459" s="59">
        <v>0</v>
      </c>
      <c r="E459" s="59">
        <v>0</v>
      </c>
      <c r="F459" s="59">
        <v>0</v>
      </c>
      <c r="G459" s="59">
        <v>0</v>
      </c>
      <c r="H459" s="59">
        <v>55</v>
      </c>
      <c r="I459" s="78">
        <v>55</v>
      </c>
    </row>
    <row r="460" spans="1:9" ht="15.75" thickBot="1" x14ac:dyDescent="0.3">
      <c r="A460" s="69" t="s">
        <v>76</v>
      </c>
      <c r="B460" s="61">
        <v>45646</v>
      </c>
      <c r="C460" s="61">
        <v>45596</v>
      </c>
      <c r="D460" s="62">
        <v>0</v>
      </c>
      <c r="E460" s="62">
        <v>0</v>
      </c>
      <c r="F460" s="62">
        <v>0</v>
      </c>
      <c r="G460" s="62">
        <v>0</v>
      </c>
      <c r="H460" s="62">
        <v>55</v>
      </c>
      <c r="I460" s="79">
        <v>55</v>
      </c>
    </row>
    <row r="461" spans="1:9" ht="15.75" thickBot="1" x14ac:dyDescent="0.3">
      <c r="A461" s="67" t="s">
        <v>76</v>
      </c>
      <c r="B461" s="58">
        <v>45646</v>
      </c>
      <c r="C461" s="58">
        <v>45596</v>
      </c>
      <c r="D461" s="59">
        <v>0</v>
      </c>
      <c r="E461" s="59">
        <v>0</v>
      </c>
      <c r="F461" s="59">
        <v>0</v>
      </c>
      <c r="G461" s="59">
        <v>0</v>
      </c>
      <c r="H461" s="59">
        <v>55</v>
      </c>
      <c r="I461" s="78">
        <v>55</v>
      </c>
    </row>
    <row r="462" spans="1:9" ht="15.75" thickBot="1" x14ac:dyDescent="0.3">
      <c r="A462" s="69" t="s">
        <v>76</v>
      </c>
      <c r="B462" s="61">
        <v>45646</v>
      </c>
      <c r="C462" s="61">
        <v>45596</v>
      </c>
      <c r="D462" s="62">
        <v>0</v>
      </c>
      <c r="E462" s="62">
        <v>0</v>
      </c>
      <c r="F462" s="62">
        <v>0</v>
      </c>
      <c r="G462" s="62">
        <v>0</v>
      </c>
      <c r="H462" s="62">
        <v>55</v>
      </c>
      <c r="I462" s="79">
        <v>55</v>
      </c>
    </row>
    <row r="463" spans="1:9" ht="15.75" thickBot="1" x14ac:dyDescent="0.3">
      <c r="A463" s="67" t="s">
        <v>618</v>
      </c>
      <c r="B463" s="58">
        <v>45646</v>
      </c>
      <c r="C463" s="58">
        <v>45655</v>
      </c>
      <c r="D463" s="59">
        <v>0</v>
      </c>
      <c r="E463" s="59">
        <v>0</v>
      </c>
      <c r="F463" s="59">
        <v>0</v>
      </c>
      <c r="G463" s="59">
        <v>0</v>
      </c>
      <c r="H463" s="60">
        <v>2400</v>
      </c>
      <c r="I463" s="68">
        <v>2400</v>
      </c>
    </row>
    <row r="464" spans="1:9" ht="15.75" thickBot="1" x14ac:dyDescent="0.3">
      <c r="A464" s="69" t="s">
        <v>77</v>
      </c>
      <c r="B464" s="61">
        <v>45656</v>
      </c>
      <c r="C464" s="61">
        <v>45596</v>
      </c>
      <c r="D464" s="62">
        <v>0</v>
      </c>
      <c r="E464" s="62">
        <v>0</v>
      </c>
      <c r="F464" s="62">
        <v>0</v>
      </c>
      <c r="G464" s="62">
        <v>0</v>
      </c>
      <c r="H464" s="63">
        <v>2551.67</v>
      </c>
      <c r="I464" s="70">
        <v>2551.67</v>
      </c>
    </row>
    <row r="465" spans="1:9" ht="15.75" thickBot="1" x14ac:dyDescent="0.3">
      <c r="A465" s="67" t="s">
        <v>77</v>
      </c>
      <c r="B465" s="58">
        <v>45656</v>
      </c>
      <c r="C465" s="58">
        <v>45596</v>
      </c>
      <c r="D465" s="59">
        <v>0</v>
      </c>
      <c r="E465" s="59">
        <v>0</v>
      </c>
      <c r="F465" s="59">
        <v>358.4</v>
      </c>
      <c r="G465" s="59">
        <v>0</v>
      </c>
      <c r="H465" s="60">
        <v>2193.27</v>
      </c>
      <c r="I465" s="68">
        <v>2551.67</v>
      </c>
    </row>
    <row r="466" spans="1:9" ht="15.75" thickBot="1" x14ac:dyDescent="0.3">
      <c r="A466" s="69" t="s">
        <v>77</v>
      </c>
      <c r="B466" s="61">
        <v>45656</v>
      </c>
      <c r="C466" s="61">
        <v>45596</v>
      </c>
      <c r="D466" s="62">
        <v>0</v>
      </c>
      <c r="E466" s="62">
        <v>0</v>
      </c>
      <c r="F466" s="62">
        <v>695.41</v>
      </c>
      <c r="G466" s="62">
        <v>0</v>
      </c>
      <c r="H466" s="63">
        <v>1856.26</v>
      </c>
      <c r="I466" s="70">
        <v>2551.67</v>
      </c>
    </row>
    <row r="467" spans="1:9" ht="15.75" thickBot="1" x14ac:dyDescent="0.3">
      <c r="A467" s="67" t="s">
        <v>77</v>
      </c>
      <c r="B467" s="58">
        <v>45656</v>
      </c>
      <c r="C467" s="58">
        <v>45596</v>
      </c>
      <c r="D467" s="59">
        <v>0</v>
      </c>
      <c r="E467" s="59">
        <v>0</v>
      </c>
      <c r="F467" s="59">
        <v>701.71</v>
      </c>
      <c r="G467" s="59">
        <v>0</v>
      </c>
      <c r="H467" s="60">
        <v>1849.96</v>
      </c>
      <c r="I467" s="68">
        <v>2551.67</v>
      </c>
    </row>
    <row r="468" spans="1:9" ht="15.75" thickBot="1" x14ac:dyDescent="0.3">
      <c r="A468" s="69" t="s">
        <v>77</v>
      </c>
      <c r="B468" s="61">
        <v>45656</v>
      </c>
      <c r="C468" s="61">
        <v>45596</v>
      </c>
      <c r="D468" s="62">
        <v>0</v>
      </c>
      <c r="E468" s="62">
        <v>0</v>
      </c>
      <c r="F468" s="62">
        <v>701.71</v>
      </c>
      <c r="G468" s="62">
        <v>0</v>
      </c>
      <c r="H468" s="63">
        <v>1849.96</v>
      </c>
      <c r="I468" s="70">
        <v>2551.67</v>
      </c>
    </row>
    <row r="469" spans="1:9" ht="15.75" thickBot="1" x14ac:dyDescent="0.3">
      <c r="A469" s="67" t="s">
        <v>77</v>
      </c>
      <c r="B469" s="58">
        <v>45656</v>
      </c>
      <c r="C469" s="58">
        <v>45596</v>
      </c>
      <c r="D469" s="59">
        <v>0</v>
      </c>
      <c r="E469" s="59">
        <v>0</v>
      </c>
      <c r="F469" s="59">
        <v>701.7</v>
      </c>
      <c r="G469" s="59">
        <v>0</v>
      </c>
      <c r="H469" s="60">
        <v>1849.95</v>
      </c>
      <c r="I469" s="68">
        <v>2551.65</v>
      </c>
    </row>
    <row r="470" spans="1:9" ht="15.75" thickBot="1" x14ac:dyDescent="0.3">
      <c r="A470" s="69" t="s">
        <v>605</v>
      </c>
      <c r="B470" s="61">
        <v>45646</v>
      </c>
      <c r="C470" s="61">
        <v>45655</v>
      </c>
      <c r="D470" s="62">
        <v>0</v>
      </c>
      <c r="E470" s="62">
        <v>0</v>
      </c>
      <c r="F470" s="62">
        <v>0</v>
      </c>
      <c r="G470" s="62">
        <v>0</v>
      </c>
      <c r="H470" s="63">
        <v>8000</v>
      </c>
      <c r="I470" s="70">
        <v>8000</v>
      </c>
    </row>
    <row r="471" spans="1:9" ht="15.75" thickBot="1" x14ac:dyDescent="0.3">
      <c r="A471" s="67" t="s">
        <v>94</v>
      </c>
      <c r="B471" s="58">
        <v>45646</v>
      </c>
      <c r="C471" s="58">
        <v>45596</v>
      </c>
      <c r="D471" s="59">
        <v>0</v>
      </c>
      <c r="E471" s="59">
        <v>0</v>
      </c>
      <c r="F471" s="59">
        <v>0</v>
      </c>
      <c r="G471" s="59">
        <v>0</v>
      </c>
      <c r="H471" s="59">
        <v>43.33</v>
      </c>
      <c r="I471" s="78">
        <v>43.33</v>
      </c>
    </row>
    <row r="472" spans="1:9" ht="15.75" thickBot="1" x14ac:dyDescent="0.3">
      <c r="A472" s="69" t="s">
        <v>94</v>
      </c>
      <c r="B472" s="61">
        <v>45646</v>
      </c>
      <c r="C472" s="61">
        <v>45596</v>
      </c>
      <c r="D472" s="62">
        <v>0</v>
      </c>
      <c r="E472" s="62">
        <v>0</v>
      </c>
      <c r="F472" s="62">
        <v>0</v>
      </c>
      <c r="G472" s="62">
        <v>0</v>
      </c>
      <c r="H472" s="62">
        <v>43.33</v>
      </c>
      <c r="I472" s="79">
        <v>43.33</v>
      </c>
    </row>
    <row r="473" spans="1:9" ht="15.75" thickBot="1" x14ac:dyDescent="0.3">
      <c r="A473" s="67" t="s">
        <v>94</v>
      </c>
      <c r="B473" s="58">
        <v>45646</v>
      </c>
      <c r="C473" s="58">
        <v>45596</v>
      </c>
      <c r="D473" s="59">
        <v>0</v>
      </c>
      <c r="E473" s="59">
        <v>0</v>
      </c>
      <c r="F473" s="59">
        <v>0</v>
      </c>
      <c r="G473" s="59">
        <v>0</v>
      </c>
      <c r="H473" s="59">
        <v>43.33</v>
      </c>
      <c r="I473" s="78">
        <v>43.33</v>
      </c>
    </row>
    <row r="474" spans="1:9" ht="15.75" thickBot="1" x14ac:dyDescent="0.3">
      <c r="A474" s="69" t="s">
        <v>94</v>
      </c>
      <c r="B474" s="61">
        <v>45646</v>
      </c>
      <c r="C474" s="61">
        <v>45596</v>
      </c>
      <c r="D474" s="62">
        <v>0</v>
      </c>
      <c r="E474" s="62">
        <v>0</v>
      </c>
      <c r="F474" s="62">
        <v>0</v>
      </c>
      <c r="G474" s="62">
        <v>0</v>
      </c>
      <c r="H474" s="62">
        <v>43.33</v>
      </c>
      <c r="I474" s="79">
        <v>43.33</v>
      </c>
    </row>
    <row r="475" spans="1:9" ht="15.75" thickBot="1" x14ac:dyDescent="0.3">
      <c r="A475" s="67" t="s">
        <v>94</v>
      </c>
      <c r="B475" s="58">
        <v>45646</v>
      </c>
      <c r="C475" s="58">
        <v>45596</v>
      </c>
      <c r="D475" s="59">
        <v>0</v>
      </c>
      <c r="E475" s="59">
        <v>0</v>
      </c>
      <c r="F475" s="59">
        <v>0</v>
      </c>
      <c r="G475" s="59">
        <v>0</v>
      </c>
      <c r="H475" s="59">
        <v>43.33</v>
      </c>
      <c r="I475" s="78">
        <v>43.33</v>
      </c>
    </row>
    <row r="476" spans="1:9" ht="15.75" thickBot="1" x14ac:dyDescent="0.3">
      <c r="A476" s="69" t="s">
        <v>94</v>
      </c>
      <c r="B476" s="61">
        <v>45646</v>
      </c>
      <c r="C476" s="61">
        <v>45596</v>
      </c>
      <c r="D476" s="62">
        <v>0</v>
      </c>
      <c r="E476" s="62">
        <v>0</v>
      </c>
      <c r="F476" s="62">
        <v>0</v>
      </c>
      <c r="G476" s="62">
        <v>0</v>
      </c>
      <c r="H476" s="62">
        <v>43.35</v>
      </c>
      <c r="I476" s="79">
        <v>43.35</v>
      </c>
    </row>
    <row r="477" spans="1:9" ht="15.75" thickBot="1" x14ac:dyDescent="0.3">
      <c r="A477" s="67" t="s">
        <v>94</v>
      </c>
      <c r="B477" s="58">
        <v>45646</v>
      </c>
      <c r="C477" s="58">
        <v>45646</v>
      </c>
      <c r="D477" s="59">
        <v>0</v>
      </c>
      <c r="E477" s="59">
        <v>0</v>
      </c>
      <c r="F477" s="59">
        <v>0</v>
      </c>
      <c r="G477" s="59">
        <v>0</v>
      </c>
      <c r="H477" s="60">
        <v>2000</v>
      </c>
      <c r="I477" s="68">
        <v>2000</v>
      </c>
    </row>
    <row r="478" spans="1:9" ht="15.75" thickBot="1" x14ac:dyDescent="0.3">
      <c r="A478" s="69" t="s">
        <v>608</v>
      </c>
      <c r="B478" s="61">
        <v>45646</v>
      </c>
      <c r="C478" s="61">
        <v>45654</v>
      </c>
      <c r="D478" s="62">
        <v>0</v>
      </c>
      <c r="E478" s="62">
        <v>0</v>
      </c>
      <c r="F478" s="62">
        <v>0</v>
      </c>
      <c r="G478" s="62">
        <v>0</v>
      </c>
      <c r="H478" s="63">
        <v>3500</v>
      </c>
      <c r="I478" s="70">
        <v>3500</v>
      </c>
    </row>
    <row r="479" spans="1:9" ht="15.75" thickBot="1" x14ac:dyDescent="0.3">
      <c r="A479" s="67" t="s">
        <v>61</v>
      </c>
      <c r="B479" s="58">
        <v>45646</v>
      </c>
      <c r="C479" s="58">
        <v>45655</v>
      </c>
      <c r="D479" s="59">
        <v>0</v>
      </c>
      <c r="E479" s="59">
        <v>0</v>
      </c>
      <c r="F479" s="59">
        <v>0</v>
      </c>
      <c r="G479" s="59">
        <v>0</v>
      </c>
      <c r="H479" s="60">
        <v>7000</v>
      </c>
      <c r="I479" s="68">
        <v>7000</v>
      </c>
    </row>
    <row r="480" spans="1:9" ht="15.75" thickBot="1" x14ac:dyDescent="0.3">
      <c r="A480" s="69" t="s">
        <v>79</v>
      </c>
      <c r="B480" s="61">
        <v>45646</v>
      </c>
      <c r="C480" s="61">
        <v>45596</v>
      </c>
      <c r="D480" s="62">
        <v>0</v>
      </c>
      <c r="E480" s="62">
        <v>0</v>
      </c>
      <c r="F480" s="62">
        <v>0</v>
      </c>
      <c r="G480" s="62">
        <v>0</v>
      </c>
      <c r="H480" s="62">
        <v>70</v>
      </c>
      <c r="I480" s="79">
        <v>70</v>
      </c>
    </row>
    <row r="481" spans="1:9" ht="15.75" thickBot="1" x14ac:dyDescent="0.3">
      <c r="A481" s="67" t="s">
        <v>79</v>
      </c>
      <c r="B481" s="58">
        <v>45646</v>
      </c>
      <c r="C481" s="58">
        <v>45596</v>
      </c>
      <c r="D481" s="59">
        <v>0</v>
      </c>
      <c r="E481" s="59">
        <v>0</v>
      </c>
      <c r="F481" s="59">
        <v>0</v>
      </c>
      <c r="G481" s="59">
        <v>0</v>
      </c>
      <c r="H481" s="59">
        <v>70</v>
      </c>
      <c r="I481" s="78">
        <v>70</v>
      </c>
    </row>
    <row r="482" spans="1:9" ht="15.75" thickBot="1" x14ac:dyDescent="0.3">
      <c r="A482" s="69" t="s">
        <v>79</v>
      </c>
      <c r="B482" s="61">
        <v>45646</v>
      </c>
      <c r="C482" s="61">
        <v>45596</v>
      </c>
      <c r="D482" s="62">
        <v>0</v>
      </c>
      <c r="E482" s="62">
        <v>0</v>
      </c>
      <c r="F482" s="62">
        <v>0</v>
      </c>
      <c r="G482" s="62">
        <v>0</v>
      </c>
      <c r="H482" s="62">
        <v>70</v>
      </c>
      <c r="I482" s="79">
        <v>70</v>
      </c>
    </row>
    <row r="483" spans="1:9" ht="15.75" thickBot="1" x14ac:dyDescent="0.3">
      <c r="A483" s="67" t="s">
        <v>79</v>
      </c>
      <c r="B483" s="58">
        <v>45646</v>
      </c>
      <c r="C483" s="58">
        <v>45596</v>
      </c>
      <c r="D483" s="59">
        <v>0</v>
      </c>
      <c r="E483" s="59">
        <v>0</v>
      </c>
      <c r="F483" s="59">
        <v>0</v>
      </c>
      <c r="G483" s="59">
        <v>0</v>
      </c>
      <c r="H483" s="59">
        <v>70</v>
      </c>
      <c r="I483" s="78">
        <v>70</v>
      </c>
    </row>
    <row r="484" spans="1:9" ht="15.75" thickBot="1" x14ac:dyDescent="0.3">
      <c r="A484" s="69" t="s">
        <v>79</v>
      </c>
      <c r="B484" s="61">
        <v>45646</v>
      </c>
      <c r="C484" s="61">
        <v>45596</v>
      </c>
      <c r="D484" s="62">
        <v>0</v>
      </c>
      <c r="E484" s="62">
        <v>0</v>
      </c>
      <c r="F484" s="62">
        <v>0</v>
      </c>
      <c r="G484" s="62">
        <v>0</v>
      </c>
      <c r="H484" s="62">
        <v>70</v>
      </c>
      <c r="I484" s="79">
        <v>70</v>
      </c>
    </row>
    <row r="485" spans="1:9" ht="15.75" thickBot="1" x14ac:dyDescent="0.3">
      <c r="A485" s="67" t="s">
        <v>79</v>
      </c>
      <c r="B485" s="58">
        <v>45646</v>
      </c>
      <c r="C485" s="58">
        <v>45596</v>
      </c>
      <c r="D485" s="59">
        <v>0</v>
      </c>
      <c r="E485" s="59">
        <v>0</v>
      </c>
      <c r="F485" s="59">
        <v>0</v>
      </c>
      <c r="G485" s="59">
        <v>0</v>
      </c>
      <c r="H485" s="59">
        <v>70</v>
      </c>
      <c r="I485" s="78">
        <v>70</v>
      </c>
    </row>
    <row r="486" spans="1:9" ht="15.75" thickBot="1" x14ac:dyDescent="0.3">
      <c r="A486" s="69" t="s">
        <v>311</v>
      </c>
      <c r="B486" s="61">
        <v>45656</v>
      </c>
      <c r="C486" s="61">
        <v>45596</v>
      </c>
      <c r="D486" s="62">
        <v>0</v>
      </c>
      <c r="E486" s="62">
        <v>0</v>
      </c>
      <c r="F486" s="62">
        <v>0</v>
      </c>
      <c r="G486" s="62">
        <v>0</v>
      </c>
      <c r="H486" s="62">
        <v>390</v>
      </c>
      <c r="I486" s="79">
        <v>390</v>
      </c>
    </row>
    <row r="487" spans="1:9" ht="15.75" thickBot="1" x14ac:dyDescent="0.3">
      <c r="A487" s="67" t="s">
        <v>311</v>
      </c>
      <c r="B487" s="58">
        <v>45656</v>
      </c>
      <c r="C487" s="58">
        <v>45596</v>
      </c>
      <c r="D487" s="59">
        <v>0</v>
      </c>
      <c r="E487" s="59">
        <v>0</v>
      </c>
      <c r="F487" s="59">
        <v>0</v>
      </c>
      <c r="G487" s="59">
        <v>0</v>
      </c>
      <c r="H487" s="59">
        <v>390</v>
      </c>
      <c r="I487" s="78">
        <v>390</v>
      </c>
    </row>
    <row r="488" spans="1:9" ht="15.75" thickBot="1" x14ac:dyDescent="0.3">
      <c r="A488" s="69" t="s">
        <v>311</v>
      </c>
      <c r="B488" s="61">
        <v>45656</v>
      </c>
      <c r="C488" s="61">
        <v>45596</v>
      </c>
      <c r="D488" s="62">
        <v>0</v>
      </c>
      <c r="E488" s="62">
        <v>0</v>
      </c>
      <c r="F488" s="62">
        <v>0</v>
      </c>
      <c r="G488" s="62">
        <v>0</v>
      </c>
      <c r="H488" s="62">
        <v>390</v>
      </c>
      <c r="I488" s="79">
        <v>390</v>
      </c>
    </row>
    <row r="489" spans="1:9" ht="15.75" thickBot="1" x14ac:dyDescent="0.3">
      <c r="A489" s="67" t="s">
        <v>311</v>
      </c>
      <c r="B489" s="58">
        <v>45656</v>
      </c>
      <c r="C489" s="58">
        <v>45596</v>
      </c>
      <c r="D489" s="59">
        <v>0</v>
      </c>
      <c r="E489" s="59">
        <v>0</v>
      </c>
      <c r="F489" s="59">
        <v>0</v>
      </c>
      <c r="G489" s="59">
        <v>0</v>
      </c>
      <c r="H489" s="59">
        <v>390</v>
      </c>
      <c r="I489" s="78">
        <v>390</v>
      </c>
    </row>
    <row r="490" spans="1:9" ht="15.75" thickBot="1" x14ac:dyDescent="0.3">
      <c r="A490" s="69" t="s">
        <v>311</v>
      </c>
      <c r="B490" s="61">
        <v>45656</v>
      </c>
      <c r="C490" s="61">
        <v>45596</v>
      </c>
      <c r="D490" s="62">
        <v>0</v>
      </c>
      <c r="E490" s="62">
        <v>0</v>
      </c>
      <c r="F490" s="62">
        <v>0</v>
      </c>
      <c r="G490" s="62">
        <v>0</v>
      </c>
      <c r="H490" s="62">
        <v>390</v>
      </c>
      <c r="I490" s="79">
        <v>390</v>
      </c>
    </row>
    <row r="491" spans="1:9" ht="15.75" thickBot="1" x14ac:dyDescent="0.3">
      <c r="A491" s="67" t="s">
        <v>311</v>
      </c>
      <c r="B491" s="58">
        <v>45656</v>
      </c>
      <c r="C491" s="58">
        <v>45596</v>
      </c>
      <c r="D491" s="59">
        <v>0</v>
      </c>
      <c r="E491" s="59">
        <v>0</v>
      </c>
      <c r="F491" s="59">
        <v>0</v>
      </c>
      <c r="G491" s="59">
        <v>0</v>
      </c>
      <c r="H491" s="59">
        <v>390</v>
      </c>
      <c r="I491" s="78">
        <v>390</v>
      </c>
    </row>
    <row r="492" spans="1:9" ht="15.75" thickBot="1" x14ac:dyDescent="0.3">
      <c r="A492" s="69" t="s">
        <v>622</v>
      </c>
      <c r="B492" s="61">
        <v>45656</v>
      </c>
      <c r="C492" s="61">
        <v>45596</v>
      </c>
      <c r="D492" s="62">
        <v>0</v>
      </c>
      <c r="E492" s="62">
        <v>0</v>
      </c>
      <c r="F492" s="62">
        <v>1.0900000000000001</v>
      </c>
      <c r="G492" s="62">
        <v>0</v>
      </c>
      <c r="H492" s="62">
        <v>13.41</v>
      </c>
      <c r="I492" s="79">
        <v>14.5</v>
      </c>
    </row>
    <row r="493" spans="1:9" ht="15.75" thickBot="1" x14ac:dyDescent="0.3">
      <c r="A493" s="67" t="s">
        <v>622</v>
      </c>
      <c r="B493" s="58">
        <v>45656</v>
      </c>
      <c r="C493" s="58">
        <v>45596</v>
      </c>
      <c r="D493" s="59">
        <v>0</v>
      </c>
      <c r="E493" s="59">
        <v>0</v>
      </c>
      <c r="F493" s="59">
        <v>1.0900000000000001</v>
      </c>
      <c r="G493" s="59">
        <v>0</v>
      </c>
      <c r="H493" s="59">
        <v>13.41</v>
      </c>
      <c r="I493" s="78">
        <v>14.5</v>
      </c>
    </row>
    <row r="494" spans="1:9" ht="15.75" thickBot="1" x14ac:dyDescent="0.3">
      <c r="A494" s="69" t="s">
        <v>622</v>
      </c>
      <c r="B494" s="61">
        <v>45656</v>
      </c>
      <c r="C494" s="61">
        <v>45596</v>
      </c>
      <c r="D494" s="62">
        <v>0</v>
      </c>
      <c r="E494" s="62">
        <v>0</v>
      </c>
      <c r="F494" s="62">
        <v>1.08</v>
      </c>
      <c r="G494" s="62">
        <v>0</v>
      </c>
      <c r="H494" s="62">
        <v>13.42</v>
      </c>
      <c r="I494" s="79">
        <v>14.5</v>
      </c>
    </row>
    <row r="495" spans="1:9" ht="15.75" thickBot="1" x14ac:dyDescent="0.3">
      <c r="A495" s="67" t="s">
        <v>622</v>
      </c>
      <c r="B495" s="58">
        <v>45656</v>
      </c>
      <c r="C495" s="58">
        <v>45596</v>
      </c>
      <c r="D495" s="59">
        <v>0</v>
      </c>
      <c r="E495" s="59">
        <v>0</v>
      </c>
      <c r="F495" s="59">
        <v>1.0900000000000001</v>
      </c>
      <c r="G495" s="59">
        <v>0</v>
      </c>
      <c r="H495" s="59">
        <v>13.41</v>
      </c>
      <c r="I495" s="78">
        <v>14.5</v>
      </c>
    </row>
    <row r="496" spans="1:9" ht="15.75" thickBot="1" x14ac:dyDescent="0.3">
      <c r="A496" s="69" t="s">
        <v>622</v>
      </c>
      <c r="B496" s="61">
        <v>45656</v>
      </c>
      <c r="C496" s="61">
        <v>45596</v>
      </c>
      <c r="D496" s="62">
        <v>0</v>
      </c>
      <c r="E496" s="62">
        <v>0</v>
      </c>
      <c r="F496" s="62">
        <v>1.0900000000000001</v>
      </c>
      <c r="G496" s="62">
        <v>0</v>
      </c>
      <c r="H496" s="62">
        <v>13.41</v>
      </c>
      <c r="I496" s="79">
        <v>14.5</v>
      </c>
    </row>
    <row r="497" spans="1:9" ht="15.75" thickBot="1" x14ac:dyDescent="0.3">
      <c r="A497" s="67" t="s">
        <v>622</v>
      </c>
      <c r="B497" s="58">
        <v>45656</v>
      </c>
      <c r="C497" s="58">
        <v>45596</v>
      </c>
      <c r="D497" s="59">
        <v>0</v>
      </c>
      <c r="E497" s="59">
        <v>0</v>
      </c>
      <c r="F497" s="59">
        <v>1.0900000000000001</v>
      </c>
      <c r="G497" s="59">
        <v>0</v>
      </c>
      <c r="H497" s="59">
        <v>13.41</v>
      </c>
      <c r="I497" s="78">
        <v>14.5</v>
      </c>
    </row>
    <row r="498" spans="1:9" ht="15.75" thickBot="1" x14ac:dyDescent="0.3">
      <c r="A498" s="69" t="s">
        <v>613</v>
      </c>
      <c r="B498" s="61">
        <v>45631</v>
      </c>
      <c r="C498" s="61">
        <v>45655</v>
      </c>
      <c r="D498" s="62">
        <v>0</v>
      </c>
      <c r="E498" s="62">
        <v>0</v>
      </c>
      <c r="F498" s="62">
        <v>0</v>
      </c>
      <c r="G498" s="62">
        <v>0</v>
      </c>
      <c r="H498" s="63">
        <v>3000</v>
      </c>
      <c r="I498" s="70">
        <v>3000</v>
      </c>
    </row>
    <row r="499" spans="1:9" ht="15.75" thickBot="1" x14ac:dyDescent="0.3">
      <c r="A499" s="67" t="s">
        <v>613</v>
      </c>
      <c r="B499" s="58">
        <v>45646</v>
      </c>
      <c r="C499" s="58">
        <v>45655</v>
      </c>
      <c r="D499" s="59">
        <v>0</v>
      </c>
      <c r="E499" s="59">
        <v>0</v>
      </c>
      <c r="F499" s="59">
        <v>0</v>
      </c>
      <c r="G499" s="59">
        <v>0</v>
      </c>
      <c r="H499" s="60">
        <v>3000</v>
      </c>
      <c r="I499" s="68">
        <v>3000</v>
      </c>
    </row>
    <row r="500" spans="1:9" ht="15.75" thickBot="1" x14ac:dyDescent="0.3">
      <c r="A500" s="69" t="s">
        <v>80</v>
      </c>
      <c r="B500" s="61">
        <v>45656</v>
      </c>
      <c r="C500" s="61">
        <v>45596</v>
      </c>
      <c r="D500" s="62">
        <v>0</v>
      </c>
      <c r="E500" s="62">
        <v>0</v>
      </c>
      <c r="F500" s="62">
        <v>0</v>
      </c>
      <c r="G500" s="62">
        <v>0</v>
      </c>
      <c r="H500" s="62">
        <v>570</v>
      </c>
      <c r="I500" s="79">
        <v>570</v>
      </c>
    </row>
    <row r="501" spans="1:9" ht="15.75" thickBot="1" x14ac:dyDescent="0.3">
      <c r="A501" s="67" t="s">
        <v>80</v>
      </c>
      <c r="B501" s="58">
        <v>45656</v>
      </c>
      <c r="C501" s="58">
        <v>45596</v>
      </c>
      <c r="D501" s="59">
        <v>0</v>
      </c>
      <c r="E501" s="59">
        <v>0</v>
      </c>
      <c r="F501" s="59">
        <v>0</v>
      </c>
      <c r="G501" s="59">
        <v>0</v>
      </c>
      <c r="H501" s="59">
        <v>570</v>
      </c>
      <c r="I501" s="78">
        <v>570</v>
      </c>
    </row>
    <row r="502" spans="1:9" ht="15.75" thickBot="1" x14ac:dyDescent="0.3">
      <c r="A502" s="69" t="s">
        <v>80</v>
      </c>
      <c r="B502" s="61">
        <v>45656</v>
      </c>
      <c r="C502" s="61">
        <v>45596</v>
      </c>
      <c r="D502" s="62">
        <v>0</v>
      </c>
      <c r="E502" s="62">
        <v>0</v>
      </c>
      <c r="F502" s="62">
        <v>0</v>
      </c>
      <c r="G502" s="62">
        <v>0</v>
      </c>
      <c r="H502" s="62">
        <v>570</v>
      </c>
      <c r="I502" s="79">
        <v>570</v>
      </c>
    </row>
    <row r="503" spans="1:9" ht="15.75" thickBot="1" x14ac:dyDescent="0.3">
      <c r="A503" s="67" t="s">
        <v>80</v>
      </c>
      <c r="B503" s="58">
        <v>45656</v>
      </c>
      <c r="C503" s="58">
        <v>45596</v>
      </c>
      <c r="D503" s="59">
        <v>0</v>
      </c>
      <c r="E503" s="59">
        <v>0</v>
      </c>
      <c r="F503" s="59">
        <v>0</v>
      </c>
      <c r="G503" s="59">
        <v>0</v>
      </c>
      <c r="H503" s="59">
        <v>570</v>
      </c>
      <c r="I503" s="78">
        <v>570</v>
      </c>
    </row>
    <row r="504" spans="1:9" ht="15.75" thickBot="1" x14ac:dyDescent="0.3">
      <c r="A504" s="69" t="s">
        <v>80</v>
      </c>
      <c r="B504" s="61">
        <v>45656</v>
      </c>
      <c r="C504" s="61">
        <v>45596</v>
      </c>
      <c r="D504" s="62">
        <v>0</v>
      </c>
      <c r="E504" s="62">
        <v>0</v>
      </c>
      <c r="F504" s="62">
        <v>0</v>
      </c>
      <c r="G504" s="62">
        <v>0</v>
      </c>
      <c r="H504" s="62">
        <v>570</v>
      </c>
      <c r="I504" s="79">
        <v>570</v>
      </c>
    </row>
    <row r="505" spans="1:9" ht="15.75" thickBot="1" x14ac:dyDescent="0.3">
      <c r="A505" s="67" t="s">
        <v>80</v>
      </c>
      <c r="B505" s="58">
        <v>45656</v>
      </c>
      <c r="C505" s="58">
        <v>45596</v>
      </c>
      <c r="D505" s="59">
        <v>0</v>
      </c>
      <c r="E505" s="59">
        <v>0</v>
      </c>
      <c r="F505" s="59">
        <v>46.84</v>
      </c>
      <c r="G505" s="59">
        <v>0</v>
      </c>
      <c r="H505" s="59">
        <v>523.16</v>
      </c>
      <c r="I505" s="78">
        <v>570</v>
      </c>
    </row>
    <row r="506" spans="1:9" ht="15.75" thickBot="1" x14ac:dyDescent="0.3">
      <c r="A506" s="69" t="s">
        <v>606</v>
      </c>
      <c r="B506" s="61">
        <v>45646</v>
      </c>
      <c r="C506" s="61">
        <v>45655</v>
      </c>
      <c r="D506" s="62">
        <v>0</v>
      </c>
      <c r="E506" s="62">
        <v>0</v>
      </c>
      <c r="F506" s="62">
        <v>0</v>
      </c>
      <c r="G506" s="62">
        <v>0</v>
      </c>
      <c r="H506" s="63">
        <v>8000</v>
      </c>
      <c r="I506" s="70">
        <v>8000</v>
      </c>
    </row>
    <row r="507" spans="1:9" ht="15.75" thickBot="1" x14ac:dyDescent="0.3">
      <c r="A507" s="67" t="s">
        <v>81</v>
      </c>
      <c r="B507" s="58">
        <v>45646</v>
      </c>
      <c r="C507" s="58">
        <v>45596</v>
      </c>
      <c r="D507" s="59">
        <v>0</v>
      </c>
      <c r="E507" s="59">
        <v>0</v>
      </c>
      <c r="F507" s="59">
        <v>0</v>
      </c>
      <c r="G507" s="59">
        <v>0</v>
      </c>
      <c r="H507" s="59">
        <v>363.33</v>
      </c>
      <c r="I507" s="78">
        <v>363.33</v>
      </c>
    </row>
    <row r="508" spans="1:9" ht="15.75" thickBot="1" x14ac:dyDescent="0.3">
      <c r="A508" s="69" t="s">
        <v>81</v>
      </c>
      <c r="B508" s="61">
        <v>45646</v>
      </c>
      <c r="C508" s="61">
        <v>45596</v>
      </c>
      <c r="D508" s="62">
        <v>0</v>
      </c>
      <c r="E508" s="62">
        <v>0</v>
      </c>
      <c r="F508" s="62">
        <v>0</v>
      </c>
      <c r="G508" s="62">
        <v>0</v>
      </c>
      <c r="H508" s="62">
        <v>363.33</v>
      </c>
      <c r="I508" s="79">
        <v>363.33</v>
      </c>
    </row>
    <row r="509" spans="1:9" ht="15.75" thickBot="1" x14ac:dyDescent="0.3">
      <c r="A509" s="67" t="s">
        <v>81</v>
      </c>
      <c r="B509" s="58">
        <v>45646</v>
      </c>
      <c r="C509" s="58">
        <v>45596</v>
      </c>
      <c r="D509" s="59">
        <v>0</v>
      </c>
      <c r="E509" s="59">
        <v>0</v>
      </c>
      <c r="F509" s="59">
        <v>0</v>
      </c>
      <c r="G509" s="59">
        <v>0</v>
      </c>
      <c r="H509" s="59">
        <v>363.33</v>
      </c>
      <c r="I509" s="78">
        <v>363.33</v>
      </c>
    </row>
    <row r="510" spans="1:9" ht="15.75" thickBot="1" x14ac:dyDescent="0.3">
      <c r="A510" s="69" t="s">
        <v>81</v>
      </c>
      <c r="B510" s="61">
        <v>45646</v>
      </c>
      <c r="C510" s="61">
        <v>45596</v>
      </c>
      <c r="D510" s="62">
        <v>0</v>
      </c>
      <c r="E510" s="62">
        <v>0</v>
      </c>
      <c r="F510" s="62">
        <v>0</v>
      </c>
      <c r="G510" s="62">
        <v>0</v>
      </c>
      <c r="H510" s="62">
        <v>363.33</v>
      </c>
      <c r="I510" s="79">
        <v>363.33</v>
      </c>
    </row>
    <row r="511" spans="1:9" ht="15.75" thickBot="1" x14ac:dyDescent="0.3">
      <c r="A511" s="67" t="s">
        <v>81</v>
      </c>
      <c r="B511" s="58">
        <v>45646</v>
      </c>
      <c r="C511" s="58">
        <v>45596</v>
      </c>
      <c r="D511" s="59">
        <v>0</v>
      </c>
      <c r="E511" s="59">
        <v>0</v>
      </c>
      <c r="F511" s="59">
        <v>0</v>
      </c>
      <c r="G511" s="59">
        <v>0</v>
      </c>
      <c r="H511" s="59">
        <v>363.33</v>
      </c>
      <c r="I511" s="78">
        <v>363.33</v>
      </c>
    </row>
    <row r="512" spans="1:9" ht="15.75" thickBot="1" x14ac:dyDescent="0.3">
      <c r="A512" s="69" t="s">
        <v>81</v>
      </c>
      <c r="B512" s="61">
        <v>45646</v>
      </c>
      <c r="C512" s="61">
        <v>45596</v>
      </c>
      <c r="D512" s="62">
        <v>0</v>
      </c>
      <c r="E512" s="62">
        <v>0</v>
      </c>
      <c r="F512" s="62">
        <v>0</v>
      </c>
      <c r="G512" s="62">
        <v>0</v>
      </c>
      <c r="H512" s="62">
        <v>363.35</v>
      </c>
      <c r="I512" s="79">
        <v>363.35</v>
      </c>
    </row>
    <row r="513" spans="1:9" ht="15.75" thickBot="1" x14ac:dyDescent="0.3">
      <c r="A513" s="67" t="s">
        <v>619</v>
      </c>
      <c r="B513" s="58">
        <v>45639</v>
      </c>
      <c r="C513" s="58">
        <v>45655</v>
      </c>
      <c r="D513" s="59">
        <v>0</v>
      </c>
      <c r="E513" s="59">
        <v>0</v>
      </c>
      <c r="F513" s="59">
        <v>0</v>
      </c>
      <c r="G513" s="59">
        <v>0</v>
      </c>
      <c r="H513" s="59">
        <v>150</v>
      </c>
      <c r="I513" s="78">
        <v>150</v>
      </c>
    </row>
    <row r="514" spans="1:9" ht="15.75" thickBot="1" x14ac:dyDescent="0.3">
      <c r="A514" s="69" t="s">
        <v>321</v>
      </c>
      <c r="B514" s="61">
        <v>45646</v>
      </c>
      <c r="C514" s="61">
        <v>45596</v>
      </c>
      <c r="D514" s="62">
        <v>0</v>
      </c>
      <c r="E514" s="62">
        <v>0</v>
      </c>
      <c r="F514" s="62">
        <v>0</v>
      </c>
      <c r="G514" s="62">
        <v>0</v>
      </c>
      <c r="H514" s="62">
        <v>541.66999999999996</v>
      </c>
      <c r="I514" s="79">
        <v>541.66999999999996</v>
      </c>
    </row>
    <row r="515" spans="1:9" ht="15.75" thickBot="1" x14ac:dyDescent="0.3">
      <c r="A515" s="67" t="s">
        <v>321</v>
      </c>
      <c r="B515" s="58">
        <v>45646</v>
      </c>
      <c r="C515" s="58">
        <v>45596</v>
      </c>
      <c r="D515" s="59">
        <v>0</v>
      </c>
      <c r="E515" s="59">
        <v>0</v>
      </c>
      <c r="F515" s="59">
        <v>0</v>
      </c>
      <c r="G515" s="59">
        <v>0</v>
      </c>
      <c r="H515" s="59">
        <v>541.66999999999996</v>
      </c>
      <c r="I515" s="78">
        <v>541.66999999999996</v>
      </c>
    </row>
    <row r="516" spans="1:9" ht="15.75" thickBot="1" x14ac:dyDescent="0.3">
      <c r="A516" s="69" t="s">
        <v>321</v>
      </c>
      <c r="B516" s="61">
        <v>45646</v>
      </c>
      <c r="C516" s="61">
        <v>45596</v>
      </c>
      <c r="D516" s="62">
        <v>0</v>
      </c>
      <c r="E516" s="62">
        <v>0</v>
      </c>
      <c r="F516" s="62">
        <v>0</v>
      </c>
      <c r="G516" s="62">
        <v>0</v>
      </c>
      <c r="H516" s="62">
        <v>541.66999999999996</v>
      </c>
      <c r="I516" s="79">
        <v>541.66999999999996</v>
      </c>
    </row>
    <row r="517" spans="1:9" ht="15.75" thickBot="1" x14ac:dyDescent="0.3">
      <c r="A517" s="67" t="s">
        <v>321</v>
      </c>
      <c r="B517" s="58">
        <v>45646</v>
      </c>
      <c r="C517" s="58">
        <v>45596</v>
      </c>
      <c r="D517" s="59">
        <v>0</v>
      </c>
      <c r="E517" s="59">
        <v>0</v>
      </c>
      <c r="F517" s="59">
        <v>0</v>
      </c>
      <c r="G517" s="59">
        <v>0</v>
      </c>
      <c r="H517" s="59">
        <v>541.66999999999996</v>
      </c>
      <c r="I517" s="78">
        <v>541.66999999999996</v>
      </c>
    </row>
    <row r="518" spans="1:9" ht="15.75" thickBot="1" x14ac:dyDescent="0.3">
      <c r="A518" s="69" t="s">
        <v>321</v>
      </c>
      <c r="B518" s="61">
        <v>45646</v>
      </c>
      <c r="C518" s="61">
        <v>45596</v>
      </c>
      <c r="D518" s="62">
        <v>0</v>
      </c>
      <c r="E518" s="62">
        <v>0</v>
      </c>
      <c r="F518" s="62">
        <v>0</v>
      </c>
      <c r="G518" s="62">
        <v>0</v>
      </c>
      <c r="H518" s="62">
        <v>541.66999999999996</v>
      </c>
      <c r="I518" s="79">
        <v>541.66999999999996</v>
      </c>
    </row>
    <row r="519" spans="1:9" ht="15.75" thickBot="1" x14ac:dyDescent="0.3">
      <c r="A519" s="67" t="s">
        <v>321</v>
      </c>
      <c r="B519" s="58">
        <v>45646</v>
      </c>
      <c r="C519" s="58">
        <v>45596</v>
      </c>
      <c r="D519" s="59">
        <v>0</v>
      </c>
      <c r="E519" s="59">
        <v>0</v>
      </c>
      <c r="F519" s="59">
        <v>34.200000000000003</v>
      </c>
      <c r="G519" s="59">
        <v>0</v>
      </c>
      <c r="H519" s="59">
        <v>507.45</v>
      </c>
      <c r="I519" s="78">
        <v>541.65</v>
      </c>
    </row>
    <row r="520" spans="1:9" ht="15.75" thickBot="1" x14ac:dyDescent="0.3">
      <c r="A520" s="69" t="s">
        <v>82</v>
      </c>
      <c r="B520" s="61">
        <v>45646</v>
      </c>
      <c r="C520" s="61">
        <v>45655</v>
      </c>
      <c r="D520" s="62">
        <v>0</v>
      </c>
      <c r="E520" s="62">
        <v>0</v>
      </c>
      <c r="F520" s="62">
        <v>0</v>
      </c>
      <c r="G520" s="62">
        <v>0</v>
      </c>
      <c r="H520" s="63">
        <v>3000</v>
      </c>
      <c r="I520" s="70">
        <v>3000</v>
      </c>
    </row>
    <row r="521" spans="1:9" ht="15.75" thickBot="1" x14ac:dyDescent="0.3">
      <c r="A521" s="67" t="s">
        <v>623</v>
      </c>
      <c r="B521" s="58">
        <v>45639</v>
      </c>
      <c r="C521" s="58">
        <v>45655</v>
      </c>
      <c r="D521" s="59">
        <v>0</v>
      </c>
      <c r="E521" s="59">
        <v>0</v>
      </c>
      <c r="F521" s="59">
        <v>0</v>
      </c>
      <c r="G521" s="59">
        <v>0</v>
      </c>
      <c r="H521" s="60">
        <v>1084</v>
      </c>
      <c r="I521" s="68">
        <v>1084</v>
      </c>
    </row>
    <row r="522" spans="1:9" ht="15.75" thickBot="1" x14ac:dyDescent="0.3">
      <c r="A522" s="69" t="s">
        <v>623</v>
      </c>
      <c r="B522" s="61">
        <v>45646</v>
      </c>
      <c r="C522" s="61">
        <v>45655</v>
      </c>
      <c r="D522" s="62">
        <v>0</v>
      </c>
      <c r="E522" s="62">
        <v>0</v>
      </c>
      <c r="F522" s="62">
        <v>0</v>
      </c>
      <c r="G522" s="62">
        <v>0</v>
      </c>
      <c r="H522" s="63">
        <v>2500</v>
      </c>
      <c r="I522" s="70">
        <v>2500</v>
      </c>
    </row>
    <row r="523" spans="1:9" ht="15.75" thickBot="1" x14ac:dyDescent="0.3">
      <c r="A523" s="67" t="s">
        <v>96</v>
      </c>
      <c r="B523" s="58">
        <v>45646</v>
      </c>
      <c r="C523" s="58">
        <v>45596</v>
      </c>
      <c r="D523" s="59">
        <v>0</v>
      </c>
      <c r="E523" s="59">
        <v>0</v>
      </c>
      <c r="F523" s="59">
        <v>0</v>
      </c>
      <c r="G523" s="59">
        <v>0</v>
      </c>
      <c r="H523" s="59">
        <v>28.33</v>
      </c>
      <c r="I523" s="78">
        <v>28.33</v>
      </c>
    </row>
    <row r="524" spans="1:9" ht="15.75" thickBot="1" x14ac:dyDescent="0.3">
      <c r="A524" s="69" t="s">
        <v>96</v>
      </c>
      <c r="B524" s="61">
        <v>45646</v>
      </c>
      <c r="C524" s="61">
        <v>45596</v>
      </c>
      <c r="D524" s="62">
        <v>0</v>
      </c>
      <c r="E524" s="62">
        <v>0</v>
      </c>
      <c r="F524" s="62">
        <v>0</v>
      </c>
      <c r="G524" s="62">
        <v>0</v>
      </c>
      <c r="H524" s="62">
        <v>28.33</v>
      </c>
      <c r="I524" s="79">
        <v>28.33</v>
      </c>
    </row>
    <row r="525" spans="1:9" ht="15.75" thickBot="1" x14ac:dyDescent="0.3">
      <c r="A525" s="67" t="s">
        <v>96</v>
      </c>
      <c r="B525" s="58">
        <v>45646</v>
      </c>
      <c r="C525" s="58">
        <v>45596</v>
      </c>
      <c r="D525" s="59">
        <v>0</v>
      </c>
      <c r="E525" s="59">
        <v>0</v>
      </c>
      <c r="F525" s="59">
        <v>0</v>
      </c>
      <c r="G525" s="59">
        <v>0</v>
      </c>
      <c r="H525" s="59">
        <v>28.33</v>
      </c>
      <c r="I525" s="78">
        <v>28.33</v>
      </c>
    </row>
    <row r="526" spans="1:9" ht="15.75" thickBot="1" x14ac:dyDescent="0.3">
      <c r="A526" s="69" t="s">
        <v>96</v>
      </c>
      <c r="B526" s="61">
        <v>45646</v>
      </c>
      <c r="C526" s="61">
        <v>45596</v>
      </c>
      <c r="D526" s="62">
        <v>0</v>
      </c>
      <c r="E526" s="62">
        <v>0</v>
      </c>
      <c r="F526" s="62">
        <v>0</v>
      </c>
      <c r="G526" s="62">
        <v>0</v>
      </c>
      <c r="H526" s="62">
        <v>28.33</v>
      </c>
      <c r="I526" s="79">
        <v>28.33</v>
      </c>
    </row>
    <row r="527" spans="1:9" ht="15.75" thickBot="1" x14ac:dyDescent="0.3">
      <c r="A527" s="67" t="s">
        <v>96</v>
      </c>
      <c r="B527" s="58">
        <v>45646</v>
      </c>
      <c r="C527" s="58">
        <v>45596</v>
      </c>
      <c r="D527" s="59">
        <v>0</v>
      </c>
      <c r="E527" s="59">
        <v>0</v>
      </c>
      <c r="F527" s="59">
        <v>0</v>
      </c>
      <c r="G527" s="59">
        <v>0</v>
      </c>
      <c r="H527" s="59">
        <v>28.33</v>
      </c>
      <c r="I527" s="78">
        <v>28.33</v>
      </c>
    </row>
    <row r="528" spans="1:9" ht="15.75" thickBot="1" x14ac:dyDescent="0.3">
      <c r="A528" s="69" t="s">
        <v>96</v>
      </c>
      <c r="B528" s="61">
        <v>45646</v>
      </c>
      <c r="C528" s="61">
        <v>45596</v>
      </c>
      <c r="D528" s="62">
        <v>0</v>
      </c>
      <c r="E528" s="62">
        <v>0</v>
      </c>
      <c r="F528" s="62">
        <v>0</v>
      </c>
      <c r="G528" s="62">
        <v>0</v>
      </c>
      <c r="H528" s="62">
        <v>28.35</v>
      </c>
      <c r="I528" s="79">
        <v>28.35</v>
      </c>
    </row>
    <row r="529" spans="1:9" ht="15.75" thickBot="1" x14ac:dyDescent="0.3">
      <c r="A529" s="67" t="s">
        <v>96</v>
      </c>
      <c r="B529" s="58">
        <v>45646</v>
      </c>
      <c r="C529" s="58">
        <v>45646</v>
      </c>
      <c r="D529" s="59">
        <v>0</v>
      </c>
      <c r="E529" s="59">
        <v>0</v>
      </c>
      <c r="F529" s="59">
        <v>0</v>
      </c>
      <c r="G529" s="59">
        <v>0</v>
      </c>
      <c r="H529" s="60">
        <v>1000</v>
      </c>
      <c r="I529" s="68">
        <v>1000</v>
      </c>
    </row>
    <row r="530" spans="1:9" ht="15.75" thickBot="1" x14ac:dyDescent="0.3">
      <c r="A530" s="69" t="s">
        <v>62</v>
      </c>
      <c r="B530" s="61">
        <v>45646</v>
      </c>
      <c r="C530" s="61">
        <v>45655</v>
      </c>
      <c r="D530" s="62">
        <v>0</v>
      </c>
      <c r="E530" s="62">
        <v>0</v>
      </c>
      <c r="F530" s="62">
        <v>0</v>
      </c>
      <c r="G530" s="62">
        <v>0</v>
      </c>
      <c r="H530" s="62">
        <v>900</v>
      </c>
      <c r="I530" s="79">
        <v>900</v>
      </c>
    </row>
    <row r="531" spans="1:9" ht="15.75" thickBot="1" x14ac:dyDescent="0.3">
      <c r="A531" s="67" t="s">
        <v>63</v>
      </c>
      <c r="B531" s="58">
        <v>45646</v>
      </c>
      <c r="C531" s="58">
        <v>45653</v>
      </c>
      <c r="D531" s="59">
        <v>0</v>
      </c>
      <c r="E531" s="59">
        <v>0</v>
      </c>
      <c r="F531" s="59">
        <v>0</v>
      </c>
      <c r="G531" s="59">
        <v>0</v>
      </c>
      <c r="H531" s="60">
        <v>2000</v>
      </c>
      <c r="I531" s="68">
        <v>2000</v>
      </c>
    </row>
    <row r="532" spans="1:9" ht="15.75" thickBot="1" x14ac:dyDescent="0.3">
      <c r="A532" s="69" t="s">
        <v>99</v>
      </c>
      <c r="B532" s="61">
        <v>45646</v>
      </c>
      <c r="C532" s="61">
        <v>45654</v>
      </c>
      <c r="D532" s="62">
        <v>0</v>
      </c>
      <c r="E532" s="62">
        <v>0</v>
      </c>
      <c r="F532" s="62">
        <v>0</v>
      </c>
      <c r="G532" s="62">
        <v>0</v>
      </c>
      <c r="H532" s="63">
        <v>5000</v>
      </c>
      <c r="I532" s="70">
        <v>5000</v>
      </c>
    </row>
    <row r="533" spans="1:9" ht="15.75" thickBot="1" x14ac:dyDescent="0.3">
      <c r="A533" s="67" t="s">
        <v>609</v>
      </c>
      <c r="B533" s="58">
        <v>45646</v>
      </c>
      <c r="C533" s="58">
        <v>45655</v>
      </c>
      <c r="D533" s="59">
        <v>0</v>
      </c>
      <c r="E533" s="59">
        <v>0</v>
      </c>
      <c r="F533" s="59">
        <v>0</v>
      </c>
      <c r="G533" s="59">
        <v>0</v>
      </c>
      <c r="H533" s="60">
        <v>4500</v>
      </c>
      <c r="I533" s="68">
        <v>4500</v>
      </c>
    </row>
    <row r="534" spans="1:9" ht="15.75" thickBot="1" x14ac:dyDescent="0.3">
      <c r="A534" s="69" t="s">
        <v>83</v>
      </c>
      <c r="B534" s="61">
        <v>45639</v>
      </c>
      <c r="C534" s="61">
        <v>45655</v>
      </c>
      <c r="D534" s="62">
        <v>0</v>
      </c>
      <c r="E534" s="62">
        <v>0</v>
      </c>
      <c r="F534" s="62">
        <v>0</v>
      </c>
      <c r="G534" s="62">
        <v>0</v>
      </c>
      <c r="H534" s="62">
        <v>150</v>
      </c>
      <c r="I534" s="79">
        <v>150</v>
      </c>
    </row>
    <row r="535" spans="1:9" ht="15.75" thickBot="1" x14ac:dyDescent="0.3">
      <c r="A535" s="67" t="s">
        <v>322</v>
      </c>
      <c r="B535" s="58">
        <v>45646</v>
      </c>
      <c r="C535" s="58">
        <v>45646</v>
      </c>
      <c r="D535" s="59">
        <v>0</v>
      </c>
      <c r="E535" s="59">
        <v>0</v>
      </c>
      <c r="F535" s="59">
        <v>0</v>
      </c>
      <c r="G535" s="59">
        <v>0</v>
      </c>
      <c r="H535" s="60">
        <v>1000</v>
      </c>
      <c r="I535" s="68">
        <v>1000</v>
      </c>
    </row>
    <row r="536" spans="1:9" ht="15.75" thickBot="1" x14ac:dyDescent="0.3">
      <c r="A536" s="69" t="s">
        <v>330</v>
      </c>
      <c r="B536" s="61">
        <v>45646</v>
      </c>
      <c r="C536" s="61">
        <v>45596</v>
      </c>
      <c r="D536" s="62">
        <v>0</v>
      </c>
      <c r="E536" s="62">
        <v>0</v>
      </c>
      <c r="F536" s="62">
        <v>0</v>
      </c>
      <c r="G536" s="62">
        <v>0</v>
      </c>
      <c r="H536" s="62">
        <v>253.33</v>
      </c>
      <c r="I536" s="79">
        <v>253.33</v>
      </c>
    </row>
    <row r="537" spans="1:9" ht="15.75" thickBot="1" x14ac:dyDescent="0.3">
      <c r="A537" s="67" t="s">
        <v>330</v>
      </c>
      <c r="B537" s="58">
        <v>45646</v>
      </c>
      <c r="C537" s="58">
        <v>45596</v>
      </c>
      <c r="D537" s="59">
        <v>0</v>
      </c>
      <c r="E537" s="59">
        <v>0</v>
      </c>
      <c r="F537" s="59">
        <v>0</v>
      </c>
      <c r="G537" s="59">
        <v>0</v>
      </c>
      <c r="H537" s="59">
        <v>253.33</v>
      </c>
      <c r="I537" s="78">
        <v>253.33</v>
      </c>
    </row>
    <row r="538" spans="1:9" ht="15.75" thickBot="1" x14ac:dyDescent="0.3">
      <c r="A538" s="69" t="s">
        <v>330</v>
      </c>
      <c r="B538" s="61">
        <v>45646</v>
      </c>
      <c r="C538" s="61">
        <v>45596</v>
      </c>
      <c r="D538" s="62">
        <v>0</v>
      </c>
      <c r="E538" s="62">
        <v>0</v>
      </c>
      <c r="F538" s="62">
        <v>0</v>
      </c>
      <c r="G538" s="62">
        <v>0</v>
      </c>
      <c r="H538" s="62">
        <v>253.33</v>
      </c>
      <c r="I538" s="79">
        <v>253.33</v>
      </c>
    </row>
    <row r="539" spans="1:9" ht="15.75" thickBot="1" x14ac:dyDescent="0.3">
      <c r="A539" s="67" t="s">
        <v>330</v>
      </c>
      <c r="B539" s="58">
        <v>45646</v>
      </c>
      <c r="C539" s="58">
        <v>45596</v>
      </c>
      <c r="D539" s="59">
        <v>0</v>
      </c>
      <c r="E539" s="59">
        <v>0</v>
      </c>
      <c r="F539" s="59">
        <v>0</v>
      </c>
      <c r="G539" s="59">
        <v>0</v>
      </c>
      <c r="H539" s="59">
        <v>253.33</v>
      </c>
      <c r="I539" s="78">
        <v>253.33</v>
      </c>
    </row>
    <row r="540" spans="1:9" ht="15.75" thickBot="1" x14ac:dyDescent="0.3">
      <c r="A540" s="69" t="s">
        <v>330</v>
      </c>
      <c r="B540" s="61">
        <v>45646</v>
      </c>
      <c r="C540" s="61">
        <v>45596</v>
      </c>
      <c r="D540" s="62">
        <v>0</v>
      </c>
      <c r="E540" s="62">
        <v>0</v>
      </c>
      <c r="F540" s="62">
        <v>0</v>
      </c>
      <c r="G540" s="62">
        <v>0</v>
      </c>
      <c r="H540" s="62">
        <v>253.33</v>
      </c>
      <c r="I540" s="79">
        <v>253.33</v>
      </c>
    </row>
    <row r="541" spans="1:9" ht="15.75" thickBot="1" x14ac:dyDescent="0.3">
      <c r="A541" s="67" t="s">
        <v>330</v>
      </c>
      <c r="B541" s="58">
        <v>45646</v>
      </c>
      <c r="C541" s="58">
        <v>45596</v>
      </c>
      <c r="D541" s="59">
        <v>0</v>
      </c>
      <c r="E541" s="59">
        <v>0</v>
      </c>
      <c r="F541" s="59">
        <v>0</v>
      </c>
      <c r="G541" s="59">
        <v>0</v>
      </c>
      <c r="H541" s="59">
        <v>253.35</v>
      </c>
      <c r="I541" s="78">
        <v>253.35</v>
      </c>
    </row>
    <row r="542" spans="1:9" ht="15.75" thickBot="1" x14ac:dyDescent="0.3">
      <c r="A542" s="69" t="s">
        <v>330</v>
      </c>
      <c r="B542" s="61">
        <v>45646</v>
      </c>
      <c r="C542" s="61">
        <v>45646</v>
      </c>
      <c r="D542" s="62">
        <v>0</v>
      </c>
      <c r="E542" s="62">
        <v>0</v>
      </c>
      <c r="F542" s="62">
        <v>0</v>
      </c>
      <c r="G542" s="62">
        <v>0</v>
      </c>
      <c r="H542" s="63">
        <v>4000</v>
      </c>
      <c r="I542" s="70">
        <v>4000</v>
      </c>
    </row>
    <row r="543" spans="1:9" ht="15.75" thickBot="1" x14ac:dyDescent="0.3">
      <c r="A543" s="67" t="s">
        <v>86</v>
      </c>
      <c r="B543" s="58">
        <v>45646</v>
      </c>
      <c r="C543" s="58">
        <v>45596</v>
      </c>
      <c r="D543" s="59">
        <v>0</v>
      </c>
      <c r="E543" s="59">
        <v>0</v>
      </c>
      <c r="F543" s="59">
        <v>0</v>
      </c>
      <c r="G543" s="59">
        <v>0</v>
      </c>
      <c r="H543" s="60">
        <v>1943.33</v>
      </c>
      <c r="I543" s="68">
        <v>1943.33</v>
      </c>
    </row>
    <row r="544" spans="1:9" ht="15.75" thickBot="1" x14ac:dyDescent="0.3">
      <c r="A544" s="69" t="s">
        <v>86</v>
      </c>
      <c r="B544" s="61">
        <v>45646</v>
      </c>
      <c r="C544" s="61">
        <v>45596</v>
      </c>
      <c r="D544" s="62">
        <v>0</v>
      </c>
      <c r="E544" s="62">
        <v>0</v>
      </c>
      <c r="F544" s="62">
        <v>116.84</v>
      </c>
      <c r="G544" s="62">
        <v>0</v>
      </c>
      <c r="H544" s="63">
        <v>1826.49</v>
      </c>
      <c r="I544" s="70">
        <v>1943.33</v>
      </c>
    </row>
    <row r="545" spans="1:9" ht="15.75" thickBot="1" x14ac:dyDescent="0.3">
      <c r="A545" s="67" t="s">
        <v>86</v>
      </c>
      <c r="B545" s="58">
        <v>45646</v>
      </c>
      <c r="C545" s="58">
        <v>45596</v>
      </c>
      <c r="D545" s="59">
        <v>0</v>
      </c>
      <c r="E545" s="59">
        <v>0</v>
      </c>
      <c r="F545" s="59">
        <v>435.09</v>
      </c>
      <c r="G545" s="59">
        <v>0</v>
      </c>
      <c r="H545" s="60">
        <v>1508.24</v>
      </c>
      <c r="I545" s="68">
        <v>1943.33</v>
      </c>
    </row>
    <row r="546" spans="1:9" ht="15.75" thickBot="1" x14ac:dyDescent="0.3">
      <c r="A546" s="69" t="s">
        <v>86</v>
      </c>
      <c r="B546" s="61">
        <v>45646</v>
      </c>
      <c r="C546" s="61">
        <v>45596</v>
      </c>
      <c r="D546" s="62">
        <v>0</v>
      </c>
      <c r="E546" s="62">
        <v>0</v>
      </c>
      <c r="F546" s="62">
        <v>534.41</v>
      </c>
      <c r="G546" s="62">
        <v>0</v>
      </c>
      <c r="H546" s="63">
        <v>1408.92</v>
      </c>
      <c r="I546" s="70">
        <v>1943.33</v>
      </c>
    </row>
    <row r="547" spans="1:9" ht="15.75" thickBot="1" x14ac:dyDescent="0.3">
      <c r="A547" s="67" t="s">
        <v>86</v>
      </c>
      <c r="B547" s="58">
        <v>45646</v>
      </c>
      <c r="C547" s="58">
        <v>45596</v>
      </c>
      <c r="D547" s="59">
        <v>0</v>
      </c>
      <c r="E547" s="59">
        <v>0</v>
      </c>
      <c r="F547" s="59">
        <v>534.41999999999996</v>
      </c>
      <c r="G547" s="59">
        <v>0</v>
      </c>
      <c r="H547" s="60">
        <v>1408.91</v>
      </c>
      <c r="I547" s="68">
        <v>1943.33</v>
      </c>
    </row>
    <row r="548" spans="1:9" ht="15.75" thickBot="1" x14ac:dyDescent="0.3">
      <c r="A548" s="69" t="s">
        <v>86</v>
      </c>
      <c r="B548" s="61">
        <v>45646</v>
      </c>
      <c r="C548" s="61">
        <v>45596</v>
      </c>
      <c r="D548" s="62">
        <v>0</v>
      </c>
      <c r="E548" s="62">
        <v>0</v>
      </c>
      <c r="F548" s="62">
        <v>534.41999999999996</v>
      </c>
      <c r="G548" s="62">
        <v>0</v>
      </c>
      <c r="H548" s="63">
        <v>1408.93</v>
      </c>
      <c r="I548" s="70">
        <v>1943.35</v>
      </c>
    </row>
    <row r="549" spans="1:9" ht="15.75" thickBot="1" x14ac:dyDescent="0.3">
      <c r="A549" s="67" t="s">
        <v>624</v>
      </c>
      <c r="B549" s="58">
        <v>45639</v>
      </c>
      <c r="C549" s="58">
        <v>45655</v>
      </c>
      <c r="D549" s="59">
        <v>0</v>
      </c>
      <c r="E549" s="59">
        <v>0</v>
      </c>
      <c r="F549" s="59">
        <v>0</v>
      </c>
      <c r="G549" s="59">
        <v>0</v>
      </c>
      <c r="H549" s="60">
        <v>2167</v>
      </c>
      <c r="I549" s="68">
        <v>2167</v>
      </c>
    </row>
    <row r="550" spans="1:9" ht="15.75" thickBot="1" x14ac:dyDescent="0.3">
      <c r="A550" s="69" t="s">
        <v>624</v>
      </c>
      <c r="B550" s="61">
        <v>45646</v>
      </c>
      <c r="C550" s="61">
        <v>45655</v>
      </c>
      <c r="D550" s="62">
        <v>0</v>
      </c>
      <c r="E550" s="62">
        <v>0</v>
      </c>
      <c r="F550" s="62">
        <v>0</v>
      </c>
      <c r="G550" s="62">
        <v>0</v>
      </c>
      <c r="H550" s="63">
        <v>5000</v>
      </c>
      <c r="I550" s="70">
        <v>5000</v>
      </c>
    </row>
    <row r="551" spans="1:9" ht="15.75" thickBot="1" x14ac:dyDescent="0.3">
      <c r="A551" s="122" t="s">
        <v>294</v>
      </c>
      <c r="B551" s="123"/>
      <c r="C551" s="124"/>
      <c r="D551" s="64">
        <v>0</v>
      </c>
      <c r="E551" s="64">
        <v>0</v>
      </c>
      <c r="F551" s="65">
        <v>16252.01</v>
      </c>
      <c r="G551" s="64">
        <v>0</v>
      </c>
      <c r="H551" s="65">
        <v>192900.49</v>
      </c>
      <c r="I551" s="71">
        <v>209152.5</v>
      </c>
    </row>
    <row r="552" spans="1:9" x14ac:dyDescent="0.25">
      <c r="A552" s="116" t="s">
        <v>303</v>
      </c>
      <c r="B552" s="117"/>
      <c r="C552" s="118"/>
      <c r="D552" s="72">
        <v>0</v>
      </c>
      <c r="E552" s="72">
        <v>0</v>
      </c>
      <c r="F552" s="73">
        <v>28793.07</v>
      </c>
      <c r="G552" s="72">
        <v>0</v>
      </c>
      <c r="H552" s="73">
        <v>780079.43</v>
      </c>
      <c r="I552" s="74">
        <v>808872.5</v>
      </c>
    </row>
  </sheetData>
  <mergeCells count="27">
    <mergeCell ref="A41:I41"/>
    <mergeCell ref="A60:C60"/>
    <mergeCell ref="A61:I61"/>
    <mergeCell ref="A40:C40"/>
    <mergeCell ref="A3:A4"/>
    <mergeCell ref="B3:B4"/>
    <mergeCell ref="D3:D4"/>
    <mergeCell ref="E3:E4"/>
    <mergeCell ref="H3:H4"/>
    <mergeCell ref="I3:I4"/>
    <mergeCell ref="A5:I5"/>
    <mergeCell ref="A22:C22"/>
    <mergeCell ref="A23:I23"/>
    <mergeCell ref="F3:F4"/>
    <mergeCell ref="G3:G4"/>
    <mergeCell ref="A163:C163"/>
    <mergeCell ref="A164:I164"/>
    <mergeCell ref="A323:I323"/>
    <mergeCell ref="A551:C551"/>
    <mergeCell ref="A552:C552"/>
    <mergeCell ref="A233:I233"/>
    <mergeCell ref="A266:C266"/>
    <mergeCell ref="A267:I267"/>
    <mergeCell ref="A291:C291"/>
    <mergeCell ref="A292:I292"/>
    <mergeCell ref="A322:C322"/>
    <mergeCell ref="A232:C232"/>
  </mergeCells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6"/>
  <sheetViews>
    <sheetView topLeftCell="A19" workbookViewId="0">
      <selection activeCell="L6" sqref="L6:L8"/>
    </sheetView>
  </sheetViews>
  <sheetFormatPr defaultRowHeight="15" x14ac:dyDescent="0.25"/>
  <cols>
    <col min="1" max="1" width="47.42578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8.28515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310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592</v>
      </c>
      <c r="B6" s="61">
        <v>45296</v>
      </c>
      <c r="C6" s="61">
        <v>46356</v>
      </c>
      <c r="D6" s="62">
        <v>0</v>
      </c>
      <c r="E6" s="62">
        <v>0</v>
      </c>
      <c r="F6" s="62">
        <v>399.84</v>
      </c>
      <c r="G6" s="62">
        <v>0</v>
      </c>
      <c r="H6" s="63">
        <v>4800.16</v>
      </c>
      <c r="I6" s="70">
        <v>5200</v>
      </c>
      <c r="K6" s="76" t="s">
        <v>592</v>
      </c>
      <c r="L6" s="77">
        <v>62400</v>
      </c>
    </row>
    <row r="7" spans="1:12" ht="15.75" thickBot="1" x14ac:dyDescent="0.3">
      <c r="A7" s="67" t="s">
        <v>593</v>
      </c>
      <c r="B7" s="58">
        <v>45303</v>
      </c>
      <c r="C7" s="58">
        <v>45335</v>
      </c>
      <c r="D7" s="59">
        <v>0</v>
      </c>
      <c r="E7" s="59">
        <v>0</v>
      </c>
      <c r="F7" s="59">
        <v>0</v>
      </c>
      <c r="G7" s="59">
        <v>0</v>
      </c>
      <c r="H7" s="60">
        <v>1600</v>
      </c>
      <c r="I7" s="68">
        <v>1600</v>
      </c>
      <c r="K7" s="76" t="s">
        <v>593</v>
      </c>
      <c r="L7" s="77">
        <v>4800</v>
      </c>
    </row>
    <row r="8" spans="1:12" ht="15.75" thickBot="1" x14ac:dyDescent="0.3">
      <c r="A8" s="69" t="s">
        <v>588</v>
      </c>
      <c r="B8" s="61">
        <v>45296</v>
      </c>
      <c r="C8" s="61">
        <v>45473</v>
      </c>
      <c r="D8" s="62">
        <v>0</v>
      </c>
      <c r="E8" s="62">
        <v>0</v>
      </c>
      <c r="F8" s="62">
        <v>27</v>
      </c>
      <c r="G8" s="62">
        <v>0</v>
      </c>
      <c r="H8" s="63">
        <v>2973</v>
      </c>
      <c r="I8" s="70">
        <v>3000</v>
      </c>
      <c r="K8" s="76" t="s">
        <v>588</v>
      </c>
      <c r="L8" s="77">
        <v>21000</v>
      </c>
    </row>
    <row r="9" spans="1:12" ht="15.75" thickBot="1" x14ac:dyDescent="0.3">
      <c r="A9" s="67" t="s">
        <v>43</v>
      </c>
      <c r="B9" s="58">
        <v>45296</v>
      </c>
      <c r="C9" s="58">
        <v>45291</v>
      </c>
      <c r="D9" s="59">
        <v>0</v>
      </c>
      <c r="E9" s="59">
        <v>0</v>
      </c>
      <c r="F9" s="59">
        <v>0</v>
      </c>
      <c r="G9" s="59">
        <v>0</v>
      </c>
      <c r="H9" s="60">
        <v>2000</v>
      </c>
      <c r="I9" s="68">
        <v>2000</v>
      </c>
      <c r="K9" s="76" t="s">
        <v>43</v>
      </c>
      <c r="L9" s="77">
        <v>24000</v>
      </c>
    </row>
    <row r="10" spans="1:12" ht="15.75" thickBot="1" x14ac:dyDescent="0.3">
      <c r="A10" s="69" t="s">
        <v>190</v>
      </c>
      <c r="B10" s="61">
        <v>45296</v>
      </c>
      <c r="C10" s="61">
        <v>45505</v>
      </c>
      <c r="D10" s="62">
        <v>0</v>
      </c>
      <c r="E10" s="62">
        <v>0</v>
      </c>
      <c r="F10" s="62">
        <v>0</v>
      </c>
      <c r="G10" s="62">
        <v>0</v>
      </c>
      <c r="H10" s="63">
        <v>1600</v>
      </c>
      <c r="I10" s="70">
        <v>1600</v>
      </c>
      <c r="K10" s="76" t="s">
        <v>190</v>
      </c>
      <c r="L10" s="77">
        <v>22800</v>
      </c>
    </row>
    <row r="11" spans="1:12" ht="15.75" thickBot="1" x14ac:dyDescent="0.3">
      <c r="A11" s="67" t="s">
        <v>199</v>
      </c>
      <c r="B11" s="58">
        <v>45296</v>
      </c>
      <c r="C11" s="58">
        <v>45382</v>
      </c>
      <c r="D11" s="59">
        <v>0</v>
      </c>
      <c r="E11" s="59">
        <v>0</v>
      </c>
      <c r="F11" s="59">
        <v>0</v>
      </c>
      <c r="G11" s="59">
        <v>0</v>
      </c>
      <c r="H11" s="60">
        <v>2000</v>
      </c>
      <c r="I11" s="68">
        <v>2000</v>
      </c>
      <c r="K11" s="76" t="s">
        <v>199</v>
      </c>
      <c r="L11" s="77">
        <v>24000</v>
      </c>
    </row>
    <row r="12" spans="1:12" ht="15.75" thickBot="1" x14ac:dyDescent="0.3">
      <c r="A12" s="69" t="s">
        <v>191</v>
      </c>
      <c r="B12" s="61">
        <v>45296</v>
      </c>
      <c r="C12" s="61">
        <v>45322</v>
      </c>
      <c r="D12" s="62">
        <v>0</v>
      </c>
      <c r="E12" s="62">
        <v>0</v>
      </c>
      <c r="F12" s="62">
        <v>0</v>
      </c>
      <c r="G12" s="62">
        <v>0</v>
      </c>
      <c r="H12" s="63">
        <v>2000</v>
      </c>
      <c r="I12" s="70">
        <v>2000</v>
      </c>
      <c r="K12" s="76" t="s">
        <v>191</v>
      </c>
      <c r="L12" s="77">
        <v>31000</v>
      </c>
    </row>
    <row r="13" spans="1:12" ht="15.75" thickBot="1" x14ac:dyDescent="0.3">
      <c r="A13" s="67" t="s">
        <v>192</v>
      </c>
      <c r="B13" s="58">
        <v>45296</v>
      </c>
      <c r="C13" s="58">
        <v>45596</v>
      </c>
      <c r="D13" s="59">
        <v>0</v>
      </c>
      <c r="E13" s="59">
        <v>0</v>
      </c>
      <c r="F13" s="59">
        <v>0</v>
      </c>
      <c r="G13" s="59">
        <v>0</v>
      </c>
      <c r="H13" s="60">
        <v>2200</v>
      </c>
      <c r="I13" s="68">
        <v>2200</v>
      </c>
      <c r="K13" s="76" t="s">
        <v>192</v>
      </c>
      <c r="L13" s="77">
        <v>26400</v>
      </c>
    </row>
    <row r="14" spans="1:12" ht="15.75" thickBot="1" x14ac:dyDescent="0.3">
      <c r="A14" s="69" t="s">
        <v>200</v>
      </c>
      <c r="B14" s="61">
        <v>45296</v>
      </c>
      <c r="C14" s="61">
        <v>45382</v>
      </c>
      <c r="D14" s="62">
        <v>0</v>
      </c>
      <c r="E14" s="62">
        <v>0</v>
      </c>
      <c r="F14" s="62">
        <v>0</v>
      </c>
      <c r="G14" s="62">
        <v>0</v>
      </c>
      <c r="H14" s="63">
        <v>2000</v>
      </c>
      <c r="I14" s="70">
        <v>2000</v>
      </c>
      <c r="K14" s="76" t="s">
        <v>200</v>
      </c>
      <c r="L14" s="77">
        <v>31000</v>
      </c>
    </row>
    <row r="15" spans="1:12" ht="15.75" thickBot="1" x14ac:dyDescent="0.3">
      <c r="A15" s="67" t="s">
        <v>203</v>
      </c>
      <c r="B15" s="58">
        <v>45296</v>
      </c>
      <c r="C15" s="58">
        <v>45473</v>
      </c>
      <c r="D15" s="59">
        <v>0</v>
      </c>
      <c r="E15" s="59">
        <v>0</v>
      </c>
      <c r="F15" s="59">
        <v>75.400000000000006</v>
      </c>
      <c r="G15" s="59">
        <v>0</v>
      </c>
      <c r="H15" s="60">
        <v>3424.6</v>
      </c>
      <c r="I15" s="68">
        <v>3500</v>
      </c>
      <c r="K15" s="76" t="s">
        <v>130</v>
      </c>
      <c r="L15" s="77">
        <v>20000</v>
      </c>
    </row>
    <row r="16" spans="1:12" ht="15.75" thickBot="1" x14ac:dyDescent="0.3">
      <c r="A16" s="69" t="s">
        <v>73</v>
      </c>
      <c r="B16" s="61">
        <v>45296</v>
      </c>
      <c r="C16" s="61">
        <v>45505</v>
      </c>
      <c r="D16" s="62">
        <v>0</v>
      </c>
      <c r="E16" s="62">
        <v>0</v>
      </c>
      <c r="F16" s="62">
        <v>0</v>
      </c>
      <c r="G16" s="62">
        <v>0</v>
      </c>
      <c r="H16" s="63">
        <v>2200</v>
      </c>
      <c r="I16" s="70">
        <v>2200</v>
      </c>
      <c r="K16" s="76" t="s">
        <v>202</v>
      </c>
      <c r="L16" s="77">
        <v>30000</v>
      </c>
    </row>
    <row r="17" spans="1:12" ht="15.75" thickBot="1" x14ac:dyDescent="0.3">
      <c r="A17" s="67" t="s">
        <v>193</v>
      </c>
      <c r="B17" s="58">
        <v>45296</v>
      </c>
      <c r="C17" s="58">
        <v>46326</v>
      </c>
      <c r="D17" s="59">
        <v>0</v>
      </c>
      <c r="E17" s="59">
        <v>0</v>
      </c>
      <c r="F17" s="60">
        <v>1059.8399999999999</v>
      </c>
      <c r="G17" s="59">
        <v>0</v>
      </c>
      <c r="H17" s="60">
        <v>6540.16</v>
      </c>
      <c r="I17" s="68">
        <v>7600</v>
      </c>
      <c r="K17" s="76" t="s">
        <v>203</v>
      </c>
      <c r="L17" s="77">
        <v>24500</v>
      </c>
    </row>
    <row r="18" spans="1:12" ht="15.75" thickBot="1" x14ac:dyDescent="0.3">
      <c r="A18" s="69" t="s">
        <v>194</v>
      </c>
      <c r="B18" s="61">
        <v>45296</v>
      </c>
      <c r="C18" s="61">
        <v>45989</v>
      </c>
      <c r="D18" s="62">
        <v>0</v>
      </c>
      <c r="E18" s="62">
        <v>0</v>
      </c>
      <c r="F18" s="62">
        <v>399.84</v>
      </c>
      <c r="G18" s="62">
        <v>0</v>
      </c>
      <c r="H18" s="63">
        <v>4800.16</v>
      </c>
      <c r="I18" s="70">
        <v>5200</v>
      </c>
      <c r="K18" s="76" t="s">
        <v>73</v>
      </c>
      <c r="L18" s="77">
        <v>32600</v>
      </c>
    </row>
    <row r="19" spans="1:12" ht="15.75" thickBot="1" x14ac:dyDescent="0.3">
      <c r="A19" s="67" t="s">
        <v>195</v>
      </c>
      <c r="B19" s="58">
        <v>45296</v>
      </c>
      <c r="C19" s="58">
        <v>45473</v>
      </c>
      <c r="D19" s="59">
        <v>0</v>
      </c>
      <c r="E19" s="59">
        <v>0</v>
      </c>
      <c r="F19" s="59">
        <v>0</v>
      </c>
      <c r="G19" s="59">
        <v>0</v>
      </c>
      <c r="H19" s="60">
        <v>1600</v>
      </c>
      <c r="I19" s="68">
        <v>1600</v>
      </c>
      <c r="K19" s="76" t="s">
        <v>193</v>
      </c>
      <c r="L19" s="77">
        <v>91200</v>
      </c>
    </row>
    <row r="20" spans="1:12" ht="15.75" thickBot="1" x14ac:dyDescent="0.3">
      <c r="A20" s="69" t="s">
        <v>594</v>
      </c>
      <c r="B20" s="61">
        <v>45296</v>
      </c>
      <c r="C20" s="61">
        <v>45625</v>
      </c>
      <c r="D20" s="62">
        <v>0</v>
      </c>
      <c r="E20" s="62">
        <v>0</v>
      </c>
      <c r="F20" s="62">
        <v>0</v>
      </c>
      <c r="G20" s="62">
        <v>0</v>
      </c>
      <c r="H20" s="63">
        <v>2200</v>
      </c>
      <c r="I20" s="70">
        <v>2200</v>
      </c>
      <c r="K20" s="76" t="s">
        <v>601</v>
      </c>
      <c r="L20" s="77">
        <v>14000</v>
      </c>
    </row>
    <row r="21" spans="1:12" ht="15.75" thickBot="1" x14ac:dyDescent="0.3">
      <c r="A21" s="67" t="s">
        <v>595</v>
      </c>
      <c r="B21" s="58">
        <v>45296</v>
      </c>
      <c r="C21" s="58">
        <v>45351</v>
      </c>
      <c r="D21" s="59">
        <v>0</v>
      </c>
      <c r="E21" s="59">
        <v>0</v>
      </c>
      <c r="F21" s="59">
        <v>27</v>
      </c>
      <c r="G21" s="59">
        <v>0</v>
      </c>
      <c r="H21" s="60">
        <v>2973</v>
      </c>
      <c r="I21" s="68">
        <v>3000</v>
      </c>
      <c r="K21" s="76" t="s">
        <v>194</v>
      </c>
      <c r="L21" s="77">
        <v>62400</v>
      </c>
    </row>
    <row r="22" spans="1:12" ht="15.75" thickBot="1" x14ac:dyDescent="0.3">
      <c r="A22" s="69" t="s">
        <v>596</v>
      </c>
      <c r="B22" s="61">
        <v>45296</v>
      </c>
      <c r="C22" s="61">
        <v>45484</v>
      </c>
      <c r="D22" s="62">
        <v>0</v>
      </c>
      <c r="E22" s="62">
        <v>0</v>
      </c>
      <c r="F22" s="62">
        <v>0</v>
      </c>
      <c r="G22" s="62">
        <v>0</v>
      </c>
      <c r="H22" s="63">
        <v>1600</v>
      </c>
      <c r="I22" s="70">
        <v>1600</v>
      </c>
      <c r="K22" s="76" t="s">
        <v>195</v>
      </c>
      <c r="L22" s="77">
        <v>19200</v>
      </c>
    </row>
    <row r="23" spans="1:12" ht="15.75" thickBot="1" x14ac:dyDescent="0.3">
      <c r="A23" s="67" t="s">
        <v>597</v>
      </c>
      <c r="B23" s="58">
        <v>45296</v>
      </c>
      <c r="C23" s="58">
        <v>45322</v>
      </c>
      <c r="D23" s="59">
        <v>0</v>
      </c>
      <c r="E23" s="59">
        <v>0</v>
      </c>
      <c r="F23" s="59">
        <v>0</v>
      </c>
      <c r="G23" s="59">
        <v>0</v>
      </c>
      <c r="H23" s="60">
        <v>1600</v>
      </c>
      <c r="I23" s="68">
        <v>1600</v>
      </c>
      <c r="K23" s="76" t="s">
        <v>594</v>
      </c>
      <c r="L23" s="77">
        <v>26400</v>
      </c>
    </row>
    <row r="24" spans="1:12" ht="15.75" thickBot="1" x14ac:dyDescent="0.3">
      <c r="A24" s="69" t="s">
        <v>598</v>
      </c>
      <c r="B24" s="61">
        <v>45296</v>
      </c>
      <c r="C24" s="61">
        <v>45328</v>
      </c>
      <c r="D24" s="62">
        <v>0</v>
      </c>
      <c r="E24" s="62">
        <v>0</v>
      </c>
      <c r="F24" s="62">
        <v>0</v>
      </c>
      <c r="G24" s="62">
        <v>0</v>
      </c>
      <c r="H24" s="63">
        <v>1600</v>
      </c>
      <c r="I24" s="70">
        <v>1600</v>
      </c>
      <c r="K24" s="76" t="s">
        <v>595</v>
      </c>
      <c r="L24" s="77">
        <v>36000</v>
      </c>
    </row>
    <row r="25" spans="1:12" ht="15.75" thickBot="1" x14ac:dyDescent="0.3">
      <c r="A25" s="67" t="s">
        <v>201</v>
      </c>
      <c r="B25" s="58">
        <v>45296</v>
      </c>
      <c r="C25" s="58">
        <v>45382</v>
      </c>
      <c r="D25" s="59">
        <v>0</v>
      </c>
      <c r="E25" s="59">
        <v>0</v>
      </c>
      <c r="F25" s="59">
        <v>0</v>
      </c>
      <c r="G25" s="59">
        <v>0</v>
      </c>
      <c r="H25" s="60">
        <v>2000</v>
      </c>
      <c r="I25" s="68">
        <v>2000</v>
      </c>
      <c r="K25" s="76" t="s">
        <v>596</v>
      </c>
      <c r="L25" s="77">
        <v>11200</v>
      </c>
    </row>
    <row r="26" spans="1:12" ht="15.75" thickBot="1" x14ac:dyDescent="0.3">
      <c r="A26" s="69" t="s">
        <v>599</v>
      </c>
      <c r="B26" s="61">
        <v>45296</v>
      </c>
      <c r="C26" s="61">
        <v>45306</v>
      </c>
      <c r="D26" s="62">
        <v>0</v>
      </c>
      <c r="E26" s="62">
        <v>0</v>
      </c>
      <c r="F26" s="62">
        <v>0</v>
      </c>
      <c r="G26" s="62">
        <v>0</v>
      </c>
      <c r="H26" s="63">
        <v>2000</v>
      </c>
      <c r="I26" s="70">
        <v>2000</v>
      </c>
      <c r="K26" s="76" t="s">
        <v>597</v>
      </c>
      <c r="L26" s="77">
        <v>3200</v>
      </c>
    </row>
    <row r="27" spans="1:12" ht="15.75" thickBot="1" x14ac:dyDescent="0.3">
      <c r="A27" s="67" t="s">
        <v>600</v>
      </c>
      <c r="B27" s="58">
        <v>45296</v>
      </c>
      <c r="C27" s="58">
        <v>45504</v>
      </c>
      <c r="D27" s="59">
        <v>0</v>
      </c>
      <c r="E27" s="59">
        <v>0</v>
      </c>
      <c r="F27" s="59">
        <v>0</v>
      </c>
      <c r="G27" s="59">
        <v>0</v>
      </c>
      <c r="H27" s="60">
        <v>2000</v>
      </c>
      <c r="I27" s="68">
        <v>2000</v>
      </c>
      <c r="K27" s="76" t="s">
        <v>310</v>
      </c>
      <c r="L27" s="77"/>
    </row>
    <row r="28" spans="1:12" ht="15.75" thickBot="1" x14ac:dyDescent="0.3">
      <c r="A28" s="69" t="s">
        <v>196</v>
      </c>
      <c r="B28" s="61">
        <v>45296</v>
      </c>
      <c r="C28" s="61">
        <v>45382</v>
      </c>
      <c r="D28" s="62">
        <v>0</v>
      </c>
      <c r="E28" s="62">
        <v>0</v>
      </c>
      <c r="F28" s="62">
        <v>0</v>
      </c>
      <c r="G28" s="62">
        <v>0</v>
      </c>
      <c r="H28" s="62">
        <v>600</v>
      </c>
      <c r="I28" s="79">
        <v>600</v>
      </c>
      <c r="K28" s="76" t="s">
        <v>292</v>
      </c>
      <c r="L28" s="77"/>
    </row>
    <row r="29" spans="1:12" ht="15.75" thickBot="1" x14ac:dyDescent="0.3">
      <c r="A29" s="67" t="s">
        <v>197</v>
      </c>
      <c r="B29" s="58">
        <v>45296</v>
      </c>
      <c r="C29" s="58">
        <v>45505</v>
      </c>
      <c r="D29" s="59">
        <v>0</v>
      </c>
      <c r="E29" s="59">
        <v>0</v>
      </c>
      <c r="F29" s="59">
        <v>0</v>
      </c>
      <c r="G29" s="59">
        <v>0</v>
      </c>
      <c r="H29" s="60">
        <v>2200</v>
      </c>
      <c r="I29" s="68">
        <v>2200</v>
      </c>
      <c r="K29" s="76" t="s">
        <v>323</v>
      </c>
      <c r="L29" s="77"/>
    </row>
    <row r="30" spans="1:12" ht="15.75" thickBot="1" x14ac:dyDescent="0.3">
      <c r="A30" s="69" t="s">
        <v>198</v>
      </c>
      <c r="B30" s="61">
        <v>45296</v>
      </c>
      <c r="C30" s="61">
        <v>45504</v>
      </c>
      <c r="D30" s="62">
        <v>0</v>
      </c>
      <c r="E30" s="62">
        <v>0</v>
      </c>
      <c r="F30" s="62">
        <v>0</v>
      </c>
      <c r="G30" s="62">
        <v>0</v>
      </c>
      <c r="H30" s="63">
        <v>2000</v>
      </c>
      <c r="I30" s="70">
        <v>2000</v>
      </c>
      <c r="K30" s="76" t="s">
        <v>295</v>
      </c>
      <c r="L30" s="77"/>
    </row>
    <row r="31" spans="1:12" ht="15.75" thickBot="1" x14ac:dyDescent="0.3">
      <c r="A31" s="122" t="s">
        <v>294</v>
      </c>
      <c r="B31" s="123"/>
      <c r="C31" s="124"/>
      <c r="D31" s="64">
        <v>0</v>
      </c>
      <c r="E31" s="64">
        <v>0</v>
      </c>
      <c r="F31" s="65">
        <v>1988.92</v>
      </c>
      <c r="G31" s="64">
        <v>0</v>
      </c>
      <c r="H31" s="65">
        <v>60511.08</v>
      </c>
      <c r="I31" s="71">
        <v>62500</v>
      </c>
      <c r="K31" s="76" t="s">
        <v>325</v>
      </c>
      <c r="L31" s="77"/>
    </row>
    <row r="32" spans="1:12" ht="15.75" thickBot="1" x14ac:dyDescent="0.3">
      <c r="A32" s="132" t="s">
        <v>292</v>
      </c>
      <c r="B32" s="133"/>
      <c r="C32" s="133"/>
      <c r="D32" s="133"/>
      <c r="E32" s="133"/>
      <c r="F32" s="133"/>
      <c r="G32" s="133"/>
      <c r="H32" s="133"/>
      <c r="I32" s="134"/>
      <c r="K32" s="76" t="s">
        <v>298</v>
      </c>
      <c r="L32" s="77"/>
    </row>
    <row r="33" spans="1:12" ht="15.75" thickBot="1" x14ac:dyDescent="0.3">
      <c r="A33" s="67" t="s">
        <v>592</v>
      </c>
      <c r="B33" s="58">
        <v>45327</v>
      </c>
      <c r="C33" s="58">
        <v>46356</v>
      </c>
      <c r="D33" s="59">
        <v>0</v>
      </c>
      <c r="E33" s="59">
        <v>0</v>
      </c>
      <c r="F33" s="59">
        <v>399.84</v>
      </c>
      <c r="G33" s="59">
        <v>0</v>
      </c>
      <c r="H33" s="60">
        <v>4800.16</v>
      </c>
      <c r="I33" s="68">
        <v>5200</v>
      </c>
      <c r="K33" s="76" t="s">
        <v>327</v>
      </c>
      <c r="L33" s="77"/>
    </row>
    <row r="34" spans="1:12" ht="15.75" thickBot="1" x14ac:dyDescent="0.3">
      <c r="A34" s="69" t="s">
        <v>593</v>
      </c>
      <c r="B34" s="61">
        <v>45331</v>
      </c>
      <c r="C34" s="61">
        <v>45335</v>
      </c>
      <c r="D34" s="62">
        <v>0</v>
      </c>
      <c r="E34" s="62">
        <v>0</v>
      </c>
      <c r="F34" s="62">
        <v>0</v>
      </c>
      <c r="G34" s="62">
        <v>0</v>
      </c>
      <c r="H34" s="63">
        <v>1600</v>
      </c>
      <c r="I34" s="70">
        <v>1600</v>
      </c>
      <c r="K34" s="76" t="s">
        <v>328</v>
      </c>
      <c r="L34" s="77"/>
    </row>
    <row r="35" spans="1:12" ht="15.75" thickBot="1" x14ac:dyDescent="0.3">
      <c r="A35" s="67" t="s">
        <v>588</v>
      </c>
      <c r="B35" s="58">
        <v>45327</v>
      </c>
      <c r="C35" s="58">
        <v>45473</v>
      </c>
      <c r="D35" s="59">
        <v>0</v>
      </c>
      <c r="E35" s="59">
        <v>0</v>
      </c>
      <c r="F35" s="59">
        <v>27</v>
      </c>
      <c r="G35" s="59">
        <v>0</v>
      </c>
      <c r="H35" s="60">
        <v>2973</v>
      </c>
      <c r="I35" s="68">
        <v>3000</v>
      </c>
      <c r="K35" s="76" t="s">
        <v>331</v>
      </c>
      <c r="L35" s="77"/>
    </row>
    <row r="36" spans="1:12" ht="15.75" thickBot="1" x14ac:dyDescent="0.3">
      <c r="A36" s="69" t="s">
        <v>43</v>
      </c>
      <c r="B36" s="61">
        <v>45327</v>
      </c>
      <c r="C36" s="61">
        <v>45657</v>
      </c>
      <c r="D36" s="62">
        <v>0</v>
      </c>
      <c r="E36" s="62">
        <v>0</v>
      </c>
      <c r="F36" s="62">
        <v>0</v>
      </c>
      <c r="G36" s="62">
        <v>0</v>
      </c>
      <c r="H36" s="63">
        <v>2000</v>
      </c>
      <c r="I36" s="70">
        <v>2000</v>
      </c>
      <c r="K36" s="76" t="s">
        <v>300</v>
      </c>
      <c r="L36" s="77"/>
    </row>
    <row r="37" spans="1:12" ht="15.75" thickBot="1" x14ac:dyDescent="0.3">
      <c r="A37" s="67" t="s">
        <v>190</v>
      </c>
      <c r="B37" s="58">
        <v>45327</v>
      </c>
      <c r="C37" s="58">
        <v>45505</v>
      </c>
      <c r="D37" s="59">
        <v>0</v>
      </c>
      <c r="E37" s="59">
        <v>0</v>
      </c>
      <c r="F37" s="59">
        <v>0</v>
      </c>
      <c r="G37" s="59">
        <v>0</v>
      </c>
      <c r="H37" s="60">
        <v>1600</v>
      </c>
      <c r="I37" s="68">
        <v>1600</v>
      </c>
      <c r="K37" s="76" t="s">
        <v>302</v>
      </c>
      <c r="L37" s="77"/>
    </row>
    <row r="38" spans="1:12" ht="15.75" thickBot="1" x14ac:dyDescent="0.3">
      <c r="A38" s="69" t="s">
        <v>199</v>
      </c>
      <c r="B38" s="61">
        <v>45327</v>
      </c>
      <c r="C38" s="61">
        <v>45382</v>
      </c>
      <c r="D38" s="62">
        <v>0</v>
      </c>
      <c r="E38" s="62">
        <v>0</v>
      </c>
      <c r="F38" s="62">
        <v>0</v>
      </c>
      <c r="G38" s="62">
        <v>0</v>
      </c>
      <c r="H38" s="63">
        <v>2000</v>
      </c>
      <c r="I38" s="70">
        <v>2000</v>
      </c>
      <c r="K38" s="76" t="s">
        <v>333</v>
      </c>
      <c r="L38" s="77"/>
    </row>
    <row r="39" spans="1:12" ht="15.75" thickBot="1" x14ac:dyDescent="0.3">
      <c r="A39" s="67" t="s">
        <v>191</v>
      </c>
      <c r="B39" s="58">
        <v>45327</v>
      </c>
      <c r="C39" s="58">
        <v>45322</v>
      </c>
      <c r="D39" s="59">
        <v>0</v>
      </c>
      <c r="E39" s="59">
        <v>0</v>
      </c>
      <c r="F39" s="59">
        <v>0</v>
      </c>
      <c r="G39" s="59">
        <v>0</v>
      </c>
      <c r="H39" s="60">
        <v>2000</v>
      </c>
      <c r="I39" s="68">
        <v>2000</v>
      </c>
      <c r="K39" s="76" t="s">
        <v>598</v>
      </c>
      <c r="L39" s="77">
        <v>3200</v>
      </c>
    </row>
    <row r="40" spans="1:12" ht="15.75" thickBot="1" x14ac:dyDescent="0.3">
      <c r="A40" s="69" t="s">
        <v>192</v>
      </c>
      <c r="B40" s="61">
        <v>45327</v>
      </c>
      <c r="C40" s="61">
        <v>45596</v>
      </c>
      <c r="D40" s="62">
        <v>0</v>
      </c>
      <c r="E40" s="62">
        <v>0</v>
      </c>
      <c r="F40" s="62">
        <v>0</v>
      </c>
      <c r="G40" s="62">
        <v>0</v>
      </c>
      <c r="H40" s="63">
        <v>2200</v>
      </c>
      <c r="I40" s="70">
        <v>2200</v>
      </c>
      <c r="K40" s="76" t="s">
        <v>201</v>
      </c>
      <c r="L40" s="77">
        <v>24000</v>
      </c>
    </row>
    <row r="41" spans="1:12" ht="15.75" thickBot="1" x14ac:dyDescent="0.3">
      <c r="A41" s="67" t="s">
        <v>200</v>
      </c>
      <c r="B41" s="58">
        <v>45327</v>
      </c>
      <c r="C41" s="58">
        <v>45382</v>
      </c>
      <c r="D41" s="59">
        <v>0</v>
      </c>
      <c r="E41" s="59">
        <v>0</v>
      </c>
      <c r="F41" s="59">
        <v>0</v>
      </c>
      <c r="G41" s="59">
        <v>0</v>
      </c>
      <c r="H41" s="60">
        <v>2000</v>
      </c>
      <c r="I41" s="68">
        <v>2000</v>
      </c>
      <c r="K41" s="76" t="s">
        <v>599</v>
      </c>
      <c r="L41" s="77">
        <v>2000</v>
      </c>
    </row>
    <row r="42" spans="1:12" ht="15.75" thickBot="1" x14ac:dyDescent="0.3">
      <c r="A42" s="69" t="s">
        <v>203</v>
      </c>
      <c r="B42" s="61">
        <v>45327</v>
      </c>
      <c r="C42" s="61">
        <v>45473</v>
      </c>
      <c r="D42" s="62">
        <v>0</v>
      </c>
      <c r="E42" s="62">
        <v>0</v>
      </c>
      <c r="F42" s="62">
        <v>75.400000000000006</v>
      </c>
      <c r="G42" s="62">
        <v>0</v>
      </c>
      <c r="H42" s="63">
        <v>3424.6</v>
      </c>
      <c r="I42" s="70">
        <v>3500</v>
      </c>
      <c r="K42" s="76" t="s">
        <v>600</v>
      </c>
      <c r="L42" s="77">
        <v>24000</v>
      </c>
    </row>
    <row r="43" spans="1:12" ht="15.75" thickBot="1" x14ac:dyDescent="0.3">
      <c r="A43" s="67" t="s">
        <v>73</v>
      </c>
      <c r="B43" s="58">
        <v>45327</v>
      </c>
      <c r="C43" s="58">
        <v>45505</v>
      </c>
      <c r="D43" s="59">
        <v>0</v>
      </c>
      <c r="E43" s="59">
        <v>0</v>
      </c>
      <c r="F43" s="59">
        <v>0</v>
      </c>
      <c r="G43" s="59">
        <v>0</v>
      </c>
      <c r="H43" s="60">
        <v>2200</v>
      </c>
      <c r="I43" s="68">
        <v>2200</v>
      </c>
      <c r="K43" s="76" t="s">
        <v>196</v>
      </c>
      <c r="L43" s="77">
        <v>7200</v>
      </c>
    </row>
    <row r="44" spans="1:12" ht="15.75" thickBot="1" x14ac:dyDescent="0.3">
      <c r="A44" s="69" t="s">
        <v>193</v>
      </c>
      <c r="B44" s="61">
        <v>45327</v>
      </c>
      <c r="C44" s="61">
        <v>46326</v>
      </c>
      <c r="D44" s="62">
        <v>0</v>
      </c>
      <c r="E44" s="62">
        <v>0</v>
      </c>
      <c r="F44" s="63">
        <v>1059.8399999999999</v>
      </c>
      <c r="G44" s="62">
        <v>0</v>
      </c>
      <c r="H44" s="63">
        <v>6540.16</v>
      </c>
      <c r="I44" s="70">
        <v>7600</v>
      </c>
      <c r="K44" s="76" t="s">
        <v>294</v>
      </c>
      <c r="L44" s="77">
        <v>735100</v>
      </c>
    </row>
    <row r="45" spans="1:12" ht="15.75" thickBot="1" x14ac:dyDescent="0.3">
      <c r="A45" s="67" t="s">
        <v>194</v>
      </c>
      <c r="B45" s="58">
        <v>45327</v>
      </c>
      <c r="C45" s="58">
        <v>45989</v>
      </c>
      <c r="D45" s="59">
        <v>0</v>
      </c>
      <c r="E45" s="59">
        <v>0</v>
      </c>
      <c r="F45" s="59">
        <v>399.84</v>
      </c>
      <c r="G45" s="59">
        <v>0</v>
      </c>
      <c r="H45" s="60">
        <v>4800.16</v>
      </c>
      <c r="I45" s="68">
        <v>5200</v>
      </c>
      <c r="K45" s="76" t="s">
        <v>303</v>
      </c>
      <c r="L45" s="77">
        <v>735100</v>
      </c>
    </row>
    <row r="46" spans="1:12" ht="15.75" thickBot="1" x14ac:dyDescent="0.3">
      <c r="A46" s="69" t="s">
        <v>195</v>
      </c>
      <c r="B46" s="61">
        <v>45327</v>
      </c>
      <c r="C46" s="61">
        <v>45473</v>
      </c>
      <c r="D46" s="62">
        <v>0</v>
      </c>
      <c r="E46" s="62">
        <v>0</v>
      </c>
      <c r="F46" s="62">
        <v>0</v>
      </c>
      <c r="G46" s="62">
        <v>0</v>
      </c>
      <c r="H46" s="63">
        <v>1600</v>
      </c>
      <c r="I46" s="70">
        <v>1600</v>
      </c>
      <c r="K46" s="76" t="s">
        <v>197</v>
      </c>
      <c r="L46" s="77">
        <v>32600</v>
      </c>
    </row>
    <row r="47" spans="1:12" ht="15.75" thickBot="1" x14ac:dyDescent="0.3">
      <c r="A47" s="67" t="s">
        <v>594</v>
      </c>
      <c r="B47" s="58">
        <v>45327</v>
      </c>
      <c r="C47" s="58">
        <v>45625</v>
      </c>
      <c r="D47" s="59">
        <v>0</v>
      </c>
      <c r="E47" s="59">
        <v>0</v>
      </c>
      <c r="F47" s="59">
        <v>0</v>
      </c>
      <c r="G47" s="59">
        <v>0</v>
      </c>
      <c r="H47" s="60">
        <v>2200</v>
      </c>
      <c r="I47" s="68">
        <v>2200</v>
      </c>
      <c r="K47" s="76" t="s">
        <v>198</v>
      </c>
      <c r="L47" s="77">
        <v>24000</v>
      </c>
    </row>
    <row r="48" spans="1:12" ht="15.75" thickBot="1" x14ac:dyDescent="0.3">
      <c r="A48" s="69" t="s">
        <v>595</v>
      </c>
      <c r="B48" s="61">
        <v>45327</v>
      </c>
      <c r="C48" s="61">
        <v>45351</v>
      </c>
      <c r="D48" s="62">
        <v>0</v>
      </c>
      <c r="E48" s="62">
        <v>0</v>
      </c>
      <c r="F48" s="62">
        <v>27</v>
      </c>
      <c r="G48" s="62">
        <v>0</v>
      </c>
      <c r="H48" s="63">
        <v>2973</v>
      </c>
      <c r="I48" s="70">
        <v>3000</v>
      </c>
      <c r="K48" s="76" t="s">
        <v>305</v>
      </c>
      <c r="L48" s="77"/>
    </row>
    <row r="49" spans="1:12" ht="15.75" thickBot="1" x14ac:dyDescent="0.3">
      <c r="A49" s="67" t="s">
        <v>596</v>
      </c>
      <c r="B49" s="58">
        <v>45327</v>
      </c>
      <c r="C49" s="58">
        <v>45484</v>
      </c>
      <c r="D49" s="59">
        <v>0</v>
      </c>
      <c r="E49" s="59">
        <v>0</v>
      </c>
      <c r="F49" s="59">
        <v>0</v>
      </c>
      <c r="G49" s="59">
        <v>0</v>
      </c>
      <c r="H49" s="60">
        <v>1600</v>
      </c>
      <c r="I49" s="68">
        <v>1600</v>
      </c>
      <c r="K49" s="76" t="s">
        <v>306</v>
      </c>
      <c r="L49" s="77">
        <v>2205300</v>
      </c>
    </row>
    <row r="50" spans="1:12" ht="15.75" thickBot="1" x14ac:dyDescent="0.3">
      <c r="A50" s="69" t="s">
        <v>597</v>
      </c>
      <c r="B50" s="61">
        <v>45327</v>
      </c>
      <c r="C50" s="61">
        <v>45322</v>
      </c>
      <c r="D50" s="62">
        <v>0</v>
      </c>
      <c r="E50" s="62">
        <v>0</v>
      </c>
      <c r="F50" s="62">
        <v>0</v>
      </c>
      <c r="G50" s="62">
        <v>0</v>
      </c>
      <c r="H50" s="63">
        <v>1600</v>
      </c>
      <c r="I50" s="70">
        <v>1600</v>
      </c>
    </row>
    <row r="51" spans="1:12" ht="15.75" thickBot="1" x14ac:dyDescent="0.3">
      <c r="A51" s="67" t="s">
        <v>598</v>
      </c>
      <c r="B51" s="58">
        <v>45327</v>
      </c>
      <c r="C51" s="58">
        <v>45328</v>
      </c>
      <c r="D51" s="59">
        <v>0</v>
      </c>
      <c r="E51" s="59">
        <v>0</v>
      </c>
      <c r="F51" s="59">
        <v>0</v>
      </c>
      <c r="G51" s="59">
        <v>0</v>
      </c>
      <c r="H51" s="60">
        <v>1600</v>
      </c>
      <c r="I51" s="68">
        <v>1600</v>
      </c>
    </row>
    <row r="52" spans="1:12" ht="15.75" thickBot="1" x14ac:dyDescent="0.3">
      <c r="A52" s="69" t="s">
        <v>201</v>
      </c>
      <c r="B52" s="61">
        <v>45327</v>
      </c>
      <c r="C52" s="61">
        <v>45382</v>
      </c>
      <c r="D52" s="62">
        <v>0</v>
      </c>
      <c r="E52" s="62">
        <v>0</v>
      </c>
      <c r="F52" s="62">
        <v>0</v>
      </c>
      <c r="G52" s="62">
        <v>0</v>
      </c>
      <c r="H52" s="63">
        <v>2000</v>
      </c>
      <c r="I52" s="70">
        <v>2000</v>
      </c>
    </row>
    <row r="53" spans="1:12" ht="15.75" thickBot="1" x14ac:dyDescent="0.3">
      <c r="A53" s="67" t="s">
        <v>600</v>
      </c>
      <c r="B53" s="58">
        <v>45327</v>
      </c>
      <c r="C53" s="58">
        <v>45504</v>
      </c>
      <c r="D53" s="59">
        <v>0</v>
      </c>
      <c r="E53" s="59">
        <v>0</v>
      </c>
      <c r="F53" s="59">
        <v>0</v>
      </c>
      <c r="G53" s="59">
        <v>0</v>
      </c>
      <c r="H53" s="60">
        <v>2000</v>
      </c>
      <c r="I53" s="68">
        <v>2000</v>
      </c>
    </row>
    <row r="54" spans="1:12" ht="15.75" thickBot="1" x14ac:dyDescent="0.3">
      <c r="A54" s="69" t="s">
        <v>196</v>
      </c>
      <c r="B54" s="61">
        <v>45327</v>
      </c>
      <c r="C54" s="61">
        <v>45382</v>
      </c>
      <c r="D54" s="62">
        <v>0</v>
      </c>
      <c r="E54" s="62">
        <v>0</v>
      </c>
      <c r="F54" s="62">
        <v>0</v>
      </c>
      <c r="G54" s="62">
        <v>0</v>
      </c>
      <c r="H54" s="62">
        <v>600</v>
      </c>
      <c r="I54" s="79">
        <v>600</v>
      </c>
    </row>
    <row r="55" spans="1:12" ht="15.75" thickBot="1" x14ac:dyDescent="0.3">
      <c r="A55" s="67" t="s">
        <v>197</v>
      </c>
      <c r="B55" s="58">
        <v>45327</v>
      </c>
      <c r="C55" s="58">
        <v>45505</v>
      </c>
      <c r="D55" s="59">
        <v>0</v>
      </c>
      <c r="E55" s="59">
        <v>0</v>
      </c>
      <c r="F55" s="59">
        <v>0</v>
      </c>
      <c r="G55" s="59">
        <v>0</v>
      </c>
      <c r="H55" s="60">
        <v>2200</v>
      </c>
      <c r="I55" s="68">
        <v>2200</v>
      </c>
    </row>
    <row r="56" spans="1:12" ht="15.75" thickBot="1" x14ac:dyDescent="0.3">
      <c r="A56" s="69" t="s">
        <v>198</v>
      </c>
      <c r="B56" s="61">
        <v>45327</v>
      </c>
      <c r="C56" s="61">
        <v>45504</v>
      </c>
      <c r="D56" s="62">
        <v>0</v>
      </c>
      <c r="E56" s="62">
        <v>0</v>
      </c>
      <c r="F56" s="62">
        <v>0</v>
      </c>
      <c r="G56" s="62">
        <v>0</v>
      </c>
      <c r="H56" s="63">
        <v>2000</v>
      </c>
      <c r="I56" s="70">
        <v>2000</v>
      </c>
    </row>
    <row r="57" spans="1:12" ht="15.75" thickBot="1" x14ac:dyDescent="0.3">
      <c r="A57" s="122" t="s">
        <v>294</v>
      </c>
      <c r="B57" s="123"/>
      <c r="C57" s="124"/>
      <c r="D57" s="64">
        <v>0</v>
      </c>
      <c r="E57" s="64">
        <v>0</v>
      </c>
      <c r="F57" s="65">
        <v>1988.92</v>
      </c>
      <c r="G57" s="64">
        <v>0</v>
      </c>
      <c r="H57" s="65">
        <v>58511.08</v>
      </c>
      <c r="I57" s="71">
        <v>60500</v>
      </c>
    </row>
    <row r="58" spans="1:12" ht="15.75" thickBot="1" x14ac:dyDescent="0.3">
      <c r="A58" s="132" t="s">
        <v>323</v>
      </c>
      <c r="B58" s="133"/>
      <c r="C58" s="133"/>
      <c r="D58" s="133"/>
      <c r="E58" s="133"/>
      <c r="F58" s="133"/>
      <c r="G58" s="133"/>
      <c r="H58" s="133"/>
      <c r="I58" s="134"/>
    </row>
    <row r="59" spans="1:12" ht="15.75" thickBot="1" x14ac:dyDescent="0.3">
      <c r="A59" s="67" t="s">
        <v>592</v>
      </c>
      <c r="B59" s="58">
        <v>45356</v>
      </c>
      <c r="C59" s="58">
        <v>46356</v>
      </c>
      <c r="D59" s="59">
        <v>0</v>
      </c>
      <c r="E59" s="59">
        <v>0</v>
      </c>
      <c r="F59" s="59">
        <v>380.26</v>
      </c>
      <c r="G59" s="59">
        <v>0</v>
      </c>
      <c r="H59" s="60">
        <v>4819.74</v>
      </c>
      <c r="I59" s="68">
        <v>5200</v>
      </c>
    </row>
    <row r="60" spans="1:12" ht="15.75" thickBot="1" x14ac:dyDescent="0.3">
      <c r="A60" s="69" t="s">
        <v>593</v>
      </c>
      <c r="B60" s="61">
        <v>45365</v>
      </c>
      <c r="C60" s="61">
        <v>45335</v>
      </c>
      <c r="D60" s="62">
        <v>0</v>
      </c>
      <c r="E60" s="62">
        <v>0</v>
      </c>
      <c r="F60" s="62">
        <v>0</v>
      </c>
      <c r="G60" s="62">
        <v>0</v>
      </c>
      <c r="H60" s="63">
        <v>1600</v>
      </c>
      <c r="I60" s="70">
        <v>1600</v>
      </c>
    </row>
    <row r="61" spans="1:12" ht="15.75" thickBot="1" x14ac:dyDescent="0.3">
      <c r="A61" s="67" t="s">
        <v>588</v>
      </c>
      <c r="B61" s="58">
        <v>45356</v>
      </c>
      <c r="C61" s="58">
        <v>45473</v>
      </c>
      <c r="D61" s="59">
        <v>0</v>
      </c>
      <c r="E61" s="59">
        <v>0</v>
      </c>
      <c r="F61" s="59">
        <v>13.2</v>
      </c>
      <c r="G61" s="59">
        <v>0</v>
      </c>
      <c r="H61" s="60">
        <v>2986.8</v>
      </c>
      <c r="I61" s="68">
        <v>3000</v>
      </c>
    </row>
    <row r="62" spans="1:12" ht="15.75" thickBot="1" x14ac:dyDescent="0.3">
      <c r="A62" s="69" t="s">
        <v>43</v>
      </c>
      <c r="B62" s="61">
        <v>45356</v>
      </c>
      <c r="C62" s="61">
        <v>45657</v>
      </c>
      <c r="D62" s="62">
        <v>0</v>
      </c>
      <c r="E62" s="62">
        <v>0</v>
      </c>
      <c r="F62" s="62">
        <v>0</v>
      </c>
      <c r="G62" s="62">
        <v>0</v>
      </c>
      <c r="H62" s="63">
        <v>2000</v>
      </c>
      <c r="I62" s="70">
        <v>2000</v>
      </c>
    </row>
    <row r="63" spans="1:12" ht="15.75" thickBot="1" x14ac:dyDescent="0.3">
      <c r="A63" s="67" t="s">
        <v>190</v>
      </c>
      <c r="B63" s="58">
        <v>45356</v>
      </c>
      <c r="C63" s="58">
        <v>45505</v>
      </c>
      <c r="D63" s="59">
        <v>0</v>
      </c>
      <c r="E63" s="59">
        <v>0</v>
      </c>
      <c r="F63" s="59">
        <v>0</v>
      </c>
      <c r="G63" s="59">
        <v>0</v>
      </c>
      <c r="H63" s="60">
        <v>1600</v>
      </c>
      <c r="I63" s="68">
        <v>1600</v>
      </c>
    </row>
    <row r="64" spans="1:12" ht="15.75" thickBot="1" x14ac:dyDescent="0.3">
      <c r="A64" s="69" t="s">
        <v>199</v>
      </c>
      <c r="B64" s="61">
        <v>45356</v>
      </c>
      <c r="C64" s="61">
        <v>45382</v>
      </c>
      <c r="D64" s="62">
        <v>0</v>
      </c>
      <c r="E64" s="62">
        <v>0</v>
      </c>
      <c r="F64" s="62">
        <v>0</v>
      </c>
      <c r="G64" s="62">
        <v>0</v>
      </c>
      <c r="H64" s="63">
        <v>2000</v>
      </c>
      <c r="I64" s="70">
        <v>2000</v>
      </c>
    </row>
    <row r="65" spans="1:9" ht="15.75" thickBot="1" x14ac:dyDescent="0.3">
      <c r="A65" s="67" t="s">
        <v>191</v>
      </c>
      <c r="B65" s="58">
        <v>45356</v>
      </c>
      <c r="C65" s="58">
        <v>45505</v>
      </c>
      <c r="D65" s="59">
        <v>0</v>
      </c>
      <c r="E65" s="59">
        <v>0</v>
      </c>
      <c r="F65" s="59">
        <v>0</v>
      </c>
      <c r="G65" s="59">
        <v>0</v>
      </c>
      <c r="H65" s="60">
        <v>2000</v>
      </c>
      <c r="I65" s="68">
        <v>2000</v>
      </c>
    </row>
    <row r="66" spans="1:9" ht="15.75" thickBot="1" x14ac:dyDescent="0.3">
      <c r="A66" s="69" t="s">
        <v>192</v>
      </c>
      <c r="B66" s="61">
        <v>45356</v>
      </c>
      <c r="C66" s="61">
        <v>45596</v>
      </c>
      <c r="D66" s="62">
        <v>0</v>
      </c>
      <c r="E66" s="62">
        <v>0</v>
      </c>
      <c r="F66" s="62">
        <v>0</v>
      </c>
      <c r="G66" s="62">
        <v>0</v>
      </c>
      <c r="H66" s="63">
        <v>2200</v>
      </c>
      <c r="I66" s="70">
        <v>2200</v>
      </c>
    </row>
    <row r="67" spans="1:9" ht="15.75" thickBot="1" x14ac:dyDescent="0.3">
      <c r="A67" s="67" t="s">
        <v>200</v>
      </c>
      <c r="B67" s="58">
        <v>45356</v>
      </c>
      <c r="C67" s="58">
        <v>45382</v>
      </c>
      <c r="D67" s="59">
        <v>0</v>
      </c>
      <c r="E67" s="59">
        <v>0</v>
      </c>
      <c r="F67" s="59">
        <v>0</v>
      </c>
      <c r="G67" s="59">
        <v>0</v>
      </c>
      <c r="H67" s="60">
        <v>2000</v>
      </c>
      <c r="I67" s="68">
        <v>2000</v>
      </c>
    </row>
    <row r="68" spans="1:9" ht="15.75" thickBot="1" x14ac:dyDescent="0.3">
      <c r="A68" s="69" t="s">
        <v>130</v>
      </c>
      <c r="B68" s="61">
        <v>45365</v>
      </c>
      <c r="C68" s="61">
        <v>45688</v>
      </c>
      <c r="D68" s="62">
        <v>0</v>
      </c>
      <c r="E68" s="62">
        <v>0</v>
      </c>
      <c r="F68" s="62">
        <v>0</v>
      </c>
      <c r="G68" s="62">
        <v>0</v>
      </c>
      <c r="H68" s="63">
        <v>2000</v>
      </c>
      <c r="I68" s="70">
        <v>2000</v>
      </c>
    </row>
    <row r="69" spans="1:9" ht="15.75" thickBot="1" x14ac:dyDescent="0.3">
      <c r="A69" s="67" t="s">
        <v>202</v>
      </c>
      <c r="B69" s="58">
        <v>45356</v>
      </c>
      <c r="C69" s="58">
        <v>45443</v>
      </c>
      <c r="D69" s="59">
        <v>0</v>
      </c>
      <c r="E69" s="59">
        <v>0</v>
      </c>
      <c r="F69" s="59">
        <v>13.2</v>
      </c>
      <c r="G69" s="59">
        <v>0</v>
      </c>
      <c r="H69" s="60">
        <v>2986.8</v>
      </c>
      <c r="I69" s="68">
        <v>3000</v>
      </c>
    </row>
    <row r="70" spans="1:9" ht="15.75" thickBot="1" x14ac:dyDescent="0.3">
      <c r="A70" s="69" t="s">
        <v>203</v>
      </c>
      <c r="B70" s="61">
        <v>45356</v>
      </c>
      <c r="C70" s="61">
        <v>45473</v>
      </c>
      <c r="D70" s="62">
        <v>0</v>
      </c>
      <c r="E70" s="62">
        <v>0</v>
      </c>
      <c r="F70" s="62">
        <v>58.84</v>
      </c>
      <c r="G70" s="62">
        <v>0</v>
      </c>
      <c r="H70" s="63">
        <v>3441.16</v>
      </c>
      <c r="I70" s="70">
        <v>3500</v>
      </c>
    </row>
    <row r="71" spans="1:9" ht="15.75" thickBot="1" x14ac:dyDescent="0.3">
      <c r="A71" s="67" t="s">
        <v>73</v>
      </c>
      <c r="B71" s="58">
        <v>45356</v>
      </c>
      <c r="C71" s="58">
        <v>45505</v>
      </c>
      <c r="D71" s="59">
        <v>0</v>
      </c>
      <c r="E71" s="59">
        <v>0</v>
      </c>
      <c r="F71" s="59">
        <v>0</v>
      </c>
      <c r="G71" s="59">
        <v>0</v>
      </c>
      <c r="H71" s="60">
        <v>2200</v>
      </c>
      <c r="I71" s="68">
        <v>2200</v>
      </c>
    </row>
    <row r="72" spans="1:9" ht="15.75" thickBot="1" x14ac:dyDescent="0.3">
      <c r="A72" s="69" t="s">
        <v>193</v>
      </c>
      <c r="B72" s="61">
        <v>45356</v>
      </c>
      <c r="C72" s="61">
        <v>46326</v>
      </c>
      <c r="D72" s="62">
        <v>0</v>
      </c>
      <c r="E72" s="62">
        <v>0</v>
      </c>
      <c r="F72" s="63">
        <v>1038.68</v>
      </c>
      <c r="G72" s="62">
        <v>0</v>
      </c>
      <c r="H72" s="63">
        <v>6561.32</v>
      </c>
      <c r="I72" s="70">
        <v>7600</v>
      </c>
    </row>
    <row r="73" spans="1:9" ht="15.75" thickBot="1" x14ac:dyDescent="0.3">
      <c r="A73" s="67" t="s">
        <v>194</v>
      </c>
      <c r="B73" s="58">
        <v>45356</v>
      </c>
      <c r="C73" s="58">
        <v>45989</v>
      </c>
      <c r="D73" s="59">
        <v>0</v>
      </c>
      <c r="E73" s="59">
        <v>0</v>
      </c>
      <c r="F73" s="59">
        <v>380.26</v>
      </c>
      <c r="G73" s="59">
        <v>0</v>
      </c>
      <c r="H73" s="60">
        <v>4819.74</v>
      </c>
      <c r="I73" s="68">
        <v>5200</v>
      </c>
    </row>
    <row r="74" spans="1:9" ht="15.75" thickBot="1" x14ac:dyDescent="0.3">
      <c r="A74" s="69" t="s">
        <v>195</v>
      </c>
      <c r="B74" s="61">
        <v>45356</v>
      </c>
      <c r="C74" s="61">
        <v>45473</v>
      </c>
      <c r="D74" s="62">
        <v>0</v>
      </c>
      <c r="E74" s="62">
        <v>0</v>
      </c>
      <c r="F74" s="62">
        <v>0</v>
      </c>
      <c r="G74" s="62">
        <v>0</v>
      </c>
      <c r="H74" s="63">
        <v>1600</v>
      </c>
      <c r="I74" s="70">
        <v>1600</v>
      </c>
    </row>
    <row r="75" spans="1:9" ht="15.75" thickBot="1" x14ac:dyDescent="0.3">
      <c r="A75" s="67" t="s">
        <v>594</v>
      </c>
      <c r="B75" s="58">
        <v>45356</v>
      </c>
      <c r="C75" s="58">
        <v>45625</v>
      </c>
      <c r="D75" s="59">
        <v>0</v>
      </c>
      <c r="E75" s="59">
        <v>0</v>
      </c>
      <c r="F75" s="59">
        <v>0</v>
      </c>
      <c r="G75" s="59">
        <v>0</v>
      </c>
      <c r="H75" s="60">
        <v>2200</v>
      </c>
      <c r="I75" s="68">
        <v>2200</v>
      </c>
    </row>
    <row r="76" spans="1:9" ht="15.75" thickBot="1" x14ac:dyDescent="0.3">
      <c r="A76" s="69" t="s">
        <v>595</v>
      </c>
      <c r="B76" s="61">
        <v>45356</v>
      </c>
      <c r="C76" s="61">
        <v>45351</v>
      </c>
      <c r="D76" s="62">
        <v>0</v>
      </c>
      <c r="E76" s="62">
        <v>0</v>
      </c>
      <c r="F76" s="62">
        <v>13.2</v>
      </c>
      <c r="G76" s="62">
        <v>0</v>
      </c>
      <c r="H76" s="63">
        <v>2986.8</v>
      </c>
      <c r="I76" s="70">
        <v>3000</v>
      </c>
    </row>
    <row r="77" spans="1:9" ht="15.75" thickBot="1" x14ac:dyDescent="0.3">
      <c r="A77" s="67" t="s">
        <v>596</v>
      </c>
      <c r="B77" s="58">
        <v>45356</v>
      </c>
      <c r="C77" s="58">
        <v>45484</v>
      </c>
      <c r="D77" s="59">
        <v>0</v>
      </c>
      <c r="E77" s="59">
        <v>0</v>
      </c>
      <c r="F77" s="59">
        <v>0</v>
      </c>
      <c r="G77" s="59">
        <v>0</v>
      </c>
      <c r="H77" s="60">
        <v>1600</v>
      </c>
      <c r="I77" s="68">
        <v>1600</v>
      </c>
    </row>
    <row r="78" spans="1:9" ht="15.75" thickBot="1" x14ac:dyDescent="0.3">
      <c r="A78" s="69" t="s">
        <v>201</v>
      </c>
      <c r="B78" s="61">
        <v>45356</v>
      </c>
      <c r="C78" s="61">
        <v>45382</v>
      </c>
      <c r="D78" s="62">
        <v>0</v>
      </c>
      <c r="E78" s="62">
        <v>0</v>
      </c>
      <c r="F78" s="62">
        <v>0</v>
      </c>
      <c r="G78" s="62">
        <v>0</v>
      </c>
      <c r="H78" s="63">
        <v>2000</v>
      </c>
      <c r="I78" s="70">
        <v>2000</v>
      </c>
    </row>
    <row r="79" spans="1:9" ht="15.75" thickBot="1" x14ac:dyDescent="0.3">
      <c r="A79" s="67" t="s">
        <v>600</v>
      </c>
      <c r="B79" s="58">
        <v>45356</v>
      </c>
      <c r="C79" s="58">
        <v>45504</v>
      </c>
      <c r="D79" s="59">
        <v>0</v>
      </c>
      <c r="E79" s="59">
        <v>0</v>
      </c>
      <c r="F79" s="59">
        <v>0</v>
      </c>
      <c r="G79" s="59">
        <v>0</v>
      </c>
      <c r="H79" s="60">
        <v>2000</v>
      </c>
      <c r="I79" s="68">
        <v>2000</v>
      </c>
    </row>
    <row r="80" spans="1:9" ht="15.75" thickBot="1" x14ac:dyDescent="0.3">
      <c r="A80" s="69" t="s">
        <v>196</v>
      </c>
      <c r="B80" s="61">
        <v>45356</v>
      </c>
      <c r="C80" s="61">
        <v>45382</v>
      </c>
      <c r="D80" s="62">
        <v>0</v>
      </c>
      <c r="E80" s="62">
        <v>0</v>
      </c>
      <c r="F80" s="62">
        <v>0</v>
      </c>
      <c r="G80" s="62">
        <v>0</v>
      </c>
      <c r="H80" s="62">
        <v>600</v>
      </c>
      <c r="I80" s="79">
        <v>600</v>
      </c>
    </row>
    <row r="81" spans="1:9" ht="15.75" thickBot="1" x14ac:dyDescent="0.3">
      <c r="A81" s="67" t="s">
        <v>197</v>
      </c>
      <c r="B81" s="58">
        <v>45356</v>
      </c>
      <c r="C81" s="58">
        <v>45505</v>
      </c>
      <c r="D81" s="59">
        <v>0</v>
      </c>
      <c r="E81" s="59">
        <v>0</v>
      </c>
      <c r="F81" s="59">
        <v>0</v>
      </c>
      <c r="G81" s="59">
        <v>0</v>
      </c>
      <c r="H81" s="60">
        <v>2200</v>
      </c>
      <c r="I81" s="68">
        <v>2200</v>
      </c>
    </row>
    <row r="82" spans="1:9" ht="15.75" thickBot="1" x14ac:dyDescent="0.3">
      <c r="A82" s="69" t="s">
        <v>198</v>
      </c>
      <c r="B82" s="61">
        <v>45356</v>
      </c>
      <c r="C82" s="61">
        <v>45504</v>
      </c>
      <c r="D82" s="62">
        <v>0</v>
      </c>
      <c r="E82" s="62">
        <v>0</v>
      </c>
      <c r="F82" s="62">
        <v>0</v>
      </c>
      <c r="G82" s="62">
        <v>0</v>
      </c>
      <c r="H82" s="63">
        <v>2000</v>
      </c>
      <c r="I82" s="70">
        <v>2000</v>
      </c>
    </row>
    <row r="83" spans="1:9" ht="15.75" thickBot="1" x14ac:dyDescent="0.3">
      <c r="A83" s="122" t="s">
        <v>294</v>
      </c>
      <c r="B83" s="123"/>
      <c r="C83" s="124"/>
      <c r="D83" s="64">
        <v>0</v>
      </c>
      <c r="E83" s="64">
        <v>0</v>
      </c>
      <c r="F83" s="65">
        <v>1897.64</v>
      </c>
      <c r="G83" s="64">
        <v>0</v>
      </c>
      <c r="H83" s="65">
        <v>60402.36</v>
      </c>
      <c r="I83" s="71">
        <v>62300</v>
      </c>
    </row>
    <row r="84" spans="1:9" ht="15.75" thickBot="1" x14ac:dyDescent="0.3">
      <c r="A84" s="132" t="s">
        <v>295</v>
      </c>
      <c r="B84" s="133"/>
      <c r="C84" s="133"/>
      <c r="D84" s="133"/>
      <c r="E84" s="133"/>
      <c r="F84" s="133"/>
      <c r="G84" s="133"/>
      <c r="H84" s="133"/>
      <c r="I84" s="134"/>
    </row>
    <row r="85" spans="1:9" ht="15.75" thickBot="1" x14ac:dyDescent="0.3">
      <c r="A85" s="67" t="s">
        <v>592</v>
      </c>
      <c r="B85" s="58">
        <v>45387</v>
      </c>
      <c r="C85" s="58">
        <v>46356</v>
      </c>
      <c r="D85" s="59">
        <v>0</v>
      </c>
      <c r="E85" s="59">
        <v>0</v>
      </c>
      <c r="F85" s="59">
        <v>380.26</v>
      </c>
      <c r="G85" s="59">
        <v>0</v>
      </c>
      <c r="H85" s="60">
        <v>4819.74</v>
      </c>
      <c r="I85" s="68">
        <v>5200</v>
      </c>
    </row>
    <row r="86" spans="1:9" ht="15.75" thickBot="1" x14ac:dyDescent="0.3">
      <c r="A86" s="69" t="s">
        <v>588</v>
      </c>
      <c r="B86" s="61">
        <v>45387</v>
      </c>
      <c r="C86" s="61">
        <v>45473</v>
      </c>
      <c r="D86" s="62">
        <v>0</v>
      </c>
      <c r="E86" s="62">
        <v>0</v>
      </c>
      <c r="F86" s="62">
        <v>13.2</v>
      </c>
      <c r="G86" s="62">
        <v>0</v>
      </c>
      <c r="H86" s="63">
        <v>2986.8</v>
      </c>
      <c r="I86" s="70">
        <v>3000</v>
      </c>
    </row>
    <row r="87" spans="1:9" ht="15.75" thickBot="1" x14ac:dyDescent="0.3">
      <c r="A87" s="67" t="s">
        <v>43</v>
      </c>
      <c r="B87" s="58">
        <v>45387</v>
      </c>
      <c r="C87" s="58">
        <v>45657</v>
      </c>
      <c r="D87" s="59">
        <v>0</v>
      </c>
      <c r="E87" s="59">
        <v>0</v>
      </c>
      <c r="F87" s="59">
        <v>0</v>
      </c>
      <c r="G87" s="59">
        <v>0</v>
      </c>
      <c r="H87" s="60">
        <v>2000</v>
      </c>
      <c r="I87" s="68">
        <v>2000</v>
      </c>
    </row>
    <row r="88" spans="1:9" ht="15.75" thickBot="1" x14ac:dyDescent="0.3">
      <c r="A88" s="69" t="s">
        <v>190</v>
      </c>
      <c r="B88" s="61">
        <v>45387</v>
      </c>
      <c r="C88" s="61">
        <v>45505</v>
      </c>
      <c r="D88" s="62">
        <v>0</v>
      </c>
      <c r="E88" s="62">
        <v>0</v>
      </c>
      <c r="F88" s="62">
        <v>0</v>
      </c>
      <c r="G88" s="62">
        <v>0</v>
      </c>
      <c r="H88" s="63">
        <v>1600</v>
      </c>
      <c r="I88" s="70">
        <v>1600</v>
      </c>
    </row>
    <row r="89" spans="1:9" ht="15.75" thickBot="1" x14ac:dyDescent="0.3">
      <c r="A89" s="67" t="s">
        <v>199</v>
      </c>
      <c r="B89" s="58">
        <v>45387</v>
      </c>
      <c r="C89" s="58">
        <v>45382</v>
      </c>
      <c r="D89" s="59">
        <v>0</v>
      </c>
      <c r="E89" s="59">
        <v>0</v>
      </c>
      <c r="F89" s="59">
        <v>0</v>
      </c>
      <c r="G89" s="59">
        <v>0</v>
      </c>
      <c r="H89" s="60">
        <v>2000</v>
      </c>
      <c r="I89" s="68">
        <v>2000</v>
      </c>
    </row>
    <row r="90" spans="1:9" ht="15.75" thickBot="1" x14ac:dyDescent="0.3">
      <c r="A90" s="69" t="s">
        <v>191</v>
      </c>
      <c r="B90" s="61">
        <v>45387</v>
      </c>
      <c r="C90" s="61">
        <v>45505</v>
      </c>
      <c r="D90" s="62">
        <v>0</v>
      </c>
      <c r="E90" s="62">
        <v>0</v>
      </c>
      <c r="F90" s="62">
        <v>0</v>
      </c>
      <c r="G90" s="62">
        <v>0</v>
      </c>
      <c r="H90" s="63">
        <v>2000</v>
      </c>
      <c r="I90" s="70">
        <v>2000</v>
      </c>
    </row>
    <row r="91" spans="1:9" ht="15.75" thickBot="1" x14ac:dyDescent="0.3">
      <c r="A91" s="67" t="s">
        <v>192</v>
      </c>
      <c r="B91" s="58">
        <v>45387</v>
      </c>
      <c r="C91" s="58">
        <v>45596</v>
      </c>
      <c r="D91" s="59">
        <v>0</v>
      </c>
      <c r="E91" s="59">
        <v>0</v>
      </c>
      <c r="F91" s="59">
        <v>0</v>
      </c>
      <c r="G91" s="59">
        <v>0</v>
      </c>
      <c r="H91" s="60">
        <v>2200</v>
      </c>
      <c r="I91" s="68">
        <v>2200</v>
      </c>
    </row>
    <row r="92" spans="1:9" ht="15.75" thickBot="1" x14ac:dyDescent="0.3">
      <c r="A92" s="69" t="s">
        <v>200</v>
      </c>
      <c r="B92" s="61">
        <v>45387</v>
      </c>
      <c r="C92" s="61">
        <v>45382</v>
      </c>
      <c r="D92" s="62">
        <v>0</v>
      </c>
      <c r="E92" s="62">
        <v>0</v>
      </c>
      <c r="F92" s="62">
        <v>0</v>
      </c>
      <c r="G92" s="62">
        <v>0</v>
      </c>
      <c r="H92" s="63">
        <v>2000</v>
      </c>
      <c r="I92" s="70">
        <v>2000</v>
      </c>
    </row>
    <row r="93" spans="1:9" ht="15.75" thickBot="1" x14ac:dyDescent="0.3">
      <c r="A93" s="67" t="s">
        <v>130</v>
      </c>
      <c r="B93" s="58">
        <v>45387</v>
      </c>
      <c r="C93" s="58">
        <v>45688</v>
      </c>
      <c r="D93" s="59">
        <v>0</v>
      </c>
      <c r="E93" s="59">
        <v>0</v>
      </c>
      <c r="F93" s="59">
        <v>0</v>
      </c>
      <c r="G93" s="59">
        <v>0</v>
      </c>
      <c r="H93" s="60">
        <v>2000</v>
      </c>
      <c r="I93" s="68">
        <v>2000</v>
      </c>
    </row>
    <row r="94" spans="1:9" ht="15.75" thickBot="1" x14ac:dyDescent="0.3">
      <c r="A94" s="69" t="s">
        <v>202</v>
      </c>
      <c r="B94" s="61">
        <v>45387</v>
      </c>
      <c r="C94" s="61">
        <v>45443</v>
      </c>
      <c r="D94" s="62">
        <v>0</v>
      </c>
      <c r="E94" s="62">
        <v>0</v>
      </c>
      <c r="F94" s="62">
        <v>13.2</v>
      </c>
      <c r="G94" s="62">
        <v>0</v>
      </c>
      <c r="H94" s="63">
        <v>2986.8</v>
      </c>
      <c r="I94" s="70">
        <v>3000</v>
      </c>
    </row>
    <row r="95" spans="1:9" ht="15.75" thickBot="1" x14ac:dyDescent="0.3">
      <c r="A95" s="67" t="s">
        <v>203</v>
      </c>
      <c r="B95" s="58">
        <v>45387</v>
      </c>
      <c r="C95" s="58">
        <v>45473</v>
      </c>
      <c r="D95" s="59">
        <v>0</v>
      </c>
      <c r="E95" s="59">
        <v>0</v>
      </c>
      <c r="F95" s="59">
        <v>58.84</v>
      </c>
      <c r="G95" s="59">
        <v>0</v>
      </c>
      <c r="H95" s="60">
        <v>3441.16</v>
      </c>
      <c r="I95" s="68">
        <v>3500</v>
      </c>
    </row>
    <row r="96" spans="1:9" ht="15.75" thickBot="1" x14ac:dyDescent="0.3">
      <c r="A96" s="69" t="s">
        <v>73</v>
      </c>
      <c r="B96" s="61">
        <v>45387</v>
      </c>
      <c r="C96" s="61">
        <v>45505</v>
      </c>
      <c r="D96" s="62">
        <v>0</v>
      </c>
      <c r="E96" s="62">
        <v>0</v>
      </c>
      <c r="F96" s="62">
        <v>0</v>
      </c>
      <c r="G96" s="62">
        <v>0</v>
      </c>
      <c r="H96" s="63">
        <v>2200</v>
      </c>
      <c r="I96" s="70">
        <v>2200</v>
      </c>
    </row>
    <row r="97" spans="1:9" ht="15.75" thickBot="1" x14ac:dyDescent="0.3">
      <c r="A97" s="67" t="s">
        <v>193</v>
      </c>
      <c r="B97" s="58">
        <v>45387</v>
      </c>
      <c r="C97" s="58">
        <v>46326</v>
      </c>
      <c r="D97" s="59">
        <v>0</v>
      </c>
      <c r="E97" s="59">
        <v>0</v>
      </c>
      <c r="F97" s="60">
        <v>1038.68</v>
      </c>
      <c r="G97" s="59">
        <v>0</v>
      </c>
      <c r="H97" s="60">
        <v>6561.32</v>
      </c>
      <c r="I97" s="68">
        <v>7600</v>
      </c>
    </row>
    <row r="98" spans="1:9" ht="15.75" thickBot="1" x14ac:dyDescent="0.3">
      <c r="A98" s="69" t="s">
        <v>194</v>
      </c>
      <c r="B98" s="61">
        <v>45387</v>
      </c>
      <c r="C98" s="61">
        <v>45989</v>
      </c>
      <c r="D98" s="62">
        <v>0</v>
      </c>
      <c r="E98" s="62">
        <v>0</v>
      </c>
      <c r="F98" s="62">
        <v>380.26</v>
      </c>
      <c r="G98" s="62">
        <v>0</v>
      </c>
      <c r="H98" s="63">
        <v>4819.74</v>
      </c>
      <c r="I98" s="70">
        <v>5200</v>
      </c>
    </row>
    <row r="99" spans="1:9" ht="15.75" thickBot="1" x14ac:dyDescent="0.3">
      <c r="A99" s="67" t="s">
        <v>195</v>
      </c>
      <c r="B99" s="58">
        <v>45387</v>
      </c>
      <c r="C99" s="58">
        <v>45473</v>
      </c>
      <c r="D99" s="59">
        <v>0</v>
      </c>
      <c r="E99" s="59">
        <v>0</v>
      </c>
      <c r="F99" s="59">
        <v>0</v>
      </c>
      <c r="G99" s="59">
        <v>0</v>
      </c>
      <c r="H99" s="60">
        <v>1600</v>
      </c>
      <c r="I99" s="68">
        <v>1600</v>
      </c>
    </row>
    <row r="100" spans="1:9" ht="15.75" thickBot="1" x14ac:dyDescent="0.3">
      <c r="A100" s="69" t="s">
        <v>594</v>
      </c>
      <c r="B100" s="61">
        <v>45387</v>
      </c>
      <c r="C100" s="61">
        <v>45625</v>
      </c>
      <c r="D100" s="62">
        <v>0</v>
      </c>
      <c r="E100" s="62">
        <v>0</v>
      </c>
      <c r="F100" s="62">
        <v>0</v>
      </c>
      <c r="G100" s="62">
        <v>0</v>
      </c>
      <c r="H100" s="63">
        <v>2200</v>
      </c>
      <c r="I100" s="70">
        <v>2200</v>
      </c>
    </row>
    <row r="101" spans="1:9" ht="15.75" thickBot="1" x14ac:dyDescent="0.3">
      <c r="A101" s="67" t="s">
        <v>595</v>
      </c>
      <c r="B101" s="58">
        <v>45394</v>
      </c>
      <c r="C101" s="58">
        <v>45716</v>
      </c>
      <c r="D101" s="59">
        <v>0</v>
      </c>
      <c r="E101" s="59">
        <v>0</v>
      </c>
      <c r="F101" s="59">
        <v>13.2</v>
      </c>
      <c r="G101" s="59">
        <v>0</v>
      </c>
      <c r="H101" s="60">
        <v>2986.8</v>
      </c>
      <c r="I101" s="68">
        <v>3000</v>
      </c>
    </row>
    <row r="102" spans="1:9" ht="15.75" thickBot="1" x14ac:dyDescent="0.3">
      <c r="A102" s="69" t="s">
        <v>596</v>
      </c>
      <c r="B102" s="61">
        <v>45387</v>
      </c>
      <c r="C102" s="61">
        <v>45484</v>
      </c>
      <c r="D102" s="62">
        <v>0</v>
      </c>
      <c r="E102" s="62">
        <v>0</v>
      </c>
      <c r="F102" s="62">
        <v>0</v>
      </c>
      <c r="G102" s="62">
        <v>0</v>
      </c>
      <c r="H102" s="63">
        <v>1600</v>
      </c>
      <c r="I102" s="70">
        <v>1600</v>
      </c>
    </row>
    <row r="103" spans="1:9" ht="15.75" thickBot="1" x14ac:dyDescent="0.3">
      <c r="A103" s="67" t="s">
        <v>201</v>
      </c>
      <c r="B103" s="58">
        <v>45387</v>
      </c>
      <c r="C103" s="58">
        <v>45382</v>
      </c>
      <c r="D103" s="59">
        <v>0</v>
      </c>
      <c r="E103" s="59">
        <v>0</v>
      </c>
      <c r="F103" s="59">
        <v>0</v>
      </c>
      <c r="G103" s="59">
        <v>0</v>
      </c>
      <c r="H103" s="60">
        <v>2000</v>
      </c>
      <c r="I103" s="68">
        <v>2000</v>
      </c>
    </row>
    <row r="104" spans="1:9" ht="15.75" thickBot="1" x14ac:dyDescent="0.3">
      <c r="A104" s="69" t="s">
        <v>600</v>
      </c>
      <c r="B104" s="61">
        <v>45387</v>
      </c>
      <c r="C104" s="61">
        <v>45504</v>
      </c>
      <c r="D104" s="62">
        <v>0</v>
      </c>
      <c r="E104" s="62">
        <v>0</v>
      </c>
      <c r="F104" s="62">
        <v>0</v>
      </c>
      <c r="G104" s="62">
        <v>0</v>
      </c>
      <c r="H104" s="63">
        <v>2000</v>
      </c>
      <c r="I104" s="70">
        <v>2000</v>
      </c>
    </row>
    <row r="105" spans="1:9" ht="15.75" thickBot="1" x14ac:dyDescent="0.3">
      <c r="A105" s="67" t="s">
        <v>196</v>
      </c>
      <c r="B105" s="58">
        <v>45387</v>
      </c>
      <c r="C105" s="58">
        <v>45382</v>
      </c>
      <c r="D105" s="59">
        <v>0</v>
      </c>
      <c r="E105" s="59">
        <v>0</v>
      </c>
      <c r="F105" s="59">
        <v>0</v>
      </c>
      <c r="G105" s="59">
        <v>0</v>
      </c>
      <c r="H105" s="59">
        <v>600</v>
      </c>
      <c r="I105" s="78">
        <v>600</v>
      </c>
    </row>
    <row r="106" spans="1:9" ht="15.75" thickBot="1" x14ac:dyDescent="0.3">
      <c r="A106" s="69" t="s">
        <v>197</v>
      </c>
      <c r="B106" s="61">
        <v>45387</v>
      </c>
      <c r="C106" s="61">
        <v>45505</v>
      </c>
      <c r="D106" s="62">
        <v>0</v>
      </c>
      <c r="E106" s="62">
        <v>0</v>
      </c>
      <c r="F106" s="62">
        <v>0</v>
      </c>
      <c r="G106" s="62">
        <v>0</v>
      </c>
      <c r="H106" s="63">
        <v>2200</v>
      </c>
      <c r="I106" s="70">
        <v>2200</v>
      </c>
    </row>
    <row r="107" spans="1:9" ht="15.75" thickBot="1" x14ac:dyDescent="0.3">
      <c r="A107" s="67" t="s">
        <v>198</v>
      </c>
      <c r="B107" s="58">
        <v>45387</v>
      </c>
      <c r="C107" s="58">
        <v>45504</v>
      </c>
      <c r="D107" s="59">
        <v>0</v>
      </c>
      <c r="E107" s="59">
        <v>0</v>
      </c>
      <c r="F107" s="59">
        <v>0</v>
      </c>
      <c r="G107" s="59">
        <v>0</v>
      </c>
      <c r="H107" s="60">
        <v>2000</v>
      </c>
      <c r="I107" s="68">
        <v>2000</v>
      </c>
    </row>
    <row r="108" spans="1:9" ht="15.75" thickBot="1" x14ac:dyDescent="0.3">
      <c r="A108" s="122" t="s">
        <v>294</v>
      </c>
      <c r="B108" s="123"/>
      <c r="C108" s="124"/>
      <c r="D108" s="64">
        <v>0</v>
      </c>
      <c r="E108" s="64">
        <v>0</v>
      </c>
      <c r="F108" s="65">
        <v>1897.64</v>
      </c>
      <c r="G108" s="64">
        <v>0</v>
      </c>
      <c r="H108" s="65">
        <v>58802.36</v>
      </c>
      <c r="I108" s="71">
        <v>60700</v>
      </c>
    </row>
    <row r="109" spans="1:9" ht="15.75" thickBot="1" x14ac:dyDescent="0.3">
      <c r="A109" s="119" t="s">
        <v>325</v>
      </c>
      <c r="B109" s="120"/>
      <c r="C109" s="120"/>
      <c r="D109" s="120"/>
      <c r="E109" s="120"/>
      <c r="F109" s="120"/>
      <c r="G109" s="120"/>
      <c r="H109" s="120"/>
      <c r="I109" s="121"/>
    </row>
    <row r="110" spans="1:9" ht="15.75" thickBot="1" x14ac:dyDescent="0.3">
      <c r="A110" s="69" t="s">
        <v>592</v>
      </c>
      <c r="B110" s="61">
        <v>45415</v>
      </c>
      <c r="C110" s="61">
        <v>46356</v>
      </c>
      <c r="D110" s="62">
        <v>0</v>
      </c>
      <c r="E110" s="62">
        <v>0</v>
      </c>
      <c r="F110" s="62">
        <v>380.26</v>
      </c>
      <c r="G110" s="62">
        <v>0</v>
      </c>
      <c r="H110" s="63">
        <v>4819.74</v>
      </c>
      <c r="I110" s="70">
        <v>5200</v>
      </c>
    </row>
    <row r="111" spans="1:9" ht="15.75" thickBot="1" x14ac:dyDescent="0.3">
      <c r="A111" s="67" t="s">
        <v>588</v>
      </c>
      <c r="B111" s="58">
        <v>45415</v>
      </c>
      <c r="C111" s="58">
        <v>45473</v>
      </c>
      <c r="D111" s="59">
        <v>0</v>
      </c>
      <c r="E111" s="59">
        <v>0</v>
      </c>
      <c r="F111" s="59">
        <v>13.2</v>
      </c>
      <c r="G111" s="59">
        <v>0</v>
      </c>
      <c r="H111" s="60">
        <v>2986.8</v>
      </c>
      <c r="I111" s="68">
        <v>3000</v>
      </c>
    </row>
    <row r="112" spans="1:9" ht="15.75" thickBot="1" x14ac:dyDescent="0.3">
      <c r="A112" s="69" t="s">
        <v>43</v>
      </c>
      <c r="B112" s="61">
        <v>45415</v>
      </c>
      <c r="C112" s="61">
        <v>45657</v>
      </c>
      <c r="D112" s="62">
        <v>0</v>
      </c>
      <c r="E112" s="62">
        <v>0</v>
      </c>
      <c r="F112" s="62">
        <v>0</v>
      </c>
      <c r="G112" s="62">
        <v>0</v>
      </c>
      <c r="H112" s="63">
        <v>2000</v>
      </c>
      <c r="I112" s="70">
        <v>2000</v>
      </c>
    </row>
    <row r="113" spans="1:9" ht="15.75" thickBot="1" x14ac:dyDescent="0.3">
      <c r="A113" s="67" t="s">
        <v>190</v>
      </c>
      <c r="B113" s="58">
        <v>45415</v>
      </c>
      <c r="C113" s="58">
        <v>45505</v>
      </c>
      <c r="D113" s="59">
        <v>0</v>
      </c>
      <c r="E113" s="59">
        <v>0</v>
      </c>
      <c r="F113" s="59">
        <v>0</v>
      </c>
      <c r="G113" s="59">
        <v>0</v>
      </c>
      <c r="H113" s="60">
        <v>1600</v>
      </c>
      <c r="I113" s="68">
        <v>1600</v>
      </c>
    </row>
    <row r="114" spans="1:9" ht="15.75" thickBot="1" x14ac:dyDescent="0.3">
      <c r="A114" s="69" t="s">
        <v>199</v>
      </c>
      <c r="B114" s="61">
        <v>45415</v>
      </c>
      <c r="C114" s="61">
        <v>45747</v>
      </c>
      <c r="D114" s="62">
        <v>0</v>
      </c>
      <c r="E114" s="62">
        <v>0</v>
      </c>
      <c r="F114" s="62">
        <v>0</v>
      </c>
      <c r="G114" s="62">
        <v>0</v>
      </c>
      <c r="H114" s="63">
        <v>2000</v>
      </c>
      <c r="I114" s="70">
        <v>2000</v>
      </c>
    </row>
    <row r="115" spans="1:9" ht="15.75" thickBot="1" x14ac:dyDescent="0.3">
      <c r="A115" s="67" t="s">
        <v>191</v>
      </c>
      <c r="B115" s="58">
        <v>45415</v>
      </c>
      <c r="C115" s="58">
        <v>45505</v>
      </c>
      <c r="D115" s="59">
        <v>0</v>
      </c>
      <c r="E115" s="59">
        <v>0</v>
      </c>
      <c r="F115" s="59">
        <v>0</v>
      </c>
      <c r="G115" s="59">
        <v>0</v>
      </c>
      <c r="H115" s="60">
        <v>2000</v>
      </c>
      <c r="I115" s="68">
        <v>2000</v>
      </c>
    </row>
    <row r="116" spans="1:9" ht="15.75" thickBot="1" x14ac:dyDescent="0.3">
      <c r="A116" s="69" t="s">
        <v>192</v>
      </c>
      <c r="B116" s="61">
        <v>45415</v>
      </c>
      <c r="C116" s="61">
        <v>45596</v>
      </c>
      <c r="D116" s="62">
        <v>0</v>
      </c>
      <c r="E116" s="62">
        <v>0</v>
      </c>
      <c r="F116" s="62">
        <v>0</v>
      </c>
      <c r="G116" s="62">
        <v>0</v>
      </c>
      <c r="H116" s="63">
        <v>2200</v>
      </c>
      <c r="I116" s="70">
        <v>2200</v>
      </c>
    </row>
    <row r="117" spans="1:9" ht="15.75" thickBot="1" x14ac:dyDescent="0.3">
      <c r="A117" s="67" t="s">
        <v>200</v>
      </c>
      <c r="B117" s="58">
        <v>45415</v>
      </c>
      <c r="C117" s="58">
        <v>45505</v>
      </c>
      <c r="D117" s="59">
        <v>0</v>
      </c>
      <c r="E117" s="59">
        <v>0</v>
      </c>
      <c r="F117" s="59">
        <v>0</v>
      </c>
      <c r="G117" s="59">
        <v>0</v>
      </c>
      <c r="H117" s="60">
        <v>2000</v>
      </c>
      <c r="I117" s="68">
        <v>2000</v>
      </c>
    </row>
    <row r="118" spans="1:9" ht="15.75" thickBot="1" x14ac:dyDescent="0.3">
      <c r="A118" s="69" t="s">
        <v>130</v>
      </c>
      <c r="B118" s="61">
        <v>45415</v>
      </c>
      <c r="C118" s="61">
        <v>45688</v>
      </c>
      <c r="D118" s="62">
        <v>0</v>
      </c>
      <c r="E118" s="62">
        <v>0</v>
      </c>
      <c r="F118" s="62">
        <v>0</v>
      </c>
      <c r="G118" s="62">
        <v>0</v>
      </c>
      <c r="H118" s="63">
        <v>2000</v>
      </c>
      <c r="I118" s="70">
        <v>2000</v>
      </c>
    </row>
    <row r="119" spans="1:9" ht="15.75" thickBot="1" x14ac:dyDescent="0.3">
      <c r="A119" s="67" t="s">
        <v>202</v>
      </c>
      <c r="B119" s="58">
        <v>45415</v>
      </c>
      <c r="C119" s="58">
        <v>45443</v>
      </c>
      <c r="D119" s="59">
        <v>0</v>
      </c>
      <c r="E119" s="59">
        <v>0</v>
      </c>
      <c r="F119" s="59">
        <v>13.2</v>
      </c>
      <c r="G119" s="59">
        <v>0</v>
      </c>
      <c r="H119" s="60">
        <v>2986.8</v>
      </c>
      <c r="I119" s="68">
        <v>3000</v>
      </c>
    </row>
    <row r="120" spans="1:9" ht="15.75" thickBot="1" x14ac:dyDescent="0.3">
      <c r="A120" s="69" t="s">
        <v>203</v>
      </c>
      <c r="B120" s="61">
        <v>45415</v>
      </c>
      <c r="C120" s="61">
        <v>45473</v>
      </c>
      <c r="D120" s="62">
        <v>0</v>
      </c>
      <c r="E120" s="62">
        <v>0</v>
      </c>
      <c r="F120" s="62">
        <v>58.84</v>
      </c>
      <c r="G120" s="62">
        <v>0</v>
      </c>
      <c r="H120" s="63">
        <v>3441.16</v>
      </c>
      <c r="I120" s="70">
        <v>3500</v>
      </c>
    </row>
    <row r="121" spans="1:9" ht="15.75" thickBot="1" x14ac:dyDescent="0.3">
      <c r="A121" s="67" t="s">
        <v>73</v>
      </c>
      <c r="B121" s="58">
        <v>45415</v>
      </c>
      <c r="C121" s="58">
        <v>45505</v>
      </c>
      <c r="D121" s="59">
        <v>0</v>
      </c>
      <c r="E121" s="59">
        <v>0</v>
      </c>
      <c r="F121" s="59">
        <v>0</v>
      </c>
      <c r="G121" s="59">
        <v>0</v>
      </c>
      <c r="H121" s="60">
        <v>2200</v>
      </c>
      <c r="I121" s="68">
        <v>2200</v>
      </c>
    </row>
    <row r="122" spans="1:9" ht="15.75" thickBot="1" x14ac:dyDescent="0.3">
      <c r="A122" s="69" t="s">
        <v>193</v>
      </c>
      <c r="B122" s="61">
        <v>45415</v>
      </c>
      <c r="C122" s="61">
        <v>46326</v>
      </c>
      <c r="D122" s="62">
        <v>0</v>
      </c>
      <c r="E122" s="62">
        <v>0</v>
      </c>
      <c r="F122" s="63">
        <v>1038.68</v>
      </c>
      <c r="G122" s="62">
        <v>0</v>
      </c>
      <c r="H122" s="63">
        <v>6561.32</v>
      </c>
      <c r="I122" s="70">
        <v>7600</v>
      </c>
    </row>
    <row r="123" spans="1:9" ht="15.75" thickBot="1" x14ac:dyDescent="0.3">
      <c r="A123" s="67" t="s">
        <v>194</v>
      </c>
      <c r="B123" s="58">
        <v>45415</v>
      </c>
      <c r="C123" s="58">
        <v>45989</v>
      </c>
      <c r="D123" s="59">
        <v>0</v>
      </c>
      <c r="E123" s="59">
        <v>0</v>
      </c>
      <c r="F123" s="59">
        <v>380.26</v>
      </c>
      <c r="G123" s="59">
        <v>0</v>
      </c>
      <c r="H123" s="60">
        <v>4819.74</v>
      </c>
      <c r="I123" s="68">
        <v>5200</v>
      </c>
    </row>
    <row r="124" spans="1:9" ht="15.75" thickBot="1" x14ac:dyDescent="0.3">
      <c r="A124" s="69" t="s">
        <v>195</v>
      </c>
      <c r="B124" s="61">
        <v>45415</v>
      </c>
      <c r="C124" s="61">
        <v>45473</v>
      </c>
      <c r="D124" s="62">
        <v>0</v>
      </c>
      <c r="E124" s="62">
        <v>0</v>
      </c>
      <c r="F124" s="62">
        <v>0</v>
      </c>
      <c r="G124" s="62">
        <v>0</v>
      </c>
      <c r="H124" s="63">
        <v>1600</v>
      </c>
      <c r="I124" s="70">
        <v>1600</v>
      </c>
    </row>
    <row r="125" spans="1:9" ht="15.75" thickBot="1" x14ac:dyDescent="0.3">
      <c r="A125" s="67" t="s">
        <v>594</v>
      </c>
      <c r="B125" s="58">
        <v>45415</v>
      </c>
      <c r="C125" s="58">
        <v>45625</v>
      </c>
      <c r="D125" s="59">
        <v>0</v>
      </c>
      <c r="E125" s="59">
        <v>0</v>
      </c>
      <c r="F125" s="59">
        <v>0</v>
      </c>
      <c r="G125" s="59">
        <v>0</v>
      </c>
      <c r="H125" s="60">
        <v>2200</v>
      </c>
      <c r="I125" s="68">
        <v>2200</v>
      </c>
    </row>
    <row r="126" spans="1:9" ht="15.75" thickBot="1" x14ac:dyDescent="0.3">
      <c r="A126" s="69" t="s">
        <v>595</v>
      </c>
      <c r="B126" s="61">
        <v>45415</v>
      </c>
      <c r="C126" s="61">
        <v>45716</v>
      </c>
      <c r="D126" s="62">
        <v>0</v>
      </c>
      <c r="E126" s="62">
        <v>0</v>
      </c>
      <c r="F126" s="62">
        <v>13.2</v>
      </c>
      <c r="G126" s="62">
        <v>0</v>
      </c>
      <c r="H126" s="63">
        <v>2986.8</v>
      </c>
      <c r="I126" s="70">
        <v>3000</v>
      </c>
    </row>
    <row r="127" spans="1:9" ht="15.75" thickBot="1" x14ac:dyDescent="0.3">
      <c r="A127" s="67" t="s">
        <v>596</v>
      </c>
      <c r="B127" s="58">
        <v>45415</v>
      </c>
      <c r="C127" s="58">
        <v>45484</v>
      </c>
      <c r="D127" s="59">
        <v>0</v>
      </c>
      <c r="E127" s="59">
        <v>0</v>
      </c>
      <c r="F127" s="59">
        <v>0</v>
      </c>
      <c r="G127" s="59">
        <v>0</v>
      </c>
      <c r="H127" s="60">
        <v>1600</v>
      </c>
      <c r="I127" s="68">
        <v>1600</v>
      </c>
    </row>
    <row r="128" spans="1:9" ht="15.75" thickBot="1" x14ac:dyDescent="0.3">
      <c r="A128" s="69" t="s">
        <v>201</v>
      </c>
      <c r="B128" s="61">
        <v>45415</v>
      </c>
      <c r="C128" s="61">
        <v>45747</v>
      </c>
      <c r="D128" s="62">
        <v>0</v>
      </c>
      <c r="E128" s="62">
        <v>0</v>
      </c>
      <c r="F128" s="62">
        <v>0</v>
      </c>
      <c r="G128" s="62">
        <v>0</v>
      </c>
      <c r="H128" s="63">
        <v>2000</v>
      </c>
      <c r="I128" s="70">
        <v>2000</v>
      </c>
    </row>
    <row r="129" spans="1:9" ht="15.75" thickBot="1" x14ac:dyDescent="0.3">
      <c r="A129" s="67" t="s">
        <v>600</v>
      </c>
      <c r="B129" s="58">
        <v>45415</v>
      </c>
      <c r="C129" s="58">
        <v>45504</v>
      </c>
      <c r="D129" s="59">
        <v>0</v>
      </c>
      <c r="E129" s="59">
        <v>0</v>
      </c>
      <c r="F129" s="59">
        <v>0</v>
      </c>
      <c r="G129" s="59">
        <v>0</v>
      </c>
      <c r="H129" s="60">
        <v>2000</v>
      </c>
      <c r="I129" s="68">
        <v>2000</v>
      </c>
    </row>
    <row r="130" spans="1:9" ht="15.75" thickBot="1" x14ac:dyDescent="0.3">
      <c r="A130" s="69" t="s">
        <v>196</v>
      </c>
      <c r="B130" s="61">
        <v>45415</v>
      </c>
      <c r="C130" s="61">
        <v>45747</v>
      </c>
      <c r="D130" s="62">
        <v>0</v>
      </c>
      <c r="E130" s="62">
        <v>0</v>
      </c>
      <c r="F130" s="62">
        <v>0</v>
      </c>
      <c r="G130" s="62">
        <v>0</v>
      </c>
      <c r="H130" s="62">
        <v>600</v>
      </c>
      <c r="I130" s="79">
        <v>600</v>
      </c>
    </row>
    <row r="131" spans="1:9" ht="15.75" thickBot="1" x14ac:dyDescent="0.3">
      <c r="A131" s="67" t="s">
        <v>197</v>
      </c>
      <c r="B131" s="58">
        <v>45415</v>
      </c>
      <c r="C131" s="58">
        <v>45505</v>
      </c>
      <c r="D131" s="59">
        <v>0</v>
      </c>
      <c r="E131" s="59">
        <v>0</v>
      </c>
      <c r="F131" s="59">
        <v>0</v>
      </c>
      <c r="G131" s="59">
        <v>0</v>
      </c>
      <c r="H131" s="60">
        <v>2200</v>
      </c>
      <c r="I131" s="68">
        <v>2200</v>
      </c>
    </row>
    <row r="132" spans="1:9" ht="15.75" thickBot="1" x14ac:dyDescent="0.3">
      <c r="A132" s="69" t="s">
        <v>198</v>
      </c>
      <c r="B132" s="61">
        <v>45415</v>
      </c>
      <c r="C132" s="61">
        <v>45504</v>
      </c>
      <c r="D132" s="62">
        <v>0</v>
      </c>
      <c r="E132" s="62">
        <v>0</v>
      </c>
      <c r="F132" s="62">
        <v>0</v>
      </c>
      <c r="G132" s="62">
        <v>0</v>
      </c>
      <c r="H132" s="63">
        <v>2000</v>
      </c>
      <c r="I132" s="70">
        <v>2000</v>
      </c>
    </row>
    <row r="133" spans="1:9" ht="15.75" thickBot="1" x14ac:dyDescent="0.3">
      <c r="A133" s="122" t="s">
        <v>294</v>
      </c>
      <c r="B133" s="123"/>
      <c r="C133" s="124"/>
      <c r="D133" s="64">
        <v>0</v>
      </c>
      <c r="E133" s="64">
        <v>0</v>
      </c>
      <c r="F133" s="65">
        <v>1897.64</v>
      </c>
      <c r="G133" s="64">
        <v>0</v>
      </c>
      <c r="H133" s="65">
        <v>58802.36</v>
      </c>
      <c r="I133" s="71">
        <v>60700</v>
      </c>
    </row>
    <row r="134" spans="1:9" ht="15.75" thickBot="1" x14ac:dyDescent="0.3">
      <c r="A134" s="132" t="s">
        <v>298</v>
      </c>
      <c r="B134" s="133"/>
      <c r="C134" s="133"/>
      <c r="D134" s="133"/>
      <c r="E134" s="133"/>
      <c r="F134" s="133"/>
      <c r="G134" s="133"/>
      <c r="H134" s="133"/>
      <c r="I134" s="134"/>
    </row>
    <row r="135" spans="1:9" ht="15.75" thickBot="1" x14ac:dyDescent="0.3">
      <c r="A135" s="67" t="s">
        <v>592</v>
      </c>
      <c r="B135" s="58">
        <v>45448</v>
      </c>
      <c r="C135" s="58">
        <v>46356</v>
      </c>
      <c r="D135" s="59">
        <v>0</v>
      </c>
      <c r="E135" s="59">
        <v>0</v>
      </c>
      <c r="F135" s="59">
        <v>380.26</v>
      </c>
      <c r="G135" s="59">
        <v>0</v>
      </c>
      <c r="H135" s="60">
        <v>4819.74</v>
      </c>
      <c r="I135" s="68">
        <v>5200</v>
      </c>
    </row>
    <row r="136" spans="1:9" ht="15.75" thickBot="1" x14ac:dyDescent="0.3">
      <c r="A136" s="69" t="s">
        <v>588</v>
      </c>
      <c r="B136" s="61">
        <v>45448</v>
      </c>
      <c r="C136" s="61">
        <v>45473</v>
      </c>
      <c r="D136" s="62">
        <v>0</v>
      </c>
      <c r="E136" s="62">
        <v>0</v>
      </c>
      <c r="F136" s="62">
        <v>13.2</v>
      </c>
      <c r="G136" s="62">
        <v>0</v>
      </c>
      <c r="H136" s="63">
        <v>2986.8</v>
      </c>
      <c r="I136" s="70">
        <v>3000</v>
      </c>
    </row>
    <row r="137" spans="1:9" ht="15.75" thickBot="1" x14ac:dyDescent="0.3">
      <c r="A137" s="67" t="s">
        <v>43</v>
      </c>
      <c r="B137" s="58">
        <v>45448</v>
      </c>
      <c r="C137" s="58">
        <v>45657</v>
      </c>
      <c r="D137" s="59">
        <v>0</v>
      </c>
      <c r="E137" s="59">
        <v>0</v>
      </c>
      <c r="F137" s="59">
        <v>0</v>
      </c>
      <c r="G137" s="59">
        <v>0</v>
      </c>
      <c r="H137" s="60">
        <v>2000</v>
      </c>
      <c r="I137" s="68">
        <v>2000</v>
      </c>
    </row>
    <row r="138" spans="1:9" ht="15.75" thickBot="1" x14ac:dyDescent="0.3">
      <c r="A138" s="69" t="s">
        <v>190</v>
      </c>
      <c r="B138" s="61">
        <v>45448</v>
      </c>
      <c r="C138" s="61">
        <v>45505</v>
      </c>
      <c r="D138" s="62">
        <v>0</v>
      </c>
      <c r="E138" s="62">
        <v>0</v>
      </c>
      <c r="F138" s="62">
        <v>0</v>
      </c>
      <c r="G138" s="62">
        <v>0</v>
      </c>
      <c r="H138" s="63">
        <v>1600</v>
      </c>
      <c r="I138" s="70">
        <v>1600</v>
      </c>
    </row>
    <row r="139" spans="1:9" ht="15.75" thickBot="1" x14ac:dyDescent="0.3">
      <c r="A139" s="67" t="s">
        <v>199</v>
      </c>
      <c r="B139" s="58">
        <v>45448</v>
      </c>
      <c r="C139" s="58">
        <v>45747</v>
      </c>
      <c r="D139" s="59">
        <v>0</v>
      </c>
      <c r="E139" s="59">
        <v>0</v>
      </c>
      <c r="F139" s="59">
        <v>0</v>
      </c>
      <c r="G139" s="59">
        <v>0</v>
      </c>
      <c r="H139" s="60">
        <v>2000</v>
      </c>
      <c r="I139" s="68">
        <v>2000</v>
      </c>
    </row>
    <row r="140" spans="1:9" ht="15.75" thickBot="1" x14ac:dyDescent="0.3">
      <c r="A140" s="69" t="s">
        <v>191</v>
      </c>
      <c r="B140" s="61">
        <v>45448</v>
      </c>
      <c r="C140" s="61">
        <v>45505</v>
      </c>
      <c r="D140" s="62">
        <v>0</v>
      </c>
      <c r="E140" s="62">
        <v>0</v>
      </c>
      <c r="F140" s="62">
        <v>0</v>
      </c>
      <c r="G140" s="62">
        <v>0</v>
      </c>
      <c r="H140" s="63">
        <v>2000</v>
      </c>
      <c r="I140" s="70">
        <v>2000</v>
      </c>
    </row>
    <row r="141" spans="1:9" ht="15.75" thickBot="1" x14ac:dyDescent="0.3">
      <c r="A141" s="67" t="s">
        <v>192</v>
      </c>
      <c r="B141" s="58">
        <v>45448</v>
      </c>
      <c r="C141" s="58">
        <v>45596</v>
      </c>
      <c r="D141" s="59">
        <v>0</v>
      </c>
      <c r="E141" s="59">
        <v>0</v>
      </c>
      <c r="F141" s="59">
        <v>0</v>
      </c>
      <c r="G141" s="59">
        <v>0</v>
      </c>
      <c r="H141" s="60">
        <v>2200</v>
      </c>
      <c r="I141" s="68">
        <v>2200</v>
      </c>
    </row>
    <row r="142" spans="1:9" ht="15.75" thickBot="1" x14ac:dyDescent="0.3">
      <c r="A142" s="69" t="s">
        <v>200</v>
      </c>
      <c r="B142" s="61">
        <v>45448</v>
      </c>
      <c r="C142" s="61">
        <v>45505</v>
      </c>
      <c r="D142" s="62">
        <v>0</v>
      </c>
      <c r="E142" s="62">
        <v>0</v>
      </c>
      <c r="F142" s="62">
        <v>0</v>
      </c>
      <c r="G142" s="62">
        <v>0</v>
      </c>
      <c r="H142" s="63">
        <v>2000</v>
      </c>
      <c r="I142" s="70">
        <v>2000</v>
      </c>
    </row>
    <row r="143" spans="1:9" ht="15.75" thickBot="1" x14ac:dyDescent="0.3">
      <c r="A143" s="67" t="s">
        <v>130</v>
      </c>
      <c r="B143" s="58">
        <v>45448</v>
      </c>
      <c r="C143" s="58">
        <v>45688</v>
      </c>
      <c r="D143" s="59">
        <v>0</v>
      </c>
      <c r="E143" s="59">
        <v>0</v>
      </c>
      <c r="F143" s="59">
        <v>0</v>
      </c>
      <c r="G143" s="59">
        <v>0</v>
      </c>
      <c r="H143" s="60">
        <v>2000</v>
      </c>
      <c r="I143" s="68">
        <v>2000</v>
      </c>
    </row>
    <row r="144" spans="1:9" ht="15.75" thickBot="1" x14ac:dyDescent="0.3">
      <c r="A144" s="69" t="s">
        <v>202</v>
      </c>
      <c r="B144" s="61">
        <v>45448</v>
      </c>
      <c r="C144" s="61">
        <v>45443</v>
      </c>
      <c r="D144" s="62">
        <v>0</v>
      </c>
      <c r="E144" s="62">
        <v>0</v>
      </c>
      <c r="F144" s="62">
        <v>13.2</v>
      </c>
      <c r="G144" s="62">
        <v>0</v>
      </c>
      <c r="H144" s="63">
        <v>2986.8</v>
      </c>
      <c r="I144" s="70">
        <v>3000</v>
      </c>
    </row>
    <row r="145" spans="1:9" ht="15.75" thickBot="1" x14ac:dyDescent="0.3">
      <c r="A145" s="67" t="s">
        <v>203</v>
      </c>
      <c r="B145" s="58">
        <v>45448</v>
      </c>
      <c r="C145" s="58">
        <v>45473</v>
      </c>
      <c r="D145" s="59">
        <v>0</v>
      </c>
      <c r="E145" s="59">
        <v>0</v>
      </c>
      <c r="F145" s="59">
        <v>58.84</v>
      </c>
      <c r="G145" s="59">
        <v>0</v>
      </c>
      <c r="H145" s="60">
        <v>3441.16</v>
      </c>
      <c r="I145" s="68">
        <v>3500</v>
      </c>
    </row>
    <row r="146" spans="1:9" ht="15.75" thickBot="1" x14ac:dyDescent="0.3">
      <c r="A146" s="69" t="s">
        <v>73</v>
      </c>
      <c r="B146" s="61">
        <v>45448</v>
      </c>
      <c r="C146" s="61">
        <v>45505</v>
      </c>
      <c r="D146" s="62">
        <v>0</v>
      </c>
      <c r="E146" s="62">
        <v>0</v>
      </c>
      <c r="F146" s="62">
        <v>0</v>
      </c>
      <c r="G146" s="62">
        <v>0</v>
      </c>
      <c r="H146" s="63">
        <v>2200</v>
      </c>
      <c r="I146" s="70">
        <v>2200</v>
      </c>
    </row>
    <row r="147" spans="1:9" ht="15.75" thickBot="1" x14ac:dyDescent="0.3">
      <c r="A147" s="67" t="s">
        <v>193</v>
      </c>
      <c r="B147" s="58">
        <v>45448</v>
      </c>
      <c r="C147" s="58">
        <v>46326</v>
      </c>
      <c r="D147" s="59">
        <v>0</v>
      </c>
      <c r="E147" s="59">
        <v>0</v>
      </c>
      <c r="F147" s="60">
        <v>1038.68</v>
      </c>
      <c r="G147" s="59">
        <v>0</v>
      </c>
      <c r="H147" s="60">
        <v>6561.32</v>
      </c>
      <c r="I147" s="68">
        <v>7600</v>
      </c>
    </row>
    <row r="148" spans="1:9" ht="15.75" thickBot="1" x14ac:dyDescent="0.3">
      <c r="A148" s="69" t="s">
        <v>194</v>
      </c>
      <c r="B148" s="61">
        <v>45448</v>
      </c>
      <c r="C148" s="61">
        <v>45989</v>
      </c>
      <c r="D148" s="62">
        <v>0</v>
      </c>
      <c r="E148" s="62">
        <v>0</v>
      </c>
      <c r="F148" s="62">
        <v>380.26</v>
      </c>
      <c r="G148" s="62">
        <v>0</v>
      </c>
      <c r="H148" s="63">
        <v>4819.74</v>
      </c>
      <c r="I148" s="70">
        <v>5200</v>
      </c>
    </row>
    <row r="149" spans="1:9" ht="15.75" thickBot="1" x14ac:dyDescent="0.3">
      <c r="A149" s="67" t="s">
        <v>195</v>
      </c>
      <c r="B149" s="58">
        <v>45448</v>
      </c>
      <c r="C149" s="58">
        <v>45473</v>
      </c>
      <c r="D149" s="59">
        <v>0</v>
      </c>
      <c r="E149" s="59">
        <v>0</v>
      </c>
      <c r="F149" s="59">
        <v>0</v>
      </c>
      <c r="G149" s="59">
        <v>0</v>
      </c>
      <c r="H149" s="60">
        <v>1600</v>
      </c>
      <c r="I149" s="68">
        <v>1600</v>
      </c>
    </row>
    <row r="150" spans="1:9" ht="15.75" thickBot="1" x14ac:dyDescent="0.3">
      <c r="A150" s="69" t="s">
        <v>594</v>
      </c>
      <c r="B150" s="61">
        <v>45448</v>
      </c>
      <c r="C150" s="61">
        <v>45625</v>
      </c>
      <c r="D150" s="62">
        <v>0</v>
      </c>
      <c r="E150" s="62">
        <v>0</v>
      </c>
      <c r="F150" s="62">
        <v>0</v>
      </c>
      <c r="G150" s="62">
        <v>0</v>
      </c>
      <c r="H150" s="63">
        <v>2200</v>
      </c>
      <c r="I150" s="70">
        <v>2200</v>
      </c>
    </row>
    <row r="151" spans="1:9" ht="15.75" thickBot="1" x14ac:dyDescent="0.3">
      <c r="A151" s="67" t="s">
        <v>595</v>
      </c>
      <c r="B151" s="58">
        <v>45448</v>
      </c>
      <c r="C151" s="58">
        <v>45716</v>
      </c>
      <c r="D151" s="59">
        <v>0</v>
      </c>
      <c r="E151" s="59">
        <v>0</v>
      </c>
      <c r="F151" s="59">
        <v>13.2</v>
      </c>
      <c r="G151" s="59">
        <v>0</v>
      </c>
      <c r="H151" s="60">
        <v>2986.8</v>
      </c>
      <c r="I151" s="68">
        <v>3000</v>
      </c>
    </row>
    <row r="152" spans="1:9" ht="15.75" thickBot="1" x14ac:dyDescent="0.3">
      <c r="A152" s="69" t="s">
        <v>596</v>
      </c>
      <c r="B152" s="61">
        <v>45448</v>
      </c>
      <c r="C152" s="61">
        <v>45484</v>
      </c>
      <c r="D152" s="62">
        <v>0</v>
      </c>
      <c r="E152" s="62">
        <v>0</v>
      </c>
      <c r="F152" s="62">
        <v>0</v>
      </c>
      <c r="G152" s="62">
        <v>0</v>
      </c>
      <c r="H152" s="63">
        <v>1600</v>
      </c>
      <c r="I152" s="70">
        <v>1600</v>
      </c>
    </row>
    <row r="153" spans="1:9" ht="15.75" thickBot="1" x14ac:dyDescent="0.3">
      <c r="A153" s="67" t="s">
        <v>201</v>
      </c>
      <c r="B153" s="58">
        <v>45448</v>
      </c>
      <c r="C153" s="58">
        <v>45747</v>
      </c>
      <c r="D153" s="59">
        <v>0</v>
      </c>
      <c r="E153" s="59">
        <v>0</v>
      </c>
      <c r="F153" s="59">
        <v>0</v>
      </c>
      <c r="G153" s="59">
        <v>0</v>
      </c>
      <c r="H153" s="60">
        <v>2000</v>
      </c>
      <c r="I153" s="68">
        <v>2000</v>
      </c>
    </row>
    <row r="154" spans="1:9" ht="15.75" thickBot="1" x14ac:dyDescent="0.3">
      <c r="A154" s="69" t="s">
        <v>600</v>
      </c>
      <c r="B154" s="61">
        <v>45448</v>
      </c>
      <c r="C154" s="61">
        <v>45504</v>
      </c>
      <c r="D154" s="62">
        <v>0</v>
      </c>
      <c r="E154" s="62">
        <v>0</v>
      </c>
      <c r="F154" s="62">
        <v>0</v>
      </c>
      <c r="G154" s="62">
        <v>0</v>
      </c>
      <c r="H154" s="63">
        <v>2000</v>
      </c>
      <c r="I154" s="70">
        <v>2000</v>
      </c>
    </row>
    <row r="155" spans="1:9" ht="15.75" thickBot="1" x14ac:dyDescent="0.3">
      <c r="A155" s="67" t="s">
        <v>196</v>
      </c>
      <c r="B155" s="58">
        <v>45448</v>
      </c>
      <c r="C155" s="58">
        <v>45747</v>
      </c>
      <c r="D155" s="59">
        <v>0</v>
      </c>
      <c r="E155" s="59">
        <v>0</v>
      </c>
      <c r="F155" s="59">
        <v>0</v>
      </c>
      <c r="G155" s="59">
        <v>0</v>
      </c>
      <c r="H155" s="59">
        <v>600</v>
      </c>
      <c r="I155" s="78">
        <v>600</v>
      </c>
    </row>
    <row r="156" spans="1:9" ht="15.75" thickBot="1" x14ac:dyDescent="0.3">
      <c r="A156" s="69" t="s">
        <v>197</v>
      </c>
      <c r="B156" s="61">
        <v>45448</v>
      </c>
      <c r="C156" s="61">
        <v>45505</v>
      </c>
      <c r="D156" s="62">
        <v>0</v>
      </c>
      <c r="E156" s="62">
        <v>0</v>
      </c>
      <c r="F156" s="62">
        <v>0</v>
      </c>
      <c r="G156" s="62">
        <v>0</v>
      </c>
      <c r="H156" s="63">
        <v>2200</v>
      </c>
      <c r="I156" s="70">
        <v>2200</v>
      </c>
    </row>
    <row r="157" spans="1:9" ht="15.75" thickBot="1" x14ac:dyDescent="0.3">
      <c r="A157" s="67" t="s">
        <v>198</v>
      </c>
      <c r="B157" s="58">
        <v>45448</v>
      </c>
      <c r="C157" s="58">
        <v>45504</v>
      </c>
      <c r="D157" s="59">
        <v>0</v>
      </c>
      <c r="E157" s="59">
        <v>0</v>
      </c>
      <c r="F157" s="59">
        <v>0</v>
      </c>
      <c r="G157" s="59">
        <v>0</v>
      </c>
      <c r="H157" s="60">
        <v>2000</v>
      </c>
      <c r="I157" s="68">
        <v>2000</v>
      </c>
    </row>
    <row r="158" spans="1:9" ht="15.75" thickBot="1" x14ac:dyDescent="0.3">
      <c r="A158" s="122" t="s">
        <v>294</v>
      </c>
      <c r="B158" s="123"/>
      <c r="C158" s="124"/>
      <c r="D158" s="64">
        <v>0</v>
      </c>
      <c r="E158" s="64">
        <v>0</v>
      </c>
      <c r="F158" s="65">
        <v>1897.64</v>
      </c>
      <c r="G158" s="64">
        <v>0</v>
      </c>
      <c r="H158" s="65">
        <v>58802.36</v>
      </c>
      <c r="I158" s="71">
        <v>60700</v>
      </c>
    </row>
    <row r="159" spans="1:9" ht="15.75" thickBot="1" x14ac:dyDescent="0.3">
      <c r="A159" s="119" t="s">
        <v>327</v>
      </c>
      <c r="B159" s="120"/>
      <c r="C159" s="120"/>
      <c r="D159" s="120"/>
      <c r="E159" s="120"/>
      <c r="F159" s="120"/>
      <c r="G159" s="120"/>
      <c r="H159" s="120"/>
      <c r="I159" s="121"/>
    </row>
    <row r="160" spans="1:9" ht="15.75" thickBot="1" x14ac:dyDescent="0.3">
      <c r="A160" s="69" t="s">
        <v>592</v>
      </c>
      <c r="B160" s="61">
        <v>45478</v>
      </c>
      <c r="C160" s="61">
        <v>46356</v>
      </c>
      <c r="D160" s="62">
        <v>0</v>
      </c>
      <c r="E160" s="62">
        <v>0</v>
      </c>
      <c r="F160" s="62">
        <v>380.26</v>
      </c>
      <c r="G160" s="62">
        <v>0</v>
      </c>
      <c r="H160" s="63">
        <v>4819.74</v>
      </c>
      <c r="I160" s="70">
        <v>5200</v>
      </c>
    </row>
    <row r="161" spans="1:9" ht="15.75" thickBot="1" x14ac:dyDescent="0.3">
      <c r="A161" s="67" t="s">
        <v>588</v>
      </c>
      <c r="B161" s="58">
        <v>45478</v>
      </c>
      <c r="C161" s="58">
        <v>45473</v>
      </c>
      <c r="D161" s="59">
        <v>0</v>
      </c>
      <c r="E161" s="59">
        <v>0</v>
      </c>
      <c r="F161" s="59">
        <v>13.2</v>
      </c>
      <c r="G161" s="59">
        <v>0</v>
      </c>
      <c r="H161" s="60">
        <v>2986.8</v>
      </c>
      <c r="I161" s="68">
        <v>3000</v>
      </c>
    </row>
    <row r="162" spans="1:9" ht="15.75" thickBot="1" x14ac:dyDescent="0.3">
      <c r="A162" s="69" t="s">
        <v>43</v>
      </c>
      <c r="B162" s="61">
        <v>45478</v>
      </c>
      <c r="C162" s="61">
        <v>45657</v>
      </c>
      <c r="D162" s="62">
        <v>0</v>
      </c>
      <c r="E162" s="62">
        <v>0</v>
      </c>
      <c r="F162" s="62">
        <v>0</v>
      </c>
      <c r="G162" s="62">
        <v>0</v>
      </c>
      <c r="H162" s="63">
        <v>2000</v>
      </c>
      <c r="I162" s="70">
        <v>2000</v>
      </c>
    </row>
    <row r="163" spans="1:9" ht="15.75" thickBot="1" x14ac:dyDescent="0.3">
      <c r="A163" s="67" t="s">
        <v>190</v>
      </c>
      <c r="B163" s="58">
        <v>45478</v>
      </c>
      <c r="C163" s="58">
        <v>45505</v>
      </c>
      <c r="D163" s="59">
        <v>0</v>
      </c>
      <c r="E163" s="59">
        <v>0</v>
      </c>
      <c r="F163" s="59">
        <v>0</v>
      </c>
      <c r="G163" s="59">
        <v>0</v>
      </c>
      <c r="H163" s="60">
        <v>1600</v>
      </c>
      <c r="I163" s="68">
        <v>1600</v>
      </c>
    </row>
    <row r="164" spans="1:9" ht="15.75" thickBot="1" x14ac:dyDescent="0.3">
      <c r="A164" s="69" t="s">
        <v>199</v>
      </c>
      <c r="B164" s="61">
        <v>45478</v>
      </c>
      <c r="C164" s="61">
        <v>45747</v>
      </c>
      <c r="D164" s="62">
        <v>0</v>
      </c>
      <c r="E164" s="62">
        <v>0</v>
      </c>
      <c r="F164" s="62">
        <v>0</v>
      </c>
      <c r="G164" s="62">
        <v>0</v>
      </c>
      <c r="H164" s="63">
        <v>2000</v>
      </c>
      <c r="I164" s="70">
        <v>2000</v>
      </c>
    </row>
    <row r="165" spans="1:9" ht="15.75" thickBot="1" x14ac:dyDescent="0.3">
      <c r="A165" s="67" t="s">
        <v>191</v>
      </c>
      <c r="B165" s="58">
        <v>45478</v>
      </c>
      <c r="C165" s="58">
        <v>45505</v>
      </c>
      <c r="D165" s="59">
        <v>0</v>
      </c>
      <c r="E165" s="59">
        <v>0</v>
      </c>
      <c r="F165" s="59">
        <v>0</v>
      </c>
      <c r="G165" s="59">
        <v>0</v>
      </c>
      <c r="H165" s="60">
        <v>2000</v>
      </c>
      <c r="I165" s="68">
        <v>2000</v>
      </c>
    </row>
    <row r="166" spans="1:9" ht="15.75" thickBot="1" x14ac:dyDescent="0.3">
      <c r="A166" s="69" t="s">
        <v>192</v>
      </c>
      <c r="B166" s="61">
        <v>45478</v>
      </c>
      <c r="C166" s="61">
        <v>45596</v>
      </c>
      <c r="D166" s="62">
        <v>0</v>
      </c>
      <c r="E166" s="62">
        <v>0</v>
      </c>
      <c r="F166" s="62">
        <v>0</v>
      </c>
      <c r="G166" s="62">
        <v>0</v>
      </c>
      <c r="H166" s="63">
        <v>2200</v>
      </c>
      <c r="I166" s="70">
        <v>2200</v>
      </c>
    </row>
    <row r="167" spans="1:9" ht="15.75" thickBot="1" x14ac:dyDescent="0.3">
      <c r="A167" s="67" t="s">
        <v>200</v>
      </c>
      <c r="B167" s="58">
        <v>45478</v>
      </c>
      <c r="C167" s="58">
        <v>45505</v>
      </c>
      <c r="D167" s="59">
        <v>0</v>
      </c>
      <c r="E167" s="59">
        <v>0</v>
      </c>
      <c r="F167" s="59">
        <v>0</v>
      </c>
      <c r="G167" s="59">
        <v>0</v>
      </c>
      <c r="H167" s="60">
        <v>2000</v>
      </c>
      <c r="I167" s="68">
        <v>2000</v>
      </c>
    </row>
    <row r="168" spans="1:9" ht="15.75" thickBot="1" x14ac:dyDescent="0.3">
      <c r="A168" s="69" t="s">
        <v>130</v>
      </c>
      <c r="B168" s="61">
        <v>45478</v>
      </c>
      <c r="C168" s="61">
        <v>45688</v>
      </c>
      <c r="D168" s="62">
        <v>0</v>
      </c>
      <c r="E168" s="62">
        <v>0</v>
      </c>
      <c r="F168" s="62">
        <v>0</v>
      </c>
      <c r="G168" s="62">
        <v>0</v>
      </c>
      <c r="H168" s="63">
        <v>2000</v>
      </c>
      <c r="I168" s="70">
        <v>2000</v>
      </c>
    </row>
    <row r="169" spans="1:9" ht="15.75" thickBot="1" x14ac:dyDescent="0.3">
      <c r="A169" s="67" t="s">
        <v>202</v>
      </c>
      <c r="B169" s="58">
        <v>45478</v>
      </c>
      <c r="C169" s="58">
        <v>45625</v>
      </c>
      <c r="D169" s="59">
        <v>0</v>
      </c>
      <c r="E169" s="59">
        <v>0</v>
      </c>
      <c r="F169" s="59">
        <v>13.2</v>
      </c>
      <c r="G169" s="59">
        <v>0</v>
      </c>
      <c r="H169" s="60">
        <v>2986.8</v>
      </c>
      <c r="I169" s="68">
        <v>3000</v>
      </c>
    </row>
    <row r="170" spans="1:9" ht="15.75" thickBot="1" x14ac:dyDescent="0.3">
      <c r="A170" s="69" t="s">
        <v>203</v>
      </c>
      <c r="B170" s="61">
        <v>45478</v>
      </c>
      <c r="C170" s="61">
        <v>45473</v>
      </c>
      <c r="D170" s="62">
        <v>0</v>
      </c>
      <c r="E170" s="62">
        <v>0</v>
      </c>
      <c r="F170" s="62">
        <v>58.84</v>
      </c>
      <c r="G170" s="62">
        <v>0</v>
      </c>
      <c r="H170" s="63">
        <v>3441.16</v>
      </c>
      <c r="I170" s="70">
        <v>3500</v>
      </c>
    </row>
    <row r="171" spans="1:9" ht="15.75" thickBot="1" x14ac:dyDescent="0.3">
      <c r="A171" s="67" t="s">
        <v>73</v>
      </c>
      <c r="B171" s="58">
        <v>45478</v>
      </c>
      <c r="C171" s="58">
        <v>45505</v>
      </c>
      <c r="D171" s="59">
        <v>0</v>
      </c>
      <c r="E171" s="59">
        <v>0</v>
      </c>
      <c r="F171" s="59">
        <v>0</v>
      </c>
      <c r="G171" s="59">
        <v>0</v>
      </c>
      <c r="H171" s="60">
        <v>2200</v>
      </c>
      <c r="I171" s="68">
        <v>2200</v>
      </c>
    </row>
    <row r="172" spans="1:9" ht="15.75" thickBot="1" x14ac:dyDescent="0.3">
      <c r="A172" s="69" t="s">
        <v>193</v>
      </c>
      <c r="B172" s="61">
        <v>45478</v>
      </c>
      <c r="C172" s="61">
        <v>46326</v>
      </c>
      <c r="D172" s="62">
        <v>0</v>
      </c>
      <c r="E172" s="62">
        <v>0</v>
      </c>
      <c r="F172" s="63">
        <v>1038.68</v>
      </c>
      <c r="G172" s="62">
        <v>0</v>
      </c>
      <c r="H172" s="63">
        <v>6561.32</v>
      </c>
      <c r="I172" s="70">
        <v>7600</v>
      </c>
    </row>
    <row r="173" spans="1:9" ht="15.75" thickBot="1" x14ac:dyDescent="0.3">
      <c r="A173" s="67" t="s">
        <v>194</v>
      </c>
      <c r="B173" s="58">
        <v>45478</v>
      </c>
      <c r="C173" s="58">
        <v>45989</v>
      </c>
      <c r="D173" s="59">
        <v>0</v>
      </c>
      <c r="E173" s="59">
        <v>0</v>
      </c>
      <c r="F173" s="59">
        <v>380.26</v>
      </c>
      <c r="G173" s="59">
        <v>0</v>
      </c>
      <c r="H173" s="60">
        <v>4819.74</v>
      </c>
      <c r="I173" s="68">
        <v>5200</v>
      </c>
    </row>
    <row r="174" spans="1:9" ht="15.75" thickBot="1" x14ac:dyDescent="0.3">
      <c r="A174" s="69" t="s">
        <v>195</v>
      </c>
      <c r="B174" s="61">
        <v>45478</v>
      </c>
      <c r="C174" s="61">
        <v>45473</v>
      </c>
      <c r="D174" s="62">
        <v>0</v>
      </c>
      <c r="E174" s="62">
        <v>0</v>
      </c>
      <c r="F174" s="62">
        <v>0</v>
      </c>
      <c r="G174" s="62">
        <v>0</v>
      </c>
      <c r="H174" s="63">
        <v>1600</v>
      </c>
      <c r="I174" s="70">
        <v>1600</v>
      </c>
    </row>
    <row r="175" spans="1:9" ht="15.75" thickBot="1" x14ac:dyDescent="0.3">
      <c r="A175" s="67" t="s">
        <v>594</v>
      </c>
      <c r="B175" s="58">
        <v>45478</v>
      </c>
      <c r="C175" s="58">
        <v>45625</v>
      </c>
      <c r="D175" s="59">
        <v>0</v>
      </c>
      <c r="E175" s="59">
        <v>0</v>
      </c>
      <c r="F175" s="59">
        <v>0</v>
      </c>
      <c r="G175" s="59">
        <v>0</v>
      </c>
      <c r="H175" s="60">
        <v>2200</v>
      </c>
      <c r="I175" s="68">
        <v>2200</v>
      </c>
    </row>
    <row r="176" spans="1:9" ht="15.75" thickBot="1" x14ac:dyDescent="0.3">
      <c r="A176" s="69" t="s">
        <v>595</v>
      </c>
      <c r="B176" s="61">
        <v>45478</v>
      </c>
      <c r="C176" s="61">
        <v>45716</v>
      </c>
      <c r="D176" s="62">
        <v>0</v>
      </c>
      <c r="E176" s="62">
        <v>0</v>
      </c>
      <c r="F176" s="62">
        <v>13.2</v>
      </c>
      <c r="G176" s="62">
        <v>0</v>
      </c>
      <c r="H176" s="63">
        <v>2986.8</v>
      </c>
      <c r="I176" s="70">
        <v>3000</v>
      </c>
    </row>
    <row r="177" spans="1:9" ht="15.75" thickBot="1" x14ac:dyDescent="0.3">
      <c r="A177" s="67" t="s">
        <v>596</v>
      </c>
      <c r="B177" s="58">
        <v>45478</v>
      </c>
      <c r="C177" s="58">
        <v>45484</v>
      </c>
      <c r="D177" s="59">
        <v>0</v>
      </c>
      <c r="E177" s="59">
        <v>0</v>
      </c>
      <c r="F177" s="59">
        <v>0</v>
      </c>
      <c r="G177" s="59">
        <v>0</v>
      </c>
      <c r="H177" s="60">
        <v>1600</v>
      </c>
      <c r="I177" s="68">
        <v>1600</v>
      </c>
    </row>
    <row r="178" spans="1:9" ht="15.75" thickBot="1" x14ac:dyDescent="0.3">
      <c r="A178" s="69" t="s">
        <v>201</v>
      </c>
      <c r="B178" s="61">
        <v>45478</v>
      </c>
      <c r="C178" s="61">
        <v>45747</v>
      </c>
      <c r="D178" s="62">
        <v>0</v>
      </c>
      <c r="E178" s="62">
        <v>0</v>
      </c>
      <c r="F178" s="62">
        <v>0</v>
      </c>
      <c r="G178" s="62">
        <v>0</v>
      </c>
      <c r="H178" s="63">
        <v>2000</v>
      </c>
      <c r="I178" s="70">
        <v>2000</v>
      </c>
    </row>
    <row r="179" spans="1:9" ht="15.75" thickBot="1" x14ac:dyDescent="0.3">
      <c r="A179" s="67" t="s">
        <v>600</v>
      </c>
      <c r="B179" s="58">
        <v>45478</v>
      </c>
      <c r="C179" s="58">
        <v>45504</v>
      </c>
      <c r="D179" s="59">
        <v>0</v>
      </c>
      <c r="E179" s="59">
        <v>0</v>
      </c>
      <c r="F179" s="59">
        <v>0</v>
      </c>
      <c r="G179" s="59">
        <v>0</v>
      </c>
      <c r="H179" s="60">
        <v>2000</v>
      </c>
      <c r="I179" s="68">
        <v>2000</v>
      </c>
    </row>
    <row r="180" spans="1:9" ht="15.75" thickBot="1" x14ac:dyDescent="0.3">
      <c r="A180" s="69" t="s">
        <v>196</v>
      </c>
      <c r="B180" s="61">
        <v>45478</v>
      </c>
      <c r="C180" s="61">
        <v>45747</v>
      </c>
      <c r="D180" s="62">
        <v>0</v>
      </c>
      <c r="E180" s="62">
        <v>0</v>
      </c>
      <c r="F180" s="62">
        <v>0</v>
      </c>
      <c r="G180" s="62">
        <v>0</v>
      </c>
      <c r="H180" s="62">
        <v>600</v>
      </c>
      <c r="I180" s="79">
        <v>600</v>
      </c>
    </row>
    <row r="181" spans="1:9" ht="15.75" thickBot="1" x14ac:dyDescent="0.3">
      <c r="A181" s="67" t="s">
        <v>197</v>
      </c>
      <c r="B181" s="58">
        <v>45478</v>
      </c>
      <c r="C181" s="58">
        <v>45505</v>
      </c>
      <c r="D181" s="59">
        <v>0</v>
      </c>
      <c r="E181" s="59">
        <v>0</v>
      </c>
      <c r="F181" s="59">
        <v>0</v>
      </c>
      <c r="G181" s="59">
        <v>0</v>
      </c>
      <c r="H181" s="60">
        <v>2200</v>
      </c>
      <c r="I181" s="68">
        <v>2200</v>
      </c>
    </row>
    <row r="182" spans="1:9" ht="15.75" thickBot="1" x14ac:dyDescent="0.3">
      <c r="A182" s="69" t="s">
        <v>198</v>
      </c>
      <c r="B182" s="61">
        <v>45478</v>
      </c>
      <c r="C182" s="61">
        <v>45504</v>
      </c>
      <c r="D182" s="62">
        <v>0</v>
      </c>
      <c r="E182" s="62">
        <v>0</v>
      </c>
      <c r="F182" s="62">
        <v>0</v>
      </c>
      <c r="G182" s="62">
        <v>0</v>
      </c>
      <c r="H182" s="63">
        <v>2000</v>
      </c>
      <c r="I182" s="70">
        <v>2000</v>
      </c>
    </row>
    <row r="183" spans="1:9" ht="15.75" thickBot="1" x14ac:dyDescent="0.3">
      <c r="A183" s="122" t="s">
        <v>294</v>
      </c>
      <c r="B183" s="123"/>
      <c r="C183" s="124"/>
      <c r="D183" s="64">
        <v>0</v>
      </c>
      <c r="E183" s="64">
        <v>0</v>
      </c>
      <c r="F183" s="65">
        <v>1897.64</v>
      </c>
      <c r="G183" s="64">
        <v>0</v>
      </c>
      <c r="H183" s="65">
        <v>58802.36</v>
      </c>
      <c r="I183" s="71">
        <v>60700</v>
      </c>
    </row>
    <row r="184" spans="1:9" ht="15.75" thickBot="1" x14ac:dyDescent="0.3">
      <c r="A184" s="132" t="s">
        <v>328</v>
      </c>
      <c r="B184" s="133"/>
      <c r="C184" s="133"/>
      <c r="D184" s="133"/>
      <c r="E184" s="133"/>
      <c r="F184" s="133"/>
      <c r="G184" s="133"/>
      <c r="H184" s="133"/>
      <c r="I184" s="134"/>
    </row>
    <row r="185" spans="1:9" ht="15.75" thickBot="1" x14ac:dyDescent="0.3">
      <c r="A185" s="67" t="s">
        <v>592</v>
      </c>
      <c r="B185" s="58">
        <v>45509</v>
      </c>
      <c r="C185" s="58">
        <v>46356</v>
      </c>
      <c r="D185" s="59">
        <v>0</v>
      </c>
      <c r="E185" s="59">
        <v>0</v>
      </c>
      <c r="F185" s="59">
        <v>380.26</v>
      </c>
      <c r="G185" s="59">
        <v>0</v>
      </c>
      <c r="H185" s="60">
        <v>4819.74</v>
      </c>
      <c r="I185" s="68">
        <v>5200</v>
      </c>
    </row>
    <row r="186" spans="1:9" ht="15.75" thickBot="1" x14ac:dyDescent="0.3">
      <c r="A186" s="69" t="s">
        <v>43</v>
      </c>
      <c r="B186" s="61">
        <v>45509</v>
      </c>
      <c r="C186" s="61">
        <v>45657</v>
      </c>
      <c r="D186" s="62">
        <v>0</v>
      </c>
      <c r="E186" s="62">
        <v>0</v>
      </c>
      <c r="F186" s="62">
        <v>0</v>
      </c>
      <c r="G186" s="62">
        <v>0</v>
      </c>
      <c r="H186" s="63">
        <v>2000</v>
      </c>
      <c r="I186" s="70">
        <v>2000</v>
      </c>
    </row>
    <row r="187" spans="1:9" ht="15.75" thickBot="1" x14ac:dyDescent="0.3">
      <c r="A187" s="67" t="s">
        <v>190</v>
      </c>
      <c r="B187" s="58">
        <v>45509</v>
      </c>
      <c r="C187" s="58">
        <v>45838</v>
      </c>
      <c r="D187" s="59">
        <v>0</v>
      </c>
      <c r="E187" s="59">
        <v>0</v>
      </c>
      <c r="F187" s="59">
        <v>73.84</v>
      </c>
      <c r="G187" s="59">
        <v>0</v>
      </c>
      <c r="H187" s="60">
        <v>1926.16</v>
      </c>
      <c r="I187" s="68">
        <v>2000</v>
      </c>
    </row>
    <row r="188" spans="1:9" ht="15.75" thickBot="1" x14ac:dyDescent="0.3">
      <c r="A188" s="69" t="s">
        <v>190</v>
      </c>
      <c r="B188" s="61">
        <v>45509</v>
      </c>
      <c r="C188" s="61">
        <v>45505</v>
      </c>
      <c r="D188" s="62">
        <v>0</v>
      </c>
      <c r="E188" s="62">
        <v>0</v>
      </c>
      <c r="F188" s="62">
        <v>0</v>
      </c>
      <c r="G188" s="62">
        <v>0</v>
      </c>
      <c r="H188" s="63">
        <v>1600</v>
      </c>
      <c r="I188" s="70">
        <v>1600</v>
      </c>
    </row>
    <row r="189" spans="1:9" ht="15.75" thickBot="1" x14ac:dyDescent="0.3">
      <c r="A189" s="67" t="s">
        <v>199</v>
      </c>
      <c r="B189" s="58">
        <v>45509</v>
      </c>
      <c r="C189" s="58">
        <v>45747</v>
      </c>
      <c r="D189" s="59">
        <v>0</v>
      </c>
      <c r="E189" s="59">
        <v>0</v>
      </c>
      <c r="F189" s="59">
        <v>0</v>
      </c>
      <c r="G189" s="59">
        <v>0</v>
      </c>
      <c r="H189" s="60">
        <v>2000</v>
      </c>
      <c r="I189" s="68">
        <v>2000</v>
      </c>
    </row>
    <row r="190" spans="1:9" ht="15.75" thickBot="1" x14ac:dyDescent="0.3">
      <c r="A190" s="69" t="s">
        <v>191</v>
      </c>
      <c r="B190" s="61">
        <v>45509</v>
      </c>
      <c r="C190" s="61">
        <v>45838</v>
      </c>
      <c r="D190" s="62">
        <v>0</v>
      </c>
      <c r="E190" s="62">
        <v>0</v>
      </c>
      <c r="F190" s="62">
        <v>335.26</v>
      </c>
      <c r="G190" s="62">
        <v>0</v>
      </c>
      <c r="H190" s="63">
        <v>2664.74</v>
      </c>
      <c r="I190" s="70">
        <v>3000</v>
      </c>
    </row>
    <row r="191" spans="1:9" ht="15.75" thickBot="1" x14ac:dyDescent="0.3">
      <c r="A191" s="67" t="s">
        <v>191</v>
      </c>
      <c r="B191" s="58">
        <v>45509</v>
      </c>
      <c r="C191" s="58">
        <v>45505</v>
      </c>
      <c r="D191" s="59">
        <v>0</v>
      </c>
      <c r="E191" s="59">
        <v>0</v>
      </c>
      <c r="F191" s="59">
        <v>0</v>
      </c>
      <c r="G191" s="59">
        <v>0</v>
      </c>
      <c r="H191" s="60">
        <v>2000</v>
      </c>
      <c r="I191" s="68">
        <v>2000</v>
      </c>
    </row>
    <row r="192" spans="1:9" ht="15.75" thickBot="1" x14ac:dyDescent="0.3">
      <c r="A192" s="69" t="s">
        <v>192</v>
      </c>
      <c r="B192" s="61">
        <v>45509</v>
      </c>
      <c r="C192" s="61">
        <v>45596</v>
      </c>
      <c r="D192" s="62">
        <v>0</v>
      </c>
      <c r="E192" s="62">
        <v>0</v>
      </c>
      <c r="F192" s="62">
        <v>0</v>
      </c>
      <c r="G192" s="62">
        <v>0</v>
      </c>
      <c r="H192" s="63">
        <v>2200</v>
      </c>
      <c r="I192" s="70">
        <v>2200</v>
      </c>
    </row>
    <row r="193" spans="1:9" ht="15.75" thickBot="1" x14ac:dyDescent="0.3">
      <c r="A193" s="67" t="s">
        <v>200</v>
      </c>
      <c r="B193" s="58">
        <v>45509</v>
      </c>
      <c r="C193" s="58">
        <v>45838</v>
      </c>
      <c r="D193" s="59">
        <v>0</v>
      </c>
      <c r="E193" s="59">
        <v>0</v>
      </c>
      <c r="F193" s="59">
        <v>335.26</v>
      </c>
      <c r="G193" s="59">
        <v>0</v>
      </c>
      <c r="H193" s="60">
        <v>2664.74</v>
      </c>
      <c r="I193" s="68">
        <v>3000</v>
      </c>
    </row>
    <row r="194" spans="1:9" ht="15.75" thickBot="1" x14ac:dyDescent="0.3">
      <c r="A194" s="69" t="s">
        <v>200</v>
      </c>
      <c r="B194" s="61">
        <v>45509</v>
      </c>
      <c r="C194" s="61">
        <v>45505</v>
      </c>
      <c r="D194" s="62">
        <v>0</v>
      </c>
      <c r="E194" s="62">
        <v>0</v>
      </c>
      <c r="F194" s="62">
        <v>0</v>
      </c>
      <c r="G194" s="62">
        <v>0</v>
      </c>
      <c r="H194" s="63">
        <v>2000</v>
      </c>
      <c r="I194" s="70">
        <v>2000</v>
      </c>
    </row>
    <row r="195" spans="1:9" ht="15.75" thickBot="1" x14ac:dyDescent="0.3">
      <c r="A195" s="67" t="s">
        <v>130</v>
      </c>
      <c r="B195" s="58">
        <v>45509</v>
      </c>
      <c r="C195" s="58">
        <v>45688</v>
      </c>
      <c r="D195" s="59">
        <v>0</v>
      </c>
      <c r="E195" s="59">
        <v>0</v>
      </c>
      <c r="F195" s="59">
        <v>0</v>
      </c>
      <c r="G195" s="59">
        <v>0</v>
      </c>
      <c r="H195" s="60">
        <v>2000</v>
      </c>
      <c r="I195" s="68">
        <v>2000</v>
      </c>
    </row>
    <row r="196" spans="1:9" ht="15.75" thickBot="1" x14ac:dyDescent="0.3">
      <c r="A196" s="69" t="s">
        <v>202</v>
      </c>
      <c r="B196" s="61">
        <v>45509</v>
      </c>
      <c r="C196" s="61">
        <v>45625</v>
      </c>
      <c r="D196" s="62">
        <v>0</v>
      </c>
      <c r="E196" s="62">
        <v>0</v>
      </c>
      <c r="F196" s="62">
        <v>13.2</v>
      </c>
      <c r="G196" s="62">
        <v>0</v>
      </c>
      <c r="H196" s="63">
        <v>2986.8</v>
      </c>
      <c r="I196" s="70">
        <v>3000</v>
      </c>
    </row>
    <row r="197" spans="1:9" ht="15.75" thickBot="1" x14ac:dyDescent="0.3">
      <c r="A197" s="67" t="s">
        <v>73</v>
      </c>
      <c r="B197" s="58">
        <v>45509</v>
      </c>
      <c r="C197" s="58">
        <v>45838</v>
      </c>
      <c r="D197" s="59">
        <v>0</v>
      </c>
      <c r="E197" s="59">
        <v>0</v>
      </c>
      <c r="F197" s="59">
        <v>380.26</v>
      </c>
      <c r="G197" s="59">
        <v>0</v>
      </c>
      <c r="H197" s="60">
        <v>2619.7399999999998</v>
      </c>
      <c r="I197" s="68">
        <v>3000</v>
      </c>
    </row>
    <row r="198" spans="1:9" ht="15.75" thickBot="1" x14ac:dyDescent="0.3">
      <c r="A198" s="69" t="s">
        <v>73</v>
      </c>
      <c r="B198" s="61">
        <v>45509</v>
      </c>
      <c r="C198" s="61">
        <v>45505</v>
      </c>
      <c r="D198" s="62">
        <v>0</v>
      </c>
      <c r="E198" s="62">
        <v>0</v>
      </c>
      <c r="F198" s="62">
        <v>0</v>
      </c>
      <c r="G198" s="62">
        <v>0</v>
      </c>
      <c r="H198" s="63">
        <v>2200</v>
      </c>
      <c r="I198" s="70">
        <v>2200</v>
      </c>
    </row>
    <row r="199" spans="1:9" ht="15.75" thickBot="1" x14ac:dyDescent="0.3">
      <c r="A199" s="67" t="s">
        <v>193</v>
      </c>
      <c r="B199" s="58">
        <v>45509</v>
      </c>
      <c r="C199" s="58">
        <v>46326</v>
      </c>
      <c r="D199" s="59">
        <v>0</v>
      </c>
      <c r="E199" s="59">
        <v>0</v>
      </c>
      <c r="F199" s="60">
        <v>1038.68</v>
      </c>
      <c r="G199" s="59">
        <v>0</v>
      </c>
      <c r="H199" s="60">
        <v>6561.32</v>
      </c>
      <c r="I199" s="68">
        <v>7600</v>
      </c>
    </row>
    <row r="200" spans="1:9" ht="15.75" thickBot="1" x14ac:dyDescent="0.3">
      <c r="A200" s="69" t="s">
        <v>601</v>
      </c>
      <c r="B200" s="61">
        <v>45534</v>
      </c>
      <c r="C200" s="61">
        <v>45777</v>
      </c>
      <c r="D200" s="62">
        <v>0</v>
      </c>
      <c r="E200" s="62">
        <v>0</v>
      </c>
      <c r="F200" s="62">
        <v>0</v>
      </c>
      <c r="G200" s="62">
        <v>0</v>
      </c>
      <c r="H200" s="63">
        <v>2000</v>
      </c>
      <c r="I200" s="70">
        <v>2000</v>
      </c>
    </row>
    <row r="201" spans="1:9" ht="15.75" thickBot="1" x14ac:dyDescent="0.3">
      <c r="A201" s="67" t="s">
        <v>601</v>
      </c>
      <c r="B201" s="58">
        <v>45534</v>
      </c>
      <c r="C201" s="58">
        <v>45777</v>
      </c>
      <c r="D201" s="59">
        <v>0</v>
      </c>
      <c r="E201" s="59">
        <v>0</v>
      </c>
      <c r="F201" s="59">
        <v>133.84</v>
      </c>
      <c r="G201" s="59">
        <v>0</v>
      </c>
      <c r="H201" s="60">
        <v>1866.16</v>
      </c>
      <c r="I201" s="68">
        <v>2000</v>
      </c>
    </row>
    <row r="202" spans="1:9" ht="15.75" thickBot="1" x14ac:dyDescent="0.3">
      <c r="A202" s="69" t="s">
        <v>601</v>
      </c>
      <c r="B202" s="61">
        <v>45534</v>
      </c>
      <c r="C202" s="61">
        <v>45777</v>
      </c>
      <c r="D202" s="62">
        <v>0</v>
      </c>
      <c r="E202" s="62">
        <v>0</v>
      </c>
      <c r="F202" s="62">
        <v>464.84</v>
      </c>
      <c r="G202" s="62">
        <v>0</v>
      </c>
      <c r="H202" s="63">
        <v>1535.16</v>
      </c>
      <c r="I202" s="70">
        <v>2000</v>
      </c>
    </row>
    <row r="203" spans="1:9" ht="15.75" thickBot="1" x14ac:dyDescent="0.3">
      <c r="A203" s="67" t="s">
        <v>194</v>
      </c>
      <c r="B203" s="58">
        <v>45509</v>
      </c>
      <c r="C203" s="58">
        <v>45989</v>
      </c>
      <c r="D203" s="59">
        <v>0</v>
      </c>
      <c r="E203" s="59">
        <v>0</v>
      </c>
      <c r="F203" s="59">
        <v>380.26</v>
      </c>
      <c r="G203" s="59">
        <v>0</v>
      </c>
      <c r="H203" s="60">
        <v>4819.74</v>
      </c>
      <c r="I203" s="68">
        <v>5200</v>
      </c>
    </row>
    <row r="204" spans="1:9" ht="15.75" thickBot="1" x14ac:dyDescent="0.3">
      <c r="A204" s="69" t="s">
        <v>195</v>
      </c>
      <c r="B204" s="61">
        <v>45509</v>
      </c>
      <c r="C204" s="61">
        <v>45838</v>
      </c>
      <c r="D204" s="62">
        <v>0</v>
      </c>
      <c r="E204" s="62">
        <v>0</v>
      </c>
      <c r="F204" s="62">
        <v>0</v>
      </c>
      <c r="G204" s="62">
        <v>0</v>
      </c>
      <c r="H204" s="63">
        <v>1600</v>
      </c>
      <c r="I204" s="70">
        <v>1600</v>
      </c>
    </row>
    <row r="205" spans="1:9" ht="15.75" thickBot="1" x14ac:dyDescent="0.3">
      <c r="A205" s="67" t="s">
        <v>594</v>
      </c>
      <c r="B205" s="58">
        <v>45509</v>
      </c>
      <c r="C205" s="58">
        <v>45625</v>
      </c>
      <c r="D205" s="59">
        <v>0</v>
      </c>
      <c r="E205" s="59">
        <v>0</v>
      </c>
      <c r="F205" s="59">
        <v>0</v>
      </c>
      <c r="G205" s="59">
        <v>0</v>
      </c>
      <c r="H205" s="60">
        <v>2200</v>
      </c>
      <c r="I205" s="68">
        <v>2200</v>
      </c>
    </row>
    <row r="206" spans="1:9" ht="15.75" thickBot="1" x14ac:dyDescent="0.3">
      <c r="A206" s="69" t="s">
        <v>595</v>
      </c>
      <c r="B206" s="61">
        <v>45509</v>
      </c>
      <c r="C206" s="61">
        <v>45716</v>
      </c>
      <c r="D206" s="62">
        <v>0</v>
      </c>
      <c r="E206" s="62">
        <v>0</v>
      </c>
      <c r="F206" s="62">
        <v>13.2</v>
      </c>
      <c r="G206" s="62">
        <v>0</v>
      </c>
      <c r="H206" s="63">
        <v>2986.8</v>
      </c>
      <c r="I206" s="70">
        <v>3000</v>
      </c>
    </row>
    <row r="207" spans="1:9" ht="15.75" thickBot="1" x14ac:dyDescent="0.3">
      <c r="A207" s="67" t="s">
        <v>201</v>
      </c>
      <c r="B207" s="58">
        <v>45509</v>
      </c>
      <c r="C207" s="58">
        <v>45747</v>
      </c>
      <c r="D207" s="59">
        <v>0</v>
      </c>
      <c r="E207" s="59">
        <v>0</v>
      </c>
      <c r="F207" s="59">
        <v>0</v>
      </c>
      <c r="G207" s="59">
        <v>0</v>
      </c>
      <c r="H207" s="60">
        <v>2000</v>
      </c>
      <c r="I207" s="68">
        <v>2000</v>
      </c>
    </row>
    <row r="208" spans="1:9" ht="15.75" thickBot="1" x14ac:dyDescent="0.3">
      <c r="A208" s="69" t="s">
        <v>600</v>
      </c>
      <c r="B208" s="61">
        <v>45509</v>
      </c>
      <c r="C208" s="61">
        <v>45504</v>
      </c>
      <c r="D208" s="62">
        <v>0</v>
      </c>
      <c r="E208" s="62">
        <v>0</v>
      </c>
      <c r="F208" s="62">
        <v>0</v>
      </c>
      <c r="G208" s="62">
        <v>0</v>
      </c>
      <c r="H208" s="63">
        <v>2000</v>
      </c>
      <c r="I208" s="70">
        <v>2000</v>
      </c>
    </row>
    <row r="209" spans="1:9" ht="15.75" thickBot="1" x14ac:dyDescent="0.3">
      <c r="A209" s="67" t="s">
        <v>196</v>
      </c>
      <c r="B209" s="58">
        <v>45509</v>
      </c>
      <c r="C209" s="58">
        <v>45747</v>
      </c>
      <c r="D209" s="59">
        <v>0</v>
      </c>
      <c r="E209" s="59">
        <v>0</v>
      </c>
      <c r="F209" s="59">
        <v>0</v>
      </c>
      <c r="G209" s="59">
        <v>0</v>
      </c>
      <c r="H209" s="59">
        <v>600</v>
      </c>
      <c r="I209" s="78">
        <v>600</v>
      </c>
    </row>
    <row r="210" spans="1:9" ht="15.75" thickBot="1" x14ac:dyDescent="0.3">
      <c r="A210" s="69" t="s">
        <v>197</v>
      </c>
      <c r="B210" s="61">
        <v>45509</v>
      </c>
      <c r="C210" s="61">
        <v>45838</v>
      </c>
      <c r="D210" s="62">
        <v>0</v>
      </c>
      <c r="E210" s="62">
        <v>0</v>
      </c>
      <c r="F210" s="62">
        <v>380.26</v>
      </c>
      <c r="G210" s="62">
        <v>0</v>
      </c>
      <c r="H210" s="63">
        <v>2619.7399999999998</v>
      </c>
      <c r="I210" s="70">
        <v>3000</v>
      </c>
    </row>
    <row r="211" spans="1:9" ht="15.75" thickBot="1" x14ac:dyDescent="0.3">
      <c r="A211" s="67" t="s">
        <v>197</v>
      </c>
      <c r="B211" s="58">
        <v>45509</v>
      </c>
      <c r="C211" s="58">
        <v>45505</v>
      </c>
      <c r="D211" s="59">
        <v>0</v>
      </c>
      <c r="E211" s="59">
        <v>0</v>
      </c>
      <c r="F211" s="59">
        <v>0</v>
      </c>
      <c r="G211" s="59">
        <v>0</v>
      </c>
      <c r="H211" s="60">
        <v>2200</v>
      </c>
      <c r="I211" s="68">
        <v>2200</v>
      </c>
    </row>
    <row r="212" spans="1:9" ht="15.75" thickBot="1" x14ac:dyDescent="0.3">
      <c r="A212" s="69" t="s">
        <v>198</v>
      </c>
      <c r="B212" s="61">
        <v>45509</v>
      </c>
      <c r="C212" s="61">
        <v>45504</v>
      </c>
      <c r="D212" s="62">
        <v>0</v>
      </c>
      <c r="E212" s="62">
        <v>0</v>
      </c>
      <c r="F212" s="62">
        <v>0</v>
      </c>
      <c r="G212" s="62">
        <v>0</v>
      </c>
      <c r="H212" s="63">
        <v>2000</v>
      </c>
      <c r="I212" s="70">
        <v>2000</v>
      </c>
    </row>
    <row r="213" spans="1:9" ht="15.75" thickBot="1" x14ac:dyDescent="0.3">
      <c r="A213" s="122" t="s">
        <v>294</v>
      </c>
      <c r="B213" s="123"/>
      <c r="C213" s="124"/>
      <c r="D213" s="64">
        <v>0</v>
      </c>
      <c r="E213" s="64">
        <v>0</v>
      </c>
      <c r="F213" s="65">
        <v>3929.16</v>
      </c>
      <c r="G213" s="64">
        <v>0</v>
      </c>
      <c r="H213" s="65">
        <v>68670.84</v>
      </c>
      <c r="I213" s="71">
        <v>72600</v>
      </c>
    </row>
    <row r="214" spans="1:9" ht="15.75" thickBot="1" x14ac:dyDescent="0.3">
      <c r="A214" s="132" t="s">
        <v>331</v>
      </c>
      <c r="B214" s="133"/>
      <c r="C214" s="133"/>
      <c r="D214" s="133"/>
      <c r="E214" s="133"/>
      <c r="F214" s="133"/>
      <c r="G214" s="133"/>
      <c r="H214" s="133"/>
      <c r="I214" s="134"/>
    </row>
    <row r="215" spans="1:9" ht="15.75" thickBot="1" x14ac:dyDescent="0.3">
      <c r="A215" s="67" t="s">
        <v>592</v>
      </c>
      <c r="B215" s="58">
        <v>45540</v>
      </c>
      <c r="C215" s="58">
        <v>46356</v>
      </c>
      <c r="D215" s="59">
        <v>0</v>
      </c>
      <c r="E215" s="59">
        <v>0</v>
      </c>
      <c r="F215" s="59">
        <v>380.26</v>
      </c>
      <c r="G215" s="59">
        <v>0</v>
      </c>
      <c r="H215" s="60">
        <v>4819.74</v>
      </c>
      <c r="I215" s="68">
        <v>5200</v>
      </c>
    </row>
    <row r="216" spans="1:9" ht="15.75" thickBot="1" x14ac:dyDescent="0.3">
      <c r="A216" s="69" t="s">
        <v>43</v>
      </c>
      <c r="B216" s="61">
        <v>45540</v>
      </c>
      <c r="C216" s="61">
        <v>45657</v>
      </c>
      <c r="D216" s="62">
        <v>0</v>
      </c>
      <c r="E216" s="62">
        <v>0</v>
      </c>
      <c r="F216" s="62">
        <v>0</v>
      </c>
      <c r="G216" s="62">
        <v>0</v>
      </c>
      <c r="H216" s="63">
        <v>2000</v>
      </c>
      <c r="I216" s="70">
        <v>2000</v>
      </c>
    </row>
    <row r="217" spans="1:9" ht="15.75" thickBot="1" x14ac:dyDescent="0.3">
      <c r="A217" s="67" t="s">
        <v>190</v>
      </c>
      <c r="B217" s="58">
        <v>45540</v>
      </c>
      <c r="C217" s="58">
        <v>45838</v>
      </c>
      <c r="D217" s="59">
        <v>0</v>
      </c>
      <c r="E217" s="59">
        <v>0</v>
      </c>
      <c r="F217" s="59">
        <v>0</v>
      </c>
      <c r="G217" s="59">
        <v>0</v>
      </c>
      <c r="H217" s="60">
        <v>2000</v>
      </c>
      <c r="I217" s="68">
        <v>2000</v>
      </c>
    </row>
    <row r="218" spans="1:9" ht="15.75" thickBot="1" x14ac:dyDescent="0.3">
      <c r="A218" s="69" t="s">
        <v>199</v>
      </c>
      <c r="B218" s="61">
        <v>45540</v>
      </c>
      <c r="C218" s="61">
        <v>45747</v>
      </c>
      <c r="D218" s="62">
        <v>0</v>
      </c>
      <c r="E218" s="62">
        <v>0</v>
      </c>
      <c r="F218" s="62">
        <v>0</v>
      </c>
      <c r="G218" s="62">
        <v>0</v>
      </c>
      <c r="H218" s="63">
        <v>2000</v>
      </c>
      <c r="I218" s="70">
        <v>2000</v>
      </c>
    </row>
    <row r="219" spans="1:9" ht="15.75" thickBot="1" x14ac:dyDescent="0.3">
      <c r="A219" s="67" t="s">
        <v>191</v>
      </c>
      <c r="B219" s="58">
        <v>45540</v>
      </c>
      <c r="C219" s="58">
        <v>45838</v>
      </c>
      <c r="D219" s="59">
        <v>0</v>
      </c>
      <c r="E219" s="59">
        <v>0</v>
      </c>
      <c r="F219" s="59">
        <v>13.2</v>
      </c>
      <c r="G219" s="59">
        <v>0</v>
      </c>
      <c r="H219" s="60">
        <v>2986.8</v>
      </c>
      <c r="I219" s="68">
        <v>3000</v>
      </c>
    </row>
    <row r="220" spans="1:9" ht="15.75" thickBot="1" x14ac:dyDescent="0.3">
      <c r="A220" s="69" t="s">
        <v>192</v>
      </c>
      <c r="B220" s="61">
        <v>45540</v>
      </c>
      <c r="C220" s="61">
        <v>45596</v>
      </c>
      <c r="D220" s="62">
        <v>0</v>
      </c>
      <c r="E220" s="62">
        <v>0</v>
      </c>
      <c r="F220" s="62">
        <v>0</v>
      </c>
      <c r="G220" s="62">
        <v>0</v>
      </c>
      <c r="H220" s="63">
        <v>2200</v>
      </c>
      <c r="I220" s="70">
        <v>2200</v>
      </c>
    </row>
    <row r="221" spans="1:9" ht="15.75" thickBot="1" x14ac:dyDescent="0.3">
      <c r="A221" s="67" t="s">
        <v>200</v>
      </c>
      <c r="B221" s="58">
        <v>45540</v>
      </c>
      <c r="C221" s="58">
        <v>45838</v>
      </c>
      <c r="D221" s="59">
        <v>0</v>
      </c>
      <c r="E221" s="59">
        <v>0</v>
      </c>
      <c r="F221" s="59">
        <v>13.2</v>
      </c>
      <c r="G221" s="59">
        <v>0</v>
      </c>
      <c r="H221" s="60">
        <v>2986.8</v>
      </c>
      <c r="I221" s="68">
        <v>3000</v>
      </c>
    </row>
    <row r="222" spans="1:9" ht="15.75" thickBot="1" x14ac:dyDescent="0.3">
      <c r="A222" s="69" t="s">
        <v>130</v>
      </c>
      <c r="B222" s="61">
        <v>45540</v>
      </c>
      <c r="C222" s="61">
        <v>45688</v>
      </c>
      <c r="D222" s="62">
        <v>0</v>
      </c>
      <c r="E222" s="62">
        <v>0</v>
      </c>
      <c r="F222" s="62">
        <v>0</v>
      </c>
      <c r="G222" s="62">
        <v>0</v>
      </c>
      <c r="H222" s="63">
        <v>2000</v>
      </c>
      <c r="I222" s="70">
        <v>2000</v>
      </c>
    </row>
    <row r="223" spans="1:9" ht="15.75" thickBot="1" x14ac:dyDescent="0.3">
      <c r="A223" s="67" t="s">
        <v>202</v>
      </c>
      <c r="B223" s="58">
        <v>45540</v>
      </c>
      <c r="C223" s="58">
        <v>45625</v>
      </c>
      <c r="D223" s="59">
        <v>0</v>
      </c>
      <c r="E223" s="59">
        <v>0</v>
      </c>
      <c r="F223" s="59">
        <v>13.2</v>
      </c>
      <c r="G223" s="59">
        <v>0</v>
      </c>
      <c r="H223" s="60">
        <v>2986.8</v>
      </c>
      <c r="I223" s="68">
        <v>3000</v>
      </c>
    </row>
    <row r="224" spans="1:9" ht="15.75" thickBot="1" x14ac:dyDescent="0.3">
      <c r="A224" s="69" t="s">
        <v>73</v>
      </c>
      <c r="B224" s="61">
        <v>45540</v>
      </c>
      <c r="C224" s="61">
        <v>45838</v>
      </c>
      <c r="D224" s="62">
        <v>0</v>
      </c>
      <c r="E224" s="62">
        <v>0</v>
      </c>
      <c r="F224" s="62">
        <v>13.2</v>
      </c>
      <c r="G224" s="62">
        <v>0</v>
      </c>
      <c r="H224" s="63">
        <v>2986.8</v>
      </c>
      <c r="I224" s="70">
        <v>3000</v>
      </c>
    </row>
    <row r="225" spans="1:9" ht="15.75" thickBot="1" x14ac:dyDescent="0.3">
      <c r="A225" s="67" t="s">
        <v>193</v>
      </c>
      <c r="B225" s="58">
        <v>45540</v>
      </c>
      <c r="C225" s="58">
        <v>46326</v>
      </c>
      <c r="D225" s="59">
        <v>0</v>
      </c>
      <c r="E225" s="59">
        <v>0</v>
      </c>
      <c r="F225" s="60">
        <v>1038.68</v>
      </c>
      <c r="G225" s="59">
        <v>0</v>
      </c>
      <c r="H225" s="60">
        <v>6561.32</v>
      </c>
      <c r="I225" s="68">
        <v>7600</v>
      </c>
    </row>
    <row r="226" spans="1:9" ht="15.75" thickBot="1" x14ac:dyDescent="0.3">
      <c r="A226" s="69" t="s">
        <v>601</v>
      </c>
      <c r="B226" s="61">
        <v>45540</v>
      </c>
      <c r="C226" s="61">
        <v>45777</v>
      </c>
      <c r="D226" s="62">
        <v>0</v>
      </c>
      <c r="E226" s="62">
        <v>0</v>
      </c>
      <c r="F226" s="62">
        <v>0</v>
      </c>
      <c r="G226" s="62">
        <v>0</v>
      </c>
      <c r="H226" s="63">
        <v>2000</v>
      </c>
      <c r="I226" s="70">
        <v>2000</v>
      </c>
    </row>
    <row r="227" spans="1:9" ht="15.75" thickBot="1" x14ac:dyDescent="0.3">
      <c r="A227" s="67" t="s">
        <v>194</v>
      </c>
      <c r="B227" s="58">
        <v>45540</v>
      </c>
      <c r="C227" s="58">
        <v>45989</v>
      </c>
      <c r="D227" s="59">
        <v>0</v>
      </c>
      <c r="E227" s="59">
        <v>0</v>
      </c>
      <c r="F227" s="59">
        <v>380.26</v>
      </c>
      <c r="G227" s="59">
        <v>0</v>
      </c>
      <c r="H227" s="60">
        <v>4819.74</v>
      </c>
      <c r="I227" s="68">
        <v>5200</v>
      </c>
    </row>
    <row r="228" spans="1:9" ht="15.75" thickBot="1" x14ac:dyDescent="0.3">
      <c r="A228" s="69" t="s">
        <v>195</v>
      </c>
      <c r="B228" s="61">
        <v>45540</v>
      </c>
      <c r="C228" s="61">
        <v>45838</v>
      </c>
      <c r="D228" s="62">
        <v>0</v>
      </c>
      <c r="E228" s="62">
        <v>0</v>
      </c>
      <c r="F228" s="62">
        <v>0</v>
      </c>
      <c r="G228" s="62">
        <v>0</v>
      </c>
      <c r="H228" s="63">
        <v>1600</v>
      </c>
      <c r="I228" s="70">
        <v>1600</v>
      </c>
    </row>
    <row r="229" spans="1:9" ht="15.75" thickBot="1" x14ac:dyDescent="0.3">
      <c r="A229" s="67" t="s">
        <v>594</v>
      </c>
      <c r="B229" s="58">
        <v>45540</v>
      </c>
      <c r="C229" s="58">
        <v>45625</v>
      </c>
      <c r="D229" s="59">
        <v>0</v>
      </c>
      <c r="E229" s="59">
        <v>0</v>
      </c>
      <c r="F229" s="59">
        <v>0</v>
      </c>
      <c r="G229" s="59">
        <v>0</v>
      </c>
      <c r="H229" s="60">
        <v>2200</v>
      </c>
      <c r="I229" s="68">
        <v>2200</v>
      </c>
    </row>
    <row r="230" spans="1:9" ht="15.75" thickBot="1" x14ac:dyDescent="0.3">
      <c r="A230" s="69" t="s">
        <v>595</v>
      </c>
      <c r="B230" s="61">
        <v>45540</v>
      </c>
      <c r="C230" s="61">
        <v>45716</v>
      </c>
      <c r="D230" s="62">
        <v>0</v>
      </c>
      <c r="E230" s="62">
        <v>0</v>
      </c>
      <c r="F230" s="62">
        <v>13.2</v>
      </c>
      <c r="G230" s="62">
        <v>0</v>
      </c>
      <c r="H230" s="63">
        <v>2986.8</v>
      </c>
      <c r="I230" s="70">
        <v>3000</v>
      </c>
    </row>
    <row r="231" spans="1:9" ht="15.75" thickBot="1" x14ac:dyDescent="0.3">
      <c r="A231" s="67" t="s">
        <v>201</v>
      </c>
      <c r="B231" s="58">
        <v>45540</v>
      </c>
      <c r="C231" s="58">
        <v>45747</v>
      </c>
      <c r="D231" s="59">
        <v>0</v>
      </c>
      <c r="E231" s="59">
        <v>0</v>
      </c>
      <c r="F231" s="59">
        <v>0</v>
      </c>
      <c r="G231" s="59">
        <v>0</v>
      </c>
      <c r="H231" s="60">
        <v>2000</v>
      </c>
      <c r="I231" s="68">
        <v>2000</v>
      </c>
    </row>
    <row r="232" spans="1:9" ht="15.75" thickBot="1" x14ac:dyDescent="0.3">
      <c r="A232" s="69" t="s">
        <v>600</v>
      </c>
      <c r="B232" s="61">
        <v>45540</v>
      </c>
      <c r="C232" s="61">
        <v>45869</v>
      </c>
      <c r="D232" s="62">
        <v>0</v>
      </c>
      <c r="E232" s="62">
        <v>0</v>
      </c>
      <c r="F232" s="62">
        <v>0</v>
      </c>
      <c r="G232" s="62">
        <v>0</v>
      </c>
      <c r="H232" s="63">
        <v>2000</v>
      </c>
      <c r="I232" s="70">
        <v>2000</v>
      </c>
    </row>
    <row r="233" spans="1:9" ht="15.75" thickBot="1" x14ac:dyDescent="0.3">
      <c r="A233" s="67" t="s">
        <v>196</v>
      </c>
      <c r="B233" s="58">
        <v>45540</v>
      </c>
      <c r="C233" s="58">
        <v>45747</v>
      </c>
      <c r="D233" s="59">
        <v>0</v>
      </c>
      <c r="E233" s="59">
        <v>0</v>
      </c>
      <c r="F233" s="59">
        <v>0</v>
      </c>
      <c r="G233" s="59">
        <v>0</v>
      </c>
      <c r="H233" s="59">
        <v>600</v>
      </c>
      <c r="I233" s="78">
        <v>600</v>
      </c>
    </row>
    <row r="234" spans="1:9" ht="15.75" thickBot="1" x14ac:dyDescent="0.3">
      <c r="A234" s="69" t="s">
        <v>197</v>
      </c>
      <c r="B234" s="61">
        <v>45540</v>
      </c>
      <c r="C234" s="61">
        <v>45838</v>
      </c>
      <c r="D234" s="62">
        <v>0</v>
      </c>
      <c r="E234" s="62">
        <v>0</v>
      </c>
      <c r="F234" s="62">
        <v>13.2</v>
      </c>
      <c r="G234" s="62">
        <v>0</v>
      </c>
      <c r="H234" s="63">
        <v>2986.8</v>
      </c>
      <c r="I234" s="70">
        <v>3000</v>
      </c>
    </row>
    <row r="235" spans="1:9" ht="15.75" thickBot="1" x14ac:dyDescent="0.3">
      <c r="A235" s="67" t="s">
        <v>198</v>
      </c>
      <c r="B235" s="58">
        <v>45548</v>
      </c>
      <c r="C235" s="58">
        <v>45869</v>
      </c>
      <c r="D235" s="59">
        <v>0</v>
      </c>
      <c r="E235" s="59">
        <v>0</v>
      </c>
      <c r="F235" s="59">
        <v>0</v>
      </c>
      <c r="G235" s="59">
        <v>0</v>
      </c>
      <c r="H235" s="60">
        <v>2000</v>
      </c>
      <c r="I235" s="68">
        <v>2000</v>
      </c>
    </row>
    <row r="236" spans="1:9" ht="15.75" thickBot="1" x14ac:dyDescent="0.3">
      <c r="A236" s="122" t="s">
        <v>294</v>
      </c>
      <c r="B236" s="123"/>
      <c r="C236" s="124"/>
      <c r="D236" s="64">
        <v>0</v>
      </c>
      <c r="E236" s="64">
        <v>0</v>
      </c>
      <c r="F236" s="65">
        <v>1878.4</v>
      </c>
      <c r="G236" s="64">
        <v>0</v>
      </c>
      <c r="H236" s="65">
        <v>56721.599999999999</v>
      </c>
      <c r="I236" s="71">
        <v>58600</v>
      </c>
    </row>
    <row r="237" spans="1:9" ht="15.75" thickBot="1" x14ac:dyDescent="0.3">
      <c r="A237" s="119" t="s">
        <v>300</v>
      </c>
      <c r="B237" s="120"/>
      <c r="C237" s="120"/>
      <c r="D237" s="120"/>
      <c r="E237" s="120"/>
      <c r="F237" s="120"/>
      <c r="G237" s="120"/>
      <c r="H237" s="120"/>
      <c r="I237" s="121"/>
    </row>
    <row r="238" spans="1:9" ht="15.75" thickBot="1" x14ac:dyDescent="0.3">
      <c r="A238" s="69" t="s">
        <v>592</v>
      </c>
      <c r="B238" s="61">
        <v>45569</v>
      </c>
      <c r="C238" s="61">
        <v>46356</v>
      </c>
      <c r="D238" s="62">
        <v>0</v>
      </c>
      <c r="E238" s="62">
        <v>0</v>
      </c>
      <c r="F238" s="62">
        <v>380.26</v>
      </c>
      <c r="G238" s="62">
        <v>0</v>
      </c>
      <c r="H238" s="63">
        <v>4819.74</v>
      </c>
      <c r="I238" s="70">
        <v>5200</v>
      </c>
    </row>
    <row r="239" spans="1:9" ht="15.75" thickBot="1" x14ac:dyDescent="0.3">
      <c r="A239" s="67" t="s">
        <v>43</v>
      </c>
      <c r="B239" s="58">
        <v>45569</v>
      </c>
      <c r="C239" s="58">
        <v>45657</v>
      </c>
      <c r="D239" s="59">
        <v>0</v>
      </c>
      <c r="E239" s="59">
        <v>0</v>
      </c>
      <c r="F239" s="59">
        <v>0</v>
      </c>
      <c r="G239" s="59">
        <v>0</v>
      </c>
      <c r="H239" s="60">
        <v>2000</v>
      </c>
      <c r="I239" s="68">
        <v>2000</v>
      </c>
    </row>
    <row r="240" spans="1:9" ht="15.75" thickBot="1" x14ac:dyDescent="0.3">
      <c r="A240" s="69" t="s">
        <v>190</v>
      </c>
      <c r="B240" s="61">
        <v>45569</v>
      </c>
      <c r="C240" s="61">
        <v>45838</v>
      </c>
      <c r="D240" s="62">
        <v>0</v>
      </c>
      <c r="E240" s="62">
        <v>0</v>
      </c>
      <c r="F240" s="62">
        <v>0</v>
      </c>
      <c r="G240" s="62">
        <v>0</v>
      </c>
      <c r="H240" s="63">
        <v>2000</v>
      </c>
      <c r="I240" s="70">
        <v>2000</v>
      </c>
    </row>
    <row r="241" spans="1:9" ht="15.75" thickBot="1" x14ac:dyDescent="0.3">
      <c r="A241" s="67" t="s">
        <v>199</v>
      </c>
      <c r="B241" s="58">
        <v>45569</v>
      </c>
      <c r="C241" s="58">
        <v>45747</v>
      </c>
      <c r="D241" s="59">
        <v>0</v>
      </c>
      <c r="E241" s="59">
        <v>0</v>
      </c>
      <c r="F241" s="59">
        <v>0</v>
      </c>
      <c r="G241" s="59">
        <v>0</v>
      </c>
      <c r="H241" s="60">
        <v>2000</v>
      </c>
      <c r="I241" s="68">
        <v>2000</v>
      </c>
    </row>
    <row r="242" spans="1:9" ht="15.75" thickBot="1" x14ac:dyDescent="0.3">
      <c r="A242" s="69" t="s">
        <v>191</v>
      </c>
      <c r="B242" s="61">
        <v>45569</v>
      </c>
      <c r="C242" s="61">
        <v>45838</v>
      </c>
      <c r="D242" s="62">
        <v>0</v>
      </c>
      <c r="E242" s="62">
        <v>0</v>
      </c>
      <c r="F242" s="62">
        <v>13.2</v>
      </c>
      <c r="G242" s="62">
        <v>0</v>
      </c>
      <c r="H242" s="63">
        <v>2986.8</v>
      </c>
      <c r="I242" s="70">
        <v>3000</v>
      </c>
    </row>
    <row r="243" spans="1:9" ht="15.75" thickBot="1" x14ac:dyDescent="0.3">
      <c r="A243" s="67" t="s">
        <v>192</v>
      </c>
      <c r="B243" s="58">
        <v>45569</v>
      </c>
      <c r="C243" s="58">
        <v>45596</v>
      </c>
      <c r="D243" s="59">
        <v>0</v>
      </c>
      <c r="E243" s="59">
        <v>0</v>
      </c>
      <c r="F243" s="59">
        <v>0</v>
      </c>
      <c r="G243" s="59">
        <v>0</v>
      </c>
      <c r="H243" s="60">
        <v>2200</v>
      </c>
      <c r="I243" s="68">
        <v>2200</v>
      </c>
    </row>
    <row r="244" spans="1:9" ht="15.75" thickBot="1" x14ac:dyDescent="0.3">
      <c r="A244" s="69" t="s">
        <v>200</v>
      </c>
      <c r="B244" s="61">
        <v>45569</v>
      </c>
      <c r="C244" s="61">
        <v>45838</v>
      </c>
      <c r="D244" s="62">
        <v>0</v>
      </c>
      <c r="E244" s="62">
        <v>0</v>
      </c>
      <c r="F244" s="62">
        <v>13.2</v>
      </c>
      <c r="G244" s="62">
        <v>0</v>
      </c>
      <c r="H244" s="63">
        <v>2986.8</v>
      </c>
      <c r="I244" s="70">
        <v>3000</v>
      </c>
    </row>
    <row r="245" spans="1:9" ht="15.75" thickBot="1" x14ac:dyDescent="0.3">
      <c r="A245" s="67" t="s">
        <v>130</v>
      </c>
      <c r="B245" s="58">
        <v>45569</v>
      </c>
      <c r="C245" s="58">
        <v>45688</v>
      </c>
      <c r="D245" s="59">
        <v>0</v>
      </c>
      <c r="E245" s="59">
        <v>0</v>
      </c>
      <c r="F245" s="59">
        <v>0</v>
      </c>
      <c r="G245" s="59">
        <v>0</v>
      </c>
      <c r="H245" s="60">
        <v>2000</v>
      </c>
      <c r="I245" s="68">
        <v>2000</v>
      </c>
    </row>
    <row r="246" spans="1:9" ht="15.75" thickBot="1" x14ac:dyDescent="0.3">
      <c r="A246" s="69" t="s">
        <v>202</v>
      </c>
      <c r="B246" s="61">
        <v>45569</v>
      </c>
      <c r="C246" s="61">
        <v>45625</v>
      </c>
      <c r="D246" s="62">
        <v>0</v>
      </c>
      <c r="E246" s="62">
        <v>0</v>
      </c>
      <c r="F246" s="62">
        <v>13.2</v>
      </c>
      <c r="G246" s="62">
        <v>0</v>
      </c>
      <c r="H246" s="63">
        <v>2986.8</v>
      </c>
      <c r="I246" s="70">
        <v>3000</v>
      </c>
    </row>
    <row r="247" spans="1:9" ht="15.75" thickBot="1" x14ac:dyDescent="0.3">
      <c r="A247" s="67" t="s">
        <v>73</v>
      </c>
      <c r="B247" s="58">
        <v>45569</v>
      </c>
      <c r="C247" s="58">
        <v>45838</v>
      </c>
      <c r="D247" s="59">
        <v>0</v>
      </c>
      <c r="E247" s="59">
        <v>0</v>
      </c>
      <c r="F247" s="59">
        <v>13.2</v>
      </c>
      <c r="G247" s="59">
        <v>0</v>
      </c>
      <c r="H247" s="60">
        <v>2986.8</v>
      </c>
      <c r="I247" s="68">
        <v>3000</v>
      </c>
    </row>
    <row r="248" spans="1:9" ht="15.75" thickBot="1" x14ac:dyDescent="0.3">
      <c r="A248" s="69" t="s">
        <v>193</v>
      </c>
      <c r="B248" s="61">
        <v>45569</v>
      </c>
      <c r="C248" s="61">
        <v>46326</v>
      </c>
      <c r="D248" s="62">
        <v>0</v>
      </c>
      <c r="E248" s="62">
        <v>0</v>
      </c>
      <c r="F248" s="63">
        <v>1038.68</v>
      </c>
      <c r="G248" s="62">
        <v>0</v>
      </c>
      <c r="H248" s="63">
        <v>6561.32</v>
      </c>
      <c r="I248" s="70">
        <v>7600</v>
      </c>
    </row>
    <row r="249" spans="1:9" ht="15.75" thickBot="1" x14ac:dyDescent="0.3">
      <c r="A249" s="67" t="s">
        <v>601</v>
      </c>
      <c r="B249" s="58">
        <v>45569</v>
      </c>
      <c r="C249" s="58">
        <v>45777</v>
      </c>
      <c r="D249" s="59">
        <v>0</v>
      </c>
      <c r="E249" s="59">
        <v>0</v>
      </c>
      <c r="F249" s="59">
        <v>0</v>
      </c>
      <c r="G249" s="59">
        <v>0</v>
      </c>
      <c r="H249" s="60">
        <v>2000</v>
      </c>
      <c r="I249" s="68">
        <v>2000</v>
      </c>
    </row>
    <row r="250" spans="1:9" ht="15.75" thickBot="1" x14ac:dyDescent="0.3">
      <c r="A250" s="69" t="s">
        <v>194</v>
      </c>
      <c r="B250" s="61">
        <v>45569</v>
      </c>
      <c r="C250" s="61">
        <v>45989</v>
      </c>
      <c r="D250" s="62">
        <v>0</v>
      </c>
      <c r="E250" s="62">
        <v>0</v>
      </c>
      <c r="F250" s="62">
        <v>380.26</v>
      </c>
      <c r="G250" s="62">
        <v>0</v>
      </c>
      <c r="H250" s="63">
        <v>4819.74</v>
      </c>
      <c r="I250" s="70">
        <v>5200</v>
      </c>
    </row>
    <row r="251" spans="1:9" ht="15.75" thickBot="1" x14ac:dyDescent="0.3">
      <c r="A251" s="67" t="s">
        <v>195</v>
      </c>
      <c r="B251" s="58">
        <v>45569</v>
      </c>
      <c r="C251" s="58">
        <v>45838</v>
      </c>
      <c r="D251" s="59">
        <v>0</v>
      </c>
      <c r="E251" s="59">
        <v>0</v>
      </c>
      <c r="F251" s="59">
        <v>0</v>
      </c>
      <c r="G251" s="59">
        <v>0</v>
      </c>
      <c r="H251" s="60">
        <v>1600</v>
      </c>
      <c r="I251" s="68">
        <v>1600</v>
      </c>
    </row>
    <row r="252" spans="1:9" ht="15.75" thickBot="1" x14ac:dyDescent="0.3">
      <c r="A252" s="69" t="s">
        <v>594</v>
      </c>
      <c r="B252" s="61">
        <v>45569</v>
      </c>
      <c r="C252" s="61">
        <v>45625</v>
      </c>
      <c r="D252" s="62">
        <v>0</v>
      </c>
      <c r="E252" s="62">
        <v>0</v>
      </c>
      <c r="F252" s="62">
        <v>0</v>
      </c>
      <c r="G252" s="62">
        <v>0</v>
      </c>
      <c r="H252" s="63">
        <v>2200</v>
      </c>
      <c r="I252" s="70">
        <v>2200</v>
      </c>
    </row>
    <row r="253" spans="1:9" ht="15.75" thickBot="1" x14ac:dyDescent="0.3">
      <c r="A253" s="67" t="s">
        <v>595</v>
      </c>
      <c r="B253" s="58">
        <v>45569</v>
      </c>
      <c r="C253" s="58">
        <v>45716</v>
      </c>
      <c r="D253" s="59">
        <v>0</v>
      </c>
      <c r="E253" s="59">
        <v>0</v>
      </c>
      <c r="F253" s="59">
        <v>13.2</v>
      </c>
      <c r="G253" s="59">
        <v>0</v>
      </c>
      <c r="H253" s="60">
        <v>2986.8</v>
      </c>
      <c r="I253" s="68">
        <v>3000</v>
      </c>
    </row>
    <row r="254" spans="1:9" ht="15.75" thickBot="1" x14ac:dyDescent="0.3">
      <c r="A254" s="69" t="s">
        <v>201</v>
      </c>
      <c r="B254" s="61">
        <v>45569</v>
      </c>
      <c r="C254" s="61">
        <v>45747</v>
      </c>
      <c r="D254" s="62">
        <v>0</v>
      </c>
      <c r="E254" s="62">
        <v>0</v>
      </c>
      <c r="F254" s="62">
        <v>0</v>
      </c>
      <c r="G254" s="62">
        <v>0</v>
      </c>
      <c r="H254" s="63">
        <v>2000</v>
      </c>
      <c r="I254" s="70">
        <v>2000</v>
      </c>
    </row>
    <row r="255" spans="1:9" ht="15.75" thickBot="1" x14ac:dyDescent="0.3">
      <c r="A255" s="67" t="s">
        <v>600</v>
      </c>
      <c r="B255" s="58">
        <v>45569</v>
      </c>
      <c r="C255" s="58">
        <v>45869</v>
      </c>
      <c r="D255" s="59">
        <v>0</v>
      </c>
      <c r="E255" s="59">
        <v>0</v>
      </c>
      <c r="F255" s="59">
        <v>0</v>
      </c>
      <c r="G255" s="59">
        <v>0</v>
      </c>
      <c r="H255" s="60">
        <v>2000</v>
      </c>
      <c r="I255" s="68">
        <v>2000</v>
      </c>
    </row>
    <row r="256" spans="1:9" ht="15.75" thickBot="1" x14ac:dyDescent="0.3">
      <c r="A256" s="69" t="s">
        <v>196</v>
      </c>
      <c r="B256" s="61">
        <v>45569</v>
      </c>
      <c r="C256" s="61">
        <v>45747</v>
      </c>
      <c r="D256" s="62">
        <v>0</v>
      </c>
      <c r="E256" s="62">
        <v>0</v>
      </c>
      <c r="F256" s="62">
        <v>0</v>
      </c>
      <c r="G256" s="62">
        <v>0</v>
      </c>
      <c r="H256" s="62">
        <v>600</v>
      </c>
      <c r="I256" s="79">
        <v>600</v>
      </c>
    </row>
    <row r="257" spans="1:9" ht="15.75" thickBot="1" x14ac:dyDescent="0.3">
      <c r="A257" s="67" t="s">
        <v>197</v>
      </c>
      <c r="B257" s="58">
        <v>45569</v>
      </c>
      <c r="C257" s="58">
        <v>45838</v>
      </c>
      <c r="D257" s="59">
        <v>0</v>
      </c>
      <c r="E257" s="59">
        <v>0</v>
      </c>
      <c r="F257" s="59">
        <v>13.2</v>
      </c>
      <c r="G257" s="59">
        <v>0</v>
      </c>
      <c r="H257" s="60">
        <v>2986.8</v>
      </c>
      <c r="I257" s="68">
        <v>3000</v>
      </c>
    </row>
    <row r="258" spans="1:9" ht="15.75" thickBot="1" x14ac:dyDescent="0.3">
      <c r="A258" s="69" t="s">
        <v>198</v>
      </c>
      <c r="B258" s="61">
        <v>45569</v>
      </c>
      <c r="C258" s="61">
        <v>45869</v>
      </c>
      <c r="D258" s="62">
        <v>0</v>
      </c>
      <c r="E258" s="62">
        <v>0</v>
      </c>
      <c r="F258" s="62">
        <v>0</v>
      </c>
      <c r="G258" s="62">
        <v>0</v>
      </c>
      <c r="H258" s="63">
        <v>2000</v>
      </c>
      <c r="I258" s="70">
        <v>2000</v>
      </c>
    </row>
    <row r="259" spans="1:9" ht="15.75" thickBot="1" x14ac:dyDescent="0.3">
      <c r="A259" s="122" t="s">
        <v>294</v>
      </c>
      <c r="B259" s="123"/>
      <c r="C259" s="124"/>
      <c r="D259" s="64">
        <v>0</v>
      </c>
      <c r="E259" s="64">
        <v>0</v>
      </c>
      <c r="F259" s="65">
        <v>1878.4</v>
      </c>
      <c r="G259" s="64">
        <v>0</v>
      </c>
      <c r="H259" s="65">
        <v>56721.599999999999</v>
      </c>
      <c r="I259" s="71">
        <v>58600</v>
      </c>
    </row>
    <row r="260" spans="1:9" ht="15.75" thickBot="1" x14ac:dyDescent="0.3">
      <c r="A260" s="132" t="s">
        <v>302</v>
      </c>
      <c r="B260" s="133"/>
      <c r="C260" s="133"/>
      <c r="D260" s="133"/>
      <c r="E260" s="133"/>
      <c r="F260" s="133"/>
      <c r="G260" s="133"/>
      <c r="H260" s="133"/>
      <c r="I260" s="134"/>
    </row>
    <row r="261" spans="1:9" ht="15.75" thickBot="1" x14ac:dyDescent="0.3">
      <c r="A261" s="67" t="s">
        <v>592</v>
      </c>
      <c r="B261" s="58">
        <v>45601</v>
      </c>
      <c r="C261" s="58">
        <v>46356</v>
      </c>
      <c r="D261" s="59">
        <v>0</v>
      </c>
      <c r="E261" s="59">
        <v>0</v>
      </c>
      <c r="F261" s="59">
        <v>380.15</v>
      </c>
      <c r="G261" s="59">
        <v>0</v>
      </c>
      <c r="H261" s="60">
        <v>4819.8500000000004</v>
      </c>
      <c r="I261" s="68">
        <v>5200</v>
      </c>
    </row>
    <row r="262" spans="1:9" ht="15.75" thickBot="1" x14ac:dyDescent="0.3">
      <c r="A262" s="69" t="s">
        <v>43</v>
      </c>
      <c r="B262" s="61">
        <v>45601</v>
      </c>
      <c r="C262" s="61">
        <v>45657</v>
      </c>
      <c r="D262" s="62">
        <v>0</v>
      </c>
      <c r="E262" s="62">
        <v>0</v>
      </c>
      <c r="F262" s="62">
        <v>0</v>
      </c>
      <c r="G262" s="62">
        <v>0</v>
      </c>
      <c r="H262" s="63">
        <v>2000</v>
      </c>
      <c r="I262" s="70">
        <v>2000</v>
      </c>
    </row>
    <row r="263" spans="1:9" ht="15.75" thickBot="1" x14ac:dyDescent="0.3">
      <c r="A263" s="67" t="s">
        <v>190</v>
      </c>
      <c r="B263" s="58">
        <v>45601</v>
      </c>
      <c r="C263" s="58">
        <v>45838</v>
      </c>
      <c r="D263" s="59">
        <v>0</v>
      </c>
      <c r="E263" s="59">
        <v>0</v>
      </c>
      <c r="F263" s="59">
        <v>0</v>
      </c>
      <c r="G263" s="59">
        <v>0</v>
      </c>
      <c r="H263" s="60">
        <v>2000</v>
      </c>
      <c r="I263" s="68">
        <v>2000</v>
      </c>
    </row>
    <row r="264" spans="1:9" ht="15.75" thickBot="1" x14ac:dyDescent="0.3">
      <c r="A264" s="69" t="s">
        <v>199</v>
      </c>
      <c r="B264" s="61">
        <v>45601</v>
      </c>
      <c r="C264" s="61">
        <v>45747</v>
      </c>
      <c r="D264" s="62">
        <v>0</v>
      </c>
      <c r="E264" s="62">
        <v>0</v>
      </c>
      <c r="F264" s="62">
        <v>0</v>
      </c>
      <c r="G264" s="62">
        <v>0</v>
      </c>
      <c r="H264" s="63">
        <v>2000</v>
      </c>
      <c r="I264" s="70">
        <v>2000</v>
      </c>
    </row>
    <row r="265" spans="1:9" ht="15.75" thickBot="1" x14ac:dyDescent="0.3">
      <c r="A265" s="67" t="s">
        <v>191</v>
      </c>
      <c r="B265" s="58">
        <v>45601</v>
      </c>
      <c r="C265" s="58">
        <v>45838</v>
      </c>
      <c r="D265" s="59">
        <v>0</v>
      </c>
      <c r="E265" s="59">
        <v>0</v>
      </c>
      <c r="F265" s="59">
        <v>13.2</v>
      </c>
      <c r="G265" s="59">
        <v>0</v>
      </c>
      <c r="H265" s="60">
        <v>2986.8</v>
      </c>
      <c r="I265" s="68">
        <v>3000</v>
      </c>
    </row>
    <row r="266" spans="1:9" ht="15.75" thickBot="1" x14ac:dyDescent="0.3">
      <c r="A266" s="69" t="s">
        <v>192</v>
      </c>
      <c r="B266" s="61">
        <v>45601</v>
      </c>
      <c r="C266" s="61">
        <v>45596</v>
      </c>
      <c r="D266" s="62">
        <v>0</v>
      </c>
      <c r="E266" s="62">
        <v>0</v>
      </c>
      <c r="F266" s="62">
        <v>0</v>
      </c>
      <c r="G266" s="62">
        <v>0</v>
      </c>
      <c r="H266" s="63">
        <v>2200</v>
      </c>
      <c r="I266" s="70">
        <v>2200</v>
      </c>
    </row>
    <row r="267" spans="1:9" ht="15.75" thickBot="1" x14ac:dyDescent="0.3">
      <c r="A267" s="67" t="s">
        <v>200</v>
      </c>
      <c r="B267" s="58">
        <v>45601</v>
      </c>
      <c r="C267" s="58">
        <v>45838</v>
      </c>
      <c r="D267" s="59">
        <v>0</v>
      </c>
      <c r="E267" s="59">
        <v>0</v>
      </c>
      <c r="F267" s="59">
        <v>13.2</v>
      </c>
      <c r="G267" s="59">
        <v>0</v>
      </c>
      <c r="H267" s="60">
        <v>2986.8</v>
      </c>
      <c r="I267" s="68">
        <v>3000</v>
      </c>
    </row>
    <row r="268" spans="1:9" ht="15.75" thickBot="1" x14ac:dyDescent="0.3">
      <c r="A268" s="69" t="s">
        <v>130</v>
      </c>
      <c r="B268" s="61">
        <v>45601</v>
      </c>
      <c r="C268" s="61">
        <v>45688</v>
      </c>
      <c r="D268" s="62">
        <v>0</v>
      </c>
      <c r="E268" s="62">
        <v>0</v>
      </c>
      <c r="F268" s="62">
        <v>0</v>
      </c>
      <c r="G268" s="62">
        <v>0</v>
      </c>
      <c r="H268" s="63">
        <v>2000</v>
      </c>
      <c r="I268" s="70">
        <v>2000</v>
      </c>
    </row>
    <row r="269" spans="1:9" ht="15.75" thickBot="1" x14ac:dyDescent="0.3">
      <c r="A269" s="67" t="s">
        <v>202</v>
      </c>
      <c r="B269" s="58">
        <v>45601</v>
      </c>
      <c r="C269" s="58">
        <v>45625</v>
      </c>
      <c r="D269" s="59">
        <v>0</v>
      </c>
      <c r="E269" s="59">
        <v>0</v>
      </c>
      <c r="F269" s="59">
        <v>13.2</v>
      </c>
      <c r="G269" s="59">
        <v>0</v>
      </c>
      <c r="H269" s="60">
        <v>2986.8</v>
      </c>
      <c r="I269" s="68">
        <v>3000</v>
      </c>
    </row>
    <row r="270" spans="1:9" ht="15.75" thickBot="1" x14ac:dyDescent="0.3">
      <c r="A270" s="69" t="s">
        <v>73</v>
      </c>
      <c r="B270" s="61">
        <v>45601</v>
      </c>
      <c r="C270" s="61">
        <v>45838</v>
      </c>
      <c r="D270" s="62">
        <v>0</v>
      </c>
      <c r="E270" s="62">
        <v>0</v>
      </c>
      <c r="F270" s="62">
        <v>13.2</v>
      </c>
      <c r="G270" s="62">
        <v>0</v>
      </c>
      <c r="H270" s="63">
        <v>2986.8</v>
      </c>
      <c r="I270" s="70">
        <v>3000</v>
      </c>
    </row>
    <row r="271" spans="1:9" ht="15.75" thickBot="1" x14ac:dyDescent="0.3">
      <c r="A271" s="67" t="s">
        <v>193</v>
      </c>
      <c r="B271" s="58">
        <v>45601</v>
      </c>
      <c r="C271" s="58">
        <v>46326</v>
      </c>
      <c r="D271" s="59">
        <v>0</v>
      </c>
      <c r="E271" s="59">
        <v>0</v>
      </c>
      <c r="F271" s="60">
        <v>1038.68</v>
      </c>
      <c r="G271" s="59">
        <v>0</v>
      </c>
      <c r="H271" s="60">
        <v>6561.32</v>
      </c>
      <c r="I271" s="68">
        <v>7600</v>
      </c>
    </row>
    <row r="272" spans="1:9" ht="15.75" thickBot="1" x14ac:dyDescent="0.3">
      <c r="A272" s="69" t="s">
        <v>601</v>
      </c>
      <c r="B272" s="61">
        <v>45601</v>
      </c>
      <c r="C272" s="61">
        <v>45777</v>
      </c>
      <c r="D272" s="62">
        <v>0</v>
      </c>
      <c r="E272" s="62">
        <v>0</v>
      </c>
      <c r="F272" s="62">
        <v>0</v>
      </c>
      <c r="G272" s="62">
        <v>0</v>
      </c>
      <c r="H272" s="63">
        <v>2000</v>
      </c>
      <c r="I272" s="70">
        <v>2000</v>
      </c>
    </row>
    <row r="273" spans="1:9" ht="15.75" thickBot="1" x14ac:dyDescent="0.3">
      <c r="A273" s="67" t="s">
        <v>194</v>
      </c>
      <c r="B273" s="58">
        <v>45601</v>
      </c>
      <c r="C273" s="58">
        <v>45989</v>
      </c>
      <c r="D273" s="59">
        <v>0</v>
      </c>
      <c r="E273" s="59">
        <v>0</v>
      </c>
      <c r="F273" s="59">
        <v>380.15</v>
      </c>
      <c r="G273" s="59">
        <v>0</v>
      </c>
      <c r="H273" s="60">
        <v>4819.8500000000004</v>
      </c>
      <c r="I273" s="68">
        <v>5200</v>
      </c>
    </row>
    <row r="274" spans="1:9" ht="15.75" thickBot="1" x14ac:dyDescent="0.3">
      <c r="A274" s="69" t="s">
        <v>195</v>
      </c>
      <c r="B274" s="61">
        <v>45601</v>
      </c>
      <c r="C274" s="61">
        <v>45838</v>
      </c>
      <c r="D274" s="62">
        <v>0</v>
      </c>
      <c r="E274" s="62">
        <v>0</v>
      </c>
      <c r="F274" s="62">
        <v>0</v>
      </c>
      <c r="G274" s="62">
        <v>0</v>
      </c>
      <c r="H274" s="63">
        <v>1600</v>
      </c>
      <c r="I274" s="70">
        <v>1600</v>
      </c>
    </row>
    <row r="275" spans="1:9" ht="15.75" thickBot="1" x14ac:dyDescent="0.3">
      <c r="A275" s="67" t="s">
        <v>594</v>
      </c>
      <c r="B275" s="58">
        <v>45601</v>
      </c>
      <c r="C275" s="58">
        <v>45625</v>
      </c>
      <c r="D275" s="59">
        <v>0</v>
      </c>
      <c r="E275" s="59">
        <v>0</v>
      </c>
      <c r="F275" s="59">
        <v>0</v>
      </c>
      <c r="G275" s="59">
        <v>0</v>
      </c>
      <c r="H275" s="60">
        <v>2200</v>
      </c>
      <c r="I275" s="68">
        <v>2200</v>
      </c>
    </row>
    <row r="276" spans="1:9" ht="15.75" thickBot="1" x14ac:dyDescent="0.3">
      <c r="A276" s="69" t="s">
        <v>595</v>
      </c>
      <c r="B276" s="61">
        <v>45601</v>
      </c>
      <c r="C276" s="61">
        <v>45716</v>
      </c>
      <c r="D276" s="62">
        <v>0</v>
      </c>
      <c r="E276" s="62">
        <v>0</v>
      </c>
      <c r="F276" s="62">
        <v>13.2</v>
      </c>
      <c r="G276" s="62">
        <v>0</v>
      </c>
      <c r="H276" s="63">
        <v>2986.8</v>
      </c>
      <c r="I276" s="70">
        <v>3000</v>
      </c>
    </row>
    <row r="277" spans="1:9" ht="15.75" thickBot="1" x14ac:dyDescent="0.3">
      <c r="A277" s="67" t="s">
        <v>201</v>
      </c>
      <c r="B277" s="58">
        <v>45601</v>
      </c>
      <c r="C277" s="58">
        <v>45747</v>
      </c>
      <c r="D277" s="59">
        <v>0</v>
      </c>
      <c r="E277" s="59">
        <v>0</v>
      </c>
      <c r="F277" s="59">
        <v>0</v>
      </c>
      <c r="G277" s="59">
        <v>0</v>
      </c>
      <c r="H277" s="60">
        <v>2000</v>
      </c>
      <c r="I277" s="68">
        <v>2000</v>
      </c>
    </row>
    <row r="278" spans="1:9" ht="15.75" thickBot="1" x14ac:dyDescent="0.3">
      <c r="A278" s="69" t="s">
        <v>600</v>
      </c>
      <c r="B278" s="61">
        <v>45601</v>
      </c>
      <c r="C278" s="61">
        <v>45869</v>
      </c>
      <c r="D278" s="62">
        <v>0</v>
      </c>
      <c r="E278" s="62">
        <v>0</v>
      </c>
      <c r="F278" s="62">
        <v>0</v>
      </c>
      <c r="G278" s="62">
        <v>0</v>
      </c>
      <c r="H278" s="63">
        <v>2000</v>
      </c>
      <c r="I278" s="70">
        <v>2000</v>
      </c>
    </row>
    <row r="279" spans="1:9" ht="15.75" thickBot="1" x14ac:dyDescent="0.3">
      <c r="A279" s="67" t="s">
        <v>196</v>
      </c>
      <c r="B279" s="58">
        <v>45601</v>
      </c>
      <c r="C279" s="58">
        <v>45747</v>
      </c>
      <c r="D279" s="59">
        <v>0</v>
      </c>
      <c r="E279" s="59">
        <v>0</v>
      </c>
      <c r="F279" s="59">
        <v>0</v>
      </c>
      <c r="G279" s="59">
        <v>0</v>
      </c>
      <c r="H279" s="59">
        <v>600</v>
      </c>
      <c r="I279" s="78">
        <v>600</v>
      </c>
    </row>
    <row r="280" spans="1:9" ht="15.75" thickBot="1" x14ac:dyDescent="0.3">
      <c r="A280" s="69" t="s">
        <v>197</v>
      </c>
      <c r="B280" s="61">
        <v>45601</v>
      </c>
      <c r="C280" s="61">
        <v>45838</v>
      </c>
      <c r="D280" s="62">
        <v>0</v>
      </c>
      <c r="E280" s="62">
        <v>0</v>
      </c>
      <c r="F280" s="62">
        <v>13.2</v>
      </c>
      <c r="G280" s="62">
        <v>0</v>
      </c>
      <c r="H280" s="63">
        <v>2986.8</v>
      </c>
      <c r="I280" s="70">
        <v>3000</v>
      </c>
    </row>
    <row r="281" spans="1:9" ht="15.75" thickBot="1" x14ac:dyDescent="0.3">
      <c r="A281" s="67" t="s">
        <v>198</v>
      </c>
      <c r="B281" s="58">
        <v>45601</v>
      </c>
      <c r="C281" s="58">
        <v>45869</v>
      </c>
      <c r="D281" s="59">
        <v>0</v>
      </c>
      <c r="E281" s="59">
        <v>0</v>
      </c>
      <c r="F281" s="59">
        <v>0</v>
      </c>
      <c r="G281" s="59">
        <v>0</v>
      </c>
      <c r="H281" s="60">
        <v>2000</v>
      </c>
      <c r="I281" s="68">
        <v>2000</v>
      </c>
    </row>
    <row r="282" spans="1:9" ht="15.75" thickBot="1" x14ac:dyDescent="0.3">
      <c r="A282" s="122" t="s">
        <v>294</v>
      </c>
      <c r="B282" s="123"/>
      <c r="C282" s="124"/>
      <c r="D282" s="64">
        <v>0</v>
      </c>
      <c r="E282" s="64">
        <v>0</v>
      </c>
      <c r="F282" s="65">
        <v>1878.18</v>
      </c>
      <c r="G282" s="64">
        <v>0</v>
      </c>
      <c r="H282" s="65">
        <v>56721.82</v>
      </c>
      <c r="I282" s="71">
        <v>58600</v>
      </c>
    </row>
    <row r="283" spans="1:9" ht="15.75" thickBot="1" x14ac:dyDescent="0.3">
      <c r="A283" s="119" t="s">
        <v>333</v>
      </c>
      <c r="B283" s="120"/>
      <c r="C283" s="120"/>
      <c r="D283" s="120"/>
      <c r="E283" s="120"/>
      <c r="F283" s="120"/>
      <c r="G283" s="120"/>
      <c r="H283" s="120"/>
      <c r="I283" s="121"/>
    </row>
    <row r="284" spans="1:9" ht="15.75" thickBot="1" x14ac:dyDescent="0.3">
      <c r="A284" s="69" t="s">
        <v>592</v>
      </c>
      <c r="B284" s="61">
        <v>45631</v>
      </c>
      <c r="C284" s="61">
        <v>46356</v>
      </c>
      <c r="D284" s="62">
        <v>0</v>
      </c>
      <c r="E284" s="62">
        <v>0</v>
      </c>
      <c r="F284" s="62">
        <v>380.15</v>
      </c>
      <c r="G284" s="62">
        <v>0</v>
      </c>
      <c r="H284" s="63">
        <v>4819.8500000000004</v>
      </c>
      <c r="I284" s="70">
        <v>5200</v>
      </c>
    </row>
    <row r="285" spans="1:9" ht="15.75" thickBot="1" x14ac:dyDescent="0.3">
      <c r="A285" s="67" t="s">
        <v>43</v>
      </c>
      <c r="B285" s="58">
        <v>45631</v>
      </c>
      <c r="C285" s="58">
        <v>45657</v>
      </c>
      <c r="D285" s="59">
        <v>0</v>
      </c>
      <c r="E285" s="59">
        <v>0</v>
      </c>
      <c r="F285" s="59">
        <v>0</v>
      </c>
      <c r="G285" s="59">
        <v>0</v>
      </c>
      <c r="H285" s="60">
        <v>2000</v>
      </c>
      <c r="I285" s="68">
        <v>2000</v>
      </c>
    </row>
    <row r="286" spans="1:9" ht="15.75" thickBot="1" x14ac:dyDescent="0.3">
      <c r="A286" s="69" t="s">
        <v>190</v>
      </c>
      <c r="B286" s="61">
        <v>45631</v>
      </c>
      <c r="C286" s="61">
        <v>45838</v>
      </c>
      <c r="D286" s="62">
        <v>0</v>
      </c>
      <c r="E286" s="62">
        <v>0</v>
      </c>
      <c r="F286" s="62">
        <v>0</v>
      </c>
      <c r="G286" s="62">
        <v>0</v>
      </c>
      <c r="H286" s="63">
        <v>2000</v>
      </c>
      <c r="I286" s="70">
        <v>2000</v>
      </c>
    </row>
    <row r="287" spans="1:9" ht="15.75" thickBot="1" x14ac:dyDescent="0.3">
      <c r="A287" s="67" t="s">
        <v>199</v>
      </c>
      <c r="B287" s="58">
        <v>45631</v>
      </c>
      <c r="C287" s="58">
        <v>45747</v>
      </c>
      <c r="D287" s="59">
        <v>0</v>
      </c>
      <c r="E287" s="59">
        <v>0</v>
      </c>
      <c r="F287" s="59">
        <v>0</v>
      </c>
      <c r="G287" s="59">
        <v>0</v>
      </c>
      <c r="H287" s="60">
        <v>2000</v>
      </c>
      <c r="I287" s="68">
        <v>2000</v>
      </c>
    </row>
    <row r="288" spans="1:9" ht="15.75" thickBot="1" x14ac:dyDescent="0.3">
      <c r="A288" s="69" t="s">
        <v>191</v>
      </c>
      <c r="B288" s="61">
        <v>45631</v>
      </c>
      <c r="C288" s="61">
        <v>45838</v>
      </c>
      <c r="D288" s="62">
        <v>0</v>
      </c>
      <c r="E288" s="62">
        <v>0</v>
      </c>
      <c r="F288" s="62">
        <v>13.2</v>
      </c>
      <c r="G288" s="62">
        <v>0</v>
      </c>
      <c r="H288" s="63">
        <v>2986.8</v>
      </c>
      <c r="I288" s="70">
        <v>3000</v>
      </c>
    </row>
    <row r="289" spans="1:9" ht="15.75" thickBot="1" x14ac:dyDescent="0.3">
      <c r="A289" s="67" t="s">
        <v>192</v>
      </c>
      <c r="B289" s="58">
        <v>45631</v>
      </c>
      <c r="C289" s="58">
        <v>45961</v>
      </c>
      <c r="D289" s="59">
        <v>0</v>
      </c>
      <c r="E289" s="59">
        <v>0</v>
      </c>
      <c r="F289" s="59">
        <v>0</v>
      </c>
      <c r="G289" s="59">
        <v>0</v>
      </c>
      <c r="H289" s="60">
        <v>2200</v>
      </c>
      <c r="I289" s="68">
        <v>2200</v>
      </c>
    </row>
    <row r="290" spans="1:9" ht="15.75" thickBot="1" x14ac:dyDescent="0.3">
      <c r="A290" s="69" t="s">
        <v>200</v>
      </c>
      <c r="B290" s="61">
        <v>45631</v>
      </c>
      <c r="C290" s="61">
        <v>45838</v>
      </c>
      <c r="D290" s="62">
        <v>0</v>
      </c>
      <c r="E290" s="62">
        <v>0</v>
      </c>
      <c r="F290" s="62">
        <v>13.2</v>
      </c>
      <c r="G290" s="62">
        <v>0</v>
      </c>
      <c r="H290" s="63">
        <v>2986.8</v>
      </c>
      <c r="I290" s="70">
        <v>3000</v>
      </c>
    </row>
    <row r="291" spans="1:9" ht="15.75" thickBot="1" x14ac:dyDescent="0.3">
      <c r="A291" s="67" t="s">
        <v>130</v>
      </c>
      <c r="B291" s="58">
        <v>45631</v>
      </c>
      <c r="C291" s="58">
        <v>45688</v>
      </c>
      <c r="D291" s="59">
        <v>0</v>
      </c>
      <c r="E291" s="59">
        <v>0</v>
      </c>
      <c r="F291" s="59">
        <v>0</v>
      </c>
      <c r="G291" s="59">
        <v>0</v>
      </c>
      <c r="H291" s="60">
        <v>2000</v>
      </c>
      <c r="I291" s="68">
        <v>2000</v>
      </c>
    </row>
    <row r="292" spans="1:9" ht="15.75" thickBot="1" x14ac:dyDescent="0.3">
      <c r="A292" s="69" t="s">
        <v>202</v>
      </c>
      <c r="B292" s="61">
        <v>45631</v>
      </c>
      <c r="C292" s="61">
        <v>45625</v>
      </c>
      <c r="D292" s="62">
        <v>0</v>
      </c>
      <c r="E292" s="62">
        <v>0</v>
      </c>
      <c r="F292" s="62">
        <v>13.2</v>
      </c>
      <c r="G292" s="62">
        <v>0</v>
      </c>
      <c r="H292" s="63">
        <v>2986.8</v>
      </c>
      <c r="I292" s="70">
        <v>3000</v>
      </c>
    </row>
    <row r="293" spans="1:9" ht="15.75" thickBot="1" x14ac:dyDescent="0.3">
      <c r="A293" s="67" t="s">
        <v>73</v>
      </c>
      <c r="B293" s="58">
        <v>45631</v>
      </c>
      <c r="C293" s="58">
        <v>45838</v>
      </c>
      <c r="D293" s="59">
        <v>0</v>
      </c>
      <c r="E293" s="59">
        <v>0</v>
      </c>
      <c r="F293" s="59">
        <v>13.2</v>
      </c>
      <c r="G293" s="59">
        <v>0</v>
      </c>
      <c r="H293" s="60">
        <v>2986.8</v>
      </c>
      <c r="I293" s="68">
        <v>3000</v>
      </c>
    </row>
    <row r="294" spans="1:9" ht="15.75" thickBot="1" x14ac:dyDescent="0.3">
      <c r="A294" s="69" t="s">
        <v>193</v>
      </c>
      <c r="B294" s="61">
        <v>45631</v>
      </c>
      <c r="C294" s="61">
        <v>46326</v>
      </c>
      <c r="D294" s="62">
        <v>0</v>
      </c>
      <c r="E294" s="62">
        <v>0</v>
      </c>
      <c r="F294" s="63">
        <v>1038.68</v>
      </c>
      <c r="G294" s="62">
        <v>0</v>
      </c>
      <c r="H294" s="63">
        <v>6561.32</v>
      </c>
      <c r="I294" s="70">
        <v>7600</v>
      </c>
    </row>
    <row r="295" spans="1:9" ht="15.75" thickBot="1" x14ac:dyDescent="0.3">
      <c r="A295" s="67" t="s">
        <v>601</v>
      </c>
      <c r="B295" s="58">
        <v>45631</v>
      </c>
      <c r="C295" s="58">
        <v>45777</v>
      </c>
      <c r="D295" s="59">
        <v>0</v>
      </c>
      <c r="E295" s="59">
        <v>0</v>
      </c>
      <c r="F295" s="59">
        <v>0</v>
      </c>
      <c r="G295" s="59">
        <v>0</v>
      </c>
      <c r="H295" s="60">
        <v>2000</v>
      </c>
      <c r="I295" s="68">
        <v>2000</v>
      </c>
    </row>
    <row r="296" spans="1:9" ht="15.75" thickBot="1" x14ac:dyDescent="0.3">
      <c r="A296" s="69" t="s">
        <v>194</v>
      </c>
      <c r="B296" s="61">
        <v>45631</v>
      </c>
      <c r="C296" s="61">
        <v>45989</v>
      </c>
      <c r="D296" s="62">
        <v>0</v>
      </c>
      <c r="E296" s="62">
        <v>0</v>
      </c>
      <c r="F296" s="62">
        <v>380.15</v>
      </c>
      <c r="G296" s="62">
        <v>0</v>
      </c>
      <c r="H296" s="63">
        <v>4819.8500000000004</v>
      </c>
      <c r="I296" s="70">
        <v>5200</v>
      </c>
    </row>
    <row r="297" spans="1:9" ht="15.75" thickBot="1" x14ac:dyDescent="0.3">
      <c r="A297" s="67" t="s">
        <v>195</v>
      </c>
      <c r="B297" s="58">
        <v>45631</v>
      </c>
      <c r="C297" s="58">
        <v>45838</v>
      </c>
      <c r="D297" s="59">
        <v>0</v>
      </c>
      <c r="E297" s="59">
        <v>0</v>
      </c>
      <c r="F297" s="59">
        <v>0</v>
      </c>
      <c r="G297" s="59">
        <v>0</v>
      </c>
      <c r="H297" s="60">
        <v>1600</v>
      </c>
      <c r="I297" s="68">
        <v>1600</v>
      </c>
    </row>
    <row r="298" spans="1:9" ht="15.75" thickBot="1" x14ac:dyDescent="0.3">
      <c r="A298" s="69" t="s">
        <v>594</v>
      </c>
      <c r="B298" s="61">
        <v>45631</v>
      </c>
      <c r="C298" s="61">
        <v>45625</v>
      </c>
      <c r="D298" s="62">
        <v>0</v>
      </c>
      <c r="E298" s="62">
        <v>0</v>
      </c>
      <c r="F298" s="62">
        <v>0</v>
      </c>
      <c r="G298" s="62">
        <v>0</v>
      </c>
      <c r="H298" s="63">
        <v>2200</v>
      </c>
      <c r="I298" s="70">
        <v>2200</v>
      </c>
    </row>
    <row r="299" spans="1:9" ht="15.75" thickBot="1" x14ac:dyDescent="0.3">
      <c r="A299" s="67" t="s">
        <v>595</v>
      </c>
      <c r="B299" s="58">
        <v>45631</v>
      </c>
      <c r="C299" s="58">
        <v>45716</v>
      </c>
      <c r="D299" s="59">
        <v>0</v>
      </c>
      <c r="E299" s="59">
        <v>0</v>
      </c>
      <c r="F299" s="59">
        <v>13.2</v>
      </c>
      <c r="G299" s="59">
        <v>0</v>
      </c>
      <c r="H299" s="60">
        <v>2986.8</v>
      </c>
      <c r="I299" s="68">
        <v>3000</v>
      </c>
    </row>
    <row r="300" spans="1:9" ht="15.75" thickBot="1" x14ac:dyDescent="0.3">
      <c r="A300" s="69" t="s">
        <v>201</v>
      </c>
      <c r="B300" s="61">
        <v>45631</v>
      </c>
      <c r="C300" s="61">
        <v>45747</v>
      </c>
      <c r="D300" s="62">
        <v>0</v>
      </c>
      <c r="E300" s="62">
        <v>0</v>
      </c>
      <c r="F300" s="62">
        <v>0</v>
      </c>
      <c r="G300" s="62">
        <v>0</v>
      </c>
      <c r="H300" s="63">
        <v>2000</v>
      </c>
      <c r="I300" s="70">
        <v>2000</v>
      </c>
    </row>
    <row r="301" spans="1:9" ht="15.75" thickBot="1" x14ac:dyDescent="0.3">
      <c r="A301" s="67" t="s">
        <v>600</v>
      </c>
      <c r="B301" s="58">
        <v>45631</v>
      </c>
      <c r="C301" s="58">
        <v>45869</v>
      </c>
      <c r="D301" s="59">
        <v>0</v>
      </c>
      <c r="E301" s="59">
        <v>0</v>
      </c>
      <c r="F301" s="59">
        <v>0</v>
      </c>
      <c r="G301" s="59">
        <v>0</v>
      </c>
      <c r="H301" s="60">
        <v>2000</v>
      </c>
      <c r="I301" s="68">
        <v>2000</v>
      </c>
    </row>
    <row r="302" spans="1:9" ht="15.75" thickBot="1" x14ac:dyDescent="0.3">
      <c r="A302" s="69" t="s">
        <v>196</v>
      </c>
      <c r="B302" s="61">
        <v>45631</v>
      </c>
      <c r="C302" s="61">
        <v>45747</v>
      </c>
      <c r="D302" s="62">
        <v>0</v>
      </c>
      <c r="E302" s="62">
        <v>0</v>
      </c>
      <c r="F302" s="62">
        <v>0</v>
      </c>
      <c r="G302" s="62">
        <v>0</v>
      </c>
      <c r="H302" s="62">
        <v>600</v>
      </c>
      <c r="I302" s="79">
        <v>600</v>
      </c>
    </row>
    <row r="303" spans="1:9" ht="15.75" thickBot="1" x14ac:dyDescent="0.3">
      <c r="A303" s="67" t="s">
        <v>197</v>
      </c>
      <c r="B303" s="58">
        <v>45631</v>
      </c>
      <c r="C303" s="58">
        <v>45838</v>
      </c>
      <c r="D303" s="59">
        <v>0</v>
      </c>
      <c r="E303" s="59">
        <v>0</v>
      </c>
      <c r="F303" s="59">
        <v>13.2</v>
      </c>
      <c r="G303" s="59">
        <v>0</v>
      </c>
      <c r="H303" s="60">
        <v>2986.8</v>
      </c>
      <c r="I303" s="68">
        <v>3000</v>
      </c>
    </row>
    <row r="304" spans="1:9" ht="15.75" thickBot="1" x14ac:dyDescent="0.3">
      <c r="A304" s="69" t="s">
        <v>198</v>
      </c>
      <c r="B304" s="61">
        <v>45631</v>
      </c>
      <c r="C304" s="61">
        <v>45869</v>
      </c>
      <c r="D304" s="62">
        <v>0</v>
      </c>
      <c r="E304" s="62">
        <v>0</v>
      </c>
      <c r="F304" s="62">
        <v>0</v>
      </c>
      <c r="G304" s="62">
        <v>0</v>
      </c>
      <c r="H304" s="63">
        <v>2000</v>
      </c>
      <c r="I304" s="70">
        <v>2000</v>
      </c>
    </row>
    <row r="305" spans="1:9" ht="15.75" thickBot="1" x14ac:dyDescent="0.3">
      <c r="A305" s="122" t="s">
        <v>294</v>
      </c>
      <c r="B305" s="123"/>
      <c r="C305" s="124"/>
      <c r="D305" s="64">
        <v>0</v>
      </c>
      <c r="E305" s="64">
        <v>0</v>
      </c>
      <c r="F305" s="65">
        <v>1878.18</v>
      </c>
      <c r="G305" s="64">
        <v>0</v>
      </c>
      <c r="H305" s="65">
        <v>56721.82</v>
      </c>
      <c r="I305" s="71">
        <v>58600</v>
      </c>
    </row>
    <row r="306" spans="1:9" x14ac:dyDescent="0.25">
      <c r="A306" s="116" t="s">
        <v>303</v>
      </c>
      <c r="B306" s="117"/>
      <c r="C306" s="118"/>
      <c r="D306" s="72">
        <v>0</v>
      </c>
      <c r="E306" s="72">
        <v>0</v>
      </c>
      <c r="F306" s="73">
        <v>24908.36</v>
      </c>
      <c r="G306" s="72">
        <v>0</v>
      </c>
      <c r="H306" s="73">
        <v>710191.64</v>
      </c>
      <c r="I306" s="74">
        <v>735100</v>
      </c>
    </row>
  </sheetData>
  <mergeCells count="33">
    <mergeCell ref="A57:C57"/>
    <mergeCell ref="A3:A4"/>
    <mergeCell ref="B3:B4"/>
    <mergeCell ref="D3:D4"/>
    <mergeCell ref="E3:E4"/>
    <mergeCell ref="H3:H4"/>
    <mergeCell ref="I3:I4"/>
    <mergeCell ref="A5:I5"/>
    <mergeCell ref="A31:C31"/>
    <mergeCell ref="A32:I32"/>
    <mergeCell ref="F3:F4"/>
    <mergeCell ref="G3:G4"/>
    <mergeCell ref="A213:C213"/>
    <mergeCell ref="A58:I58"/>
    <mergeCell ref="A83:C83"/>
    <mergeCell ref="A84:I84"/>
    <mergeCell ref="A108:C108"/>
    <mergeCell ref="A109:I109"/>
    <mergeCell ref="A133:C133"/>
    <mergeCell ref="A134:I134"/>
    <mergeCell ref="A158:C158"/>
    <mergeCell ref="A159:I159"/>
    <mergeCell ref="A183:C183"/>
    <mergeCell ref="A184:I184"/>
    <mergeCell ref="A283:I283"/>
    <mergeCell ref="A305:C305"/>
    <mergeCell ref="A306:C306"/>
    <mergeCell ref="A214:I214"/>
    <mergeCell ref="A236:C236"/>
    <mergeCell ref="A237:I237"/>
    <mergeCell ref="A259:C259"/>
    <mergeCell ref="A260:I260"/>
    <mergeCell ref="A282:C282"/>
  </mergeCells>
  <pageMargins left="0.511811024" right="0.511811024" top="0.78740157499999996" bottom="0.78740157499999996" header="0.31496062000000002" footer="0.3149606200000000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42"/>
  <sheetViews>
    <sheetView topLeftCell="A10" workbookViewId="0">
      <selection activeCell="L6" sqref="L6:L8"/>
    </sheetView>
  </sheetViews>
  <sheetFormatPr defaultRowHeight="15" x14ac:dyDescent="0.25"/>
  <cols>
    <col min="1" max="1" width="41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2.57031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292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569</v>
      </c>
      <c r="B6" s="61">
        <v>45343</v>
      </c>
      <c r="C6" s="61">
        <v>45478</v>
      </c>
      <c r="D6" s="62">
        <v>0</v>
      </c>
      <c r="E6" s="62">
        <v>0</v>
      </c>
      <c r="F6" s="62">
        <v>0</v>
      </c>
      <c r="G6" s="62">
        <v>0</v>
      </c>
      <c r="H6" s="63">
        <v>2000</v>
      </c>
      <c r="I6" s="70">
        <v>2000</v>
      </c>
      <c r="K6" s="76" t="s">
        <v>574</v>
      </c>
      <c r="L6" s="77">
        <v>5270</v>
      </c>
    </row>
    <row r="7" spans="1:12" ht="15.75" thickBot="1" x14ac:dyDescent="0.3">
      <c r="A7" s="67" t="s">
        <v>570</v>
      </c>
      <c r="B7" s="58">
        <v>45351</v>
      </c>
      <c r="C7" s="58">
        <v>45414</v>
      </c>
      <c r="D7" s="59">
        <v>0</v>
      </c>
      <c r="E7" s="59">
        <v>0</v>
      </c>
      <c r="F7" s="60">
        <v>1148.68</v>
      </c>
      <c r="G7" s="59">
        <v>0</v>
      </c>
      <c r="H7" s="60">
        <v>6851.32</v>
      </c>
      <c r="I7" s="68">
        <v>8000</v>
      </c>
      <c r="K7" s="76" t="s">
        <v>575</v>
      </c>
      <c r="L7" s="77">
        <v>5270</v>
      </c>
    </row>
    <row r="8" spans="1:12" ht="15.75" thickBot="1" x14ac:dyDescent="0.3">
      <c r="A8" s="69" t="s">
        <v>508</v>
      </c>
      <c r="B8" s="61">
        <v>45343</v>
      </c>
      <c r="C8" s="61">
        <v>45478</v>
      </c>
      <c r="D8" s="62">
        <v>0</v>
      </c>
      <c r="E8" s="62">
        <v>0</v>
      </c>
      <c r="F8" s="62">
        <v>0</v>
      </c>
      <c r="G8" s="62">
        <v>0</v>
      </c>
      <c r="H8" s="63">
        <v>2000</v>
      </c>
      <c r="I8" s="70">
        <v>2000</v>
      </c>
      <c r="K8" s="76" t="s">
        <v>576</v>
      </c>
      <c r="L8" s="77">
        <v>20600</v>
      </c>
    </row>
    <row r="9" spans="1:12" ht="15.75" thickBot="1" x14ac:dyDescent="0.3">
      <c r="A9" s="122" t="s">
        <v>294</v>
      </c>
      <c r="B9" s="123"/>
      <c r="C9" s="124"/>
      <c r="D9" s="64">
        <v>0</v>
      </c>
      <c r="E9" s="64">
        <v>0</v>
      </c>
      <c r="F9" s="65">
        <v>1148.68</v>
      </c>
      <c r="G9" s="64">
        <v>0</v>
      </c>
      <c r="H9" s="65">
        <v>10851.32</v>
      </c>
      <c r="I9" s="71">
        <v>12000</v>
      </c>
      <c r="K9" s="76" t="s">
        <v>577</v>
      </c>
      <c r="L9" s="77">
        <v>16600</v>
      </c>
    </row>
    <row r="10" spans="1:12" ht="15.75" thickBot="1" x14ac:dyDescent="0.3">
      <c r="A10" s="132" t="s">
        <v>323</v>
      </c>
      <c r="B10" s="133"/>
      <c r="C10" s="133"/>
      <c r="D10" s="133"/>
      <c r="E10" s="133"/>
      <c r="F10" s="133"/>
      <c r="G10" s="133"/>
      <c r="H10" s="133"/>
      <c r="I10" s="134"/>
      <c r="K10" s="76" t="s">
        <v>588</v>
      </c>
      <c r="L10" s="77">
        <v>24000</v>
      </c>
    </row>
    <row r="11" spans="1:12" ht="15.75" thickBot="1" x14ac:dyDescent="0.3">
      <c r="A11" s="67" t="s">
        <v>571</v>
      </c>
      <c r="B11" s="58">
        <v>45372</v>
      </c>
      <c r="C11" s="58">
        <v>45693</v>
      </c>
      <c r="D11" s="59">
        <v>0</v>
      </c>
      <c r="E11" s="59">
        <v>0</v>
      </c>
      <c r="F11" s="59">
        <v>0</v>
      </c>
      <c r="G11" s="59">
        <v>0</v>
      </c>
      <c r="H11" s="60">
        <v>3000</v>
      </c>
      <c r="I11" s="68">
        <v>3000</v>
      </c>
      <c r="K11" s="76" t="s">
        <v>578</v>
      </c>
      <c r="L11" s="77">
        <v>16000</v>
      </c>
    </row>
    <row r="12" spans="1:12" ht="15.75" thickBot="1" x14ac:dyDescent="0.3">
      <c r="A12" s="69" t="s">
        <v>571</v>
      </c>
      <c r="B12" s="61">
        <v>45379</v>
      </c>
      <c r="C12" s="61">
        <v>45693</v>
      </c>
      <c r="D12" s="62">
        <v>0</v>
      </c>
      <c r="E12" s="62">
        <v>0</v>
      </c>
      <c r="F12" s="62">
        <v>0</v>
      </c>
      <c r="G12" s="62">
        <v>0</v>
      </c>
      <c r="H12" s="63">
        <v>3000</v>
      </c>
      <c r="I12" s="70">
        <v>3000</v>
      </c>
      <c r="K12" s="76" t="s">
        <v>571</v>
      </c>
      <c r="L12" s="77">
        <v>33000</v>
      </c>
    </row>
    <row r="13" spans="1:12" ht="15.75" thickBot="1" x14ac:dyDescent="0.3">
      <c r="A13" s="67" t="s">
        <v>572</v>
      </c>
      <c r="B13" s="58">
        <v>45365</v>
      </c>
      <c r="C13" s="58">
        <v>45702</v>
      </c>
      <c r="D13" s="59">
        <v>0</v>
      </c>
      <c r="E13" s="59">
        <v>0</v>
      </c>
      <c r="F13" s="59">
        <v>0</v>
      </c>
      <c r="G13" s="59">
        <v>0</v>
      </c>
      <c r="H13" s="60">
        <v>5000</v>
      </c>
      <c r="I13" s="68">
        <v>5000</v>
      </c>
      <c r="K13" s="76" t="s">
        <v>579</v>
      </c>
      <c r="L13" s="77">
        <v>16600</v>
      </c>
    </row>
    <row r="14" spans="1:12" ht="15.75" thickBot="1" x14ac:dyDescent="0.3">
      <c r="A14" s="69" t="s">
        <v>572</v>
      </c>
      <c r="B14" s="61">
        <v>45365</v>
      </c>
      <c r="C14" s="61">
        <v>45702</v>
      </c>
      <c r="D14" s="62">
        <v>0</v>
      </c>
      <c r="E14" s="62">
        <v>0</v>
      </c>
      <c r="F14" s="62">
        <v>0</v>
      </c>
      <c r="G14" s="62">
        <v>0</v>
      </c>
      <c r="H14" s="63">
        <v>5000</v>
      </c>
      <c r="I14" s="70">
        <v>5000</v>
      </c>
      <c r="K14" s="76" t="s">
        <v>591</v>
      </c>
      <c r="L14" s="77">
        <v>11334</v>
      </c>
    </row>
    <row r="15" spans="1:12" ht="15.75" thickBot="1" x14ac:dyDescent="0.3">
      <c r="A15" s="67" t="s">
        <v>572</v>
      </c>
      <c r="B15" s="58">
        <v>45379</v>
      </c>
      <c r="C15" s="58">
        <v>45702</v>
      </c>
      <c r="D15" s="59">
        <v>0</v>
      </c>
      <c r="E15" s="59">
        <v>0</v>
      </c>
      <c r="F15" s="59">
        <v>0</v>
      </c>
      <c r="G15" s="59">
        <v>0</v>
      </c>
      <c r="H15" s="60">
        <v>5000</v>
      </c>
      <c r="I15" s="68">
        <v>5000</v>
      </c>
      <c r="K15" s="76" t="s">
        <v>572</v>
      </c>
      <c r="L15" s="77">
        <v>60000</v>
      </c>
    </row>
    <row r="16" spans="1:12" ht="15.75" thickBot="1" x14ac:dyDescent="0.3">
      <c r="A16" s="69" t="s">
        <v>569</v>
      </c>
      <c r="B16" s="61">
        <v>45372</v>
      </c>
      <c r="C16" s="61">
        <v>45478</v>
      </c>
      <c r="D16" s="62">
        <v>0</v>
      </c>
      <c r="E16" s="62">
        <v>0</v>
      </c>
      <c r="F16" s="62">
        <v>0</v>
      </c>
      <c r="G16" s="62">
        <v>0</v>
      </c>
      <c r="H16" s="63">
        <v>2000</v>
      </c>
      <c r="I16" s="70">
        <v>2000</v>
      </c>
      <c r="K16" s="76" t="s">
        <v>569</v>
      </c>
      <c r="L16" s="77">
        <v>22000</v>
      </c>
    </row>
    <row r="17" spans="1:12" ht="15.75" thickBot="1" x14ac:dyDescent="0.3">
      <c r="A17" s="67" t="s">
        <v>570</v>
      </c>
      <c r="B17" s="58">
        <v>45379</v>
      </c>
      <c r="C17" s="58">
        <v>45414</v>
      </c>
      <c r="D17" s="59">
        <v>0</v>
      </c>
      <c r="E17" s="59">
        <v>0</v>
      </c>
      <c r="F17" s="60">
        <v>1148.68</v>
      </c>
      <c r="G17" s="59">
        <v>0</v>
      </c>
      <c r="H17" s="60">
        <v>6851.32</v>
      </c>
      <c r="I17" s="68">
        <v>8000</v>
      </c>
      <c r="K17" s="76" t="s">
        <v>580</v>
      </c>
      <c r="L17" s="77">
        <v>24600</v>
      </c>
    </row>
    <row r="18" spans="1:12" ht="15.75" thickBot="1" x14ac:dyDescent="0.3">
      <c r="A18" s="69" t="s">
        <v>508</v>
      </c>
      <c r="B18" s="61">
        <v>45372</v>
      </c>
      <c r="C18" s="61">
        <v>45478</v>
      </c>
      <c r="D18" s="62">
        <v>0</v>
      </c>
      <c r="E18" s="62">
        <v>0</v>
      </c>
      <c r="F18" s="62">
        <v>0</v>
      </c>
      <c r="G18" s="62">
        <v>0</v>
      </c>
      <c r="H18" s="63">
        <v>2000</v>
      </c>
      <c r="I18" s="70">
        <v>2000</v>
      </c>
      <c r="K18" s="76" t="s">
        <v>590</v>
      </c>
      <c r="L18" s="77">
        <v>11334</v>
      </c>
    </row>
    <row r="19" spans="1:12" ht="15.75" thickBot="1" x14ac:dyDescent="0.3">
      <c r="A19" s="122" t="s">
        <v>294</v>
      </c>
      <c r="B19" s="123"/>
      <c r="C19" s="124"/>
      <c r="D19" s="64">
        <v>0</v>
      </c>
      <c r="E19" s="64">
        <v>0</v>
      </c>
      <c r="F19" s="65">
        <v>1148.68</v>
      </c>
      <c r="G19" s="64">
        <v>0</v>
      </c>
      <c r="H19" s="65">
        <v>31851.32</v>
      </c>
      <c r="I19" s="71">
        <v>33000</v>
      </c>
      <c r="K19" s="76" t="s">
        <v>589</v>
      </c>
      <c r="L19" s="77">
        <v>16000</v>
      </c>
    </row>
    <row r="20" spans="1:12" ht="15.75" thickBot="1" x14ac:dyDescent="0.3">
      <c r="A20" s="132" t="s">
        <v>295</v>
      </c>
      <c r="B20" s="133"/>
      <c r="C20" s="133"/>
      <c r="D20" s="133"/>
      <c r="E20" s="133"/>
      <c r="F20" s="133"/>
      <c r="G20" s="133"/>
      <c r="H20" s="133"/>
      <c r="I20" s="134"/>
      <c r="K20" s="76" t="s">
        <v>581</v>
      </c>
      <c r="L20" s="77">
        <v>18600</v>
      </c>
    </row>
    <row r="21" spans="1:12" ht="15.75" thickBot="1" x14ac:dyDescent="0.3">
      <c r="A21" s="67" t="s">
        <v>571</v>
      </c>
      <c r="B21" s="58">
        <v>45412</v>
      </c>
      <c r="C21" s="58">
        <v>45693</v>
      </c>
      <c r="D21" s="59">
        <v>0</v>
      </c>
      <c r="E21" s="59">
        <v>0</v>
      </c>
      <c r="F21" s="59">
        <v>0</v>
      </c>
      <c r="G21" s="59">
        <v>0</v>
      </c>
      <c r="H21" s="60">
        <v>3000</v>
      </c>
      <c r="I21" s="68">
        <v>3000</v>
      </c>
      <c r="K21" s="76" t="s">
        <v>573</v>
      </c>
      <c r="L21" s="77">
        <v>60000</v>
      </c>
    </row>
    <row r="22" spans="1:12" ht="15.75" thickBot="1" x14ac:dyDescent="0.3">
      <c r="A22" s="69" t="s">
        <v>572</v>
      </c>
      <c r="B22" s="61">
        <v>45412</v>
      </c>
      <c r="C22" s="61">
        <v>45702</v>
      </c>
      <c r="D22" s="62">
        <v>0</v>
      </c>
      <c r="E22" s="62">
        <v>0</v>
      </c>
      <c r="F22" s="62">
        <v>0</v>
      </c>
      <c r="G22" s="62">
        <v>0</v>
      </c>
      <c r="H22" s="63">
        <v>5000</v>
      </c>
      <c r="I22" s="70">
        <v>5000</v>
      </c>
      <c r="K22" s="76" t="s">
        <v>582</v>
      </c>
      <c r="L22" s="77">
        <v>16600</v>
      </c>
    </row>
    <row r="23" spans="1:12" ht="15.75" thickBot="1" x14ac:dyDescent="0.3">
      <c r="A23" s="67" t="s">
        <v>569</v>
      </c>
      <c r="B23" s="58">
        <v>45412</v>
      </c>
      <c r="C23" s="58">
        <v>45478</v>
      </c>
      <c r="D23" s="59">
        <v>0</v>
      </c>
      <c r="E23" s="59">
        <v>0</v>
      </c>
      <c r="F23" s="59">
        <v>0</v>
      </c>
      <c r="G23" s="59">
        <v>0</v>
      </c>
      <c r="H23" s="60">
        <v>2000</v>
      </c>
      <c r="I23" s="68">
        <v>2000</v>
      </c>
      <c r="K23" s="76" t="s">
        <v>583</v>
      </c>
      <c r="L23" s="77">
        <v>24600</v>
      </c>
    </row>
    <row r="24" spans="1:12" ht="15.75" thickBot="1" x14ac:dyDescent="0.3">
      <c r="A24" s="69" t="s">
        <v>573</v>
      </c>
      <c r="B24" s="61">
        <v>45387</v>
      </c>
      <c r="C24" s="61">
        <v>45702</v>
      </c>
      <c r="D24" s="62">
        <v>0</v>
      </c>
      <c r="E24" s="62">
        <v>0</v>
      </c>
      <c r="F24" s="62">
        <v>0</v>
      </c>
      <c r="G24" s="62">
        <v>0</v>
      </c>
      <c r="H24" s="63">
        <v>5000</v>
      </c>
      <c r="I24" s="70">
        <v>5000</v>
      </c>
      <c r="K24" s="76" t="s">
        <v>584</v>
      </c>
      <c r="L24" s="77">
        <v>16600</v>
      </c>
    </row>
    <row r="25" spans="1:12" ht="15.75" thickBot="1" x14ac:dyDescent="0.3">
      <c r="A25" s="67" t="s">
        <v>573</v>
      </c>
      <c r="B25" s="58">
        <v>45387</v>
      </c>
      <c r="C25" s="58">
        <v>45702</v>
      </c>
      <c r="D25" s="59">
        <v>0</v>
      </c>
      <c r="E25" s="59">
        <v>0</v>
      </c>
      <c r="F25" s="59">
        <v>0</v>
      </c>
      <c r="G25" s="59">
        <v>0</v>
      </c>
      <c r="H25" s="60">
        <v>5000</v>
      </c>
      <c r="I25" s="68">
        <v>5000</v>
      </c>
      <c r="K25" s="76" t="s">
        <v>570</v>
      </c>
      <c r="L25" s="77">
        <v>88000</v>
      </c>
    </row>
    <row r="26" spans="1:12" ht="15.75" thickBot="1" x14ac:dyDescent="0.3">
      <c r="A26" s="69" t="s">
        <v>573</v>
      </c>
      <c r="B26" s="61">
        <v>45387</v>
      </c>
      <c r="C26" s="61">
        <v>45702</v>
      </c>
      <c r="D26" s="62">
        <v>0</v>
      </c>
      <c r="E26" s="62">
        <v>0</v>
      </c>
      <c r="F26" s="62">
        <v>0</v>
      </c>
      <c r="G26" s="62">
        <v>0</v>
      </c>
      <c r="H26" s="63">
        <v>5000</v>
      </c>
      <c r="I26" s="70">
        <v>5000</v>
      </c>
      <c r="K26" s="76" t="s">
        <v>292</v>
      </c>
      <c r="L26" s="77"/>
    </row>
    <row r="27" spans="1:12" ht="15.75" thickBot="1" x14ac:dyDescent="0.3">
      <c r="A27" s="67" t="s">
        <v>573</v>
      </c>
      <c r="B27" s="58">
        <v>45412</v>
      </c>
      <c r="C27" s="58">
        <v>45702</v>
      </c>
      <c r="D27" s="59">
        <v>0</v>
      </c>
      <c r="E27" s="59">
        <v>0</v>
      </c>
      <c r="F27" s="59">
        <v>0</v>
      </c>
      <c r="G27" s="59">
        <v>0</v>
      </c>
      <c r="H27" s="60">
        <v>5000</v>
      </c>
      <c r="I27" s="68">
        <v>5000</v>
      </c>
      <c r="K27" s="76" t="s">
        <v>323</v>
      </c>
      <c r="L27" s="77"/>
    </row>
    <row r="28" spans="1:12" ht="15.75" thickBot="1" x14ac:dyDescent="0.3">
      <c r="A28" s="69" t="s">
        <v>570</v>
      </c>
      <c r="B28" s="61">
        <v>45412</v>
      </c>
      <c r="C28" s="61">
        <v>45414</v>
      </c>
      <c r="D28" s="62">
        <v>0</v>
      </c>
      <c r="E28" s="62">
        <v>0</v>
      </c>
      <c r="F28" s="63">
        <v>1148.68</v>
      </c>
      <c r="G28" s="62">
        <v>0</v>
      </c>
      <c r="H28" s="63">
        <v>6851.32</v>
      </c>
      <c r="I28" s="70">
        <v>8000</v>
      </c>
      <c r="K28" s="76" t="s">
        <v>295</v>
      </c>
      <c r="L28" s="77"/>
    </row>
    <row r="29" spans="1:12" ht="15.75" thickBot="1" x14ac:dyDescent="0.3">
      <c r="A29" s="67" t="s">
        <v>508</v>
      </c>
      <c r="B29" s="58">
        <v>45412</v>
      </c>
      <c r="C29" s="58">
        <v>45478</v>
      </c>
      <c r="D29" s="59">
        <v>0</v>
      </c>
      <c r="E29" s="59">
        <v>0</v>
      </c>
      <c r="F29" s="59">
        <v>0</v>
      </c>
      <c r="G29" s="59">
        <v>0</v>
      </c>
      <c r="H29" s="60">
        <v>2000</v>
      </c>
      <c r="I29" s="68">
        <v>2000</v>
      </c>
      <c r="K29" s="76" t="s">
        <v>325</v>
      </c>
      <c r="L29" s="77"/>
    </row>
    <row r="30" spans="1:12" ht="15.75" thickBot="1" x14ac:dyDescent="0.3">
      <c r="A30" s="122" t="s">
        <v>294</v>
      </c>
      <c r="B30" s="123"/>
      <c r="C30" s="124"/>
      <c r="D30" s="64">
        <v>0</v>
      </c>
      <c r="E30" s="64">
        <v>0</v>
      </c>
      <c r="F30" s="65">
        <v>1148.68</v>
      </c>
      <c r="G30" s="64">
        <v>0</v>
      </c>
      <c r="H30" s="65">
        <v>38851.32</v>
      </c>
      <c r="I30" s="71">
        <v>40000</v>
      </c>
      <c r="K30" s="76" t="s">
        <v>298</v>
      </c>
      <c r="L30" s="77"/>
    </row>
    <row r="31" spans="1:12" ht="15.75" thickBot="1" x14ac:dyDescent="0.3">
      <c r="A31" s="119" t="s">
        <v>325</v>
      </c>
      <c r="B31" s="120"/>
      <c r="C31" s="120"/>
      <c r="D31" s="120"/>
      <c r="E31" s="120"/>
      <c r="F31" s="120"/>
      <c r="G31" s="120"/>
      <c r="H31" s="120"/>
      <c r="I31" s="121"/>
      <c r="K31" s="76" t="s">
        <v>327</v>
      </c>
      <c r="L31" s="77"/>
    </row>
    <row r="32" spans="1:12" ht="15.75" thickBot="1" x14ac:dyDescent="0.3">
      <c r="A32" s="69" t="s">
        <v>574</v>
      </c>
      <c r="B32" s="61">
        <v>45441</v>
      </c>
      <c r="C32" s="61">
        <v>45523</v>
      </c>
      <c r="D32" s="62">
        <v>0</v>
      </c>
      <c r="E32" s="62">
        <v>0</v>
      </c>
      <c r="F32" s="62">
        <v>0</v>
      </c>
      <c r="G32" s="62">
        <v>0</v>
      </c>
      <c r="H32" s="63">
        <v>2000</v>
      </c>
      <c r="I32" s="70">
        <v>2000</v>
      </c>
      <c r="K32" s="76" t="s">
        <v>328</v>
      </c>
      <c r="L32" s="77"/>
    </row>
    <row r="33" spans="1:12" ht="15.75" thickBot="1" x14ac:dyDescent="0.3">
      <c r="A33" s="67" t="s">
        <v>574</v>
      </c>
      <c r="B33" s="58">
        <v>45433</v>
      </c>
      <c r="C33" s="58">
        <v>45523</v>
      </c>
      <c r="D33" s="59">
        <v>0</v>
      </c>
      <c r="E33" s="59">
        <v>0</v>
      </c>
      <c r="F33" s="59">
        <v>0</v>
      </c>
      <c r="G33" s="59">
        <v>0</v>
      </c>
      <c r="H33" s="59">
        <v>600</v>
      </c>
      <c r="I33" s="78">
        <v>600</v>
      </c>
      <c r="K33" s="76" t="s">
        <v>331</v>
      </c>
      <c r="L33" s="77"/>
    </row>
    <row r="34" spans="1:12" ht="15.75" thickBot="1" x14ac:dyDescent="0.3">
      <c r="A34" s="69" t="s">
        <v>575</v>
      </c>
      <c r="B34" s="61">
        <v>45441</v>
      </c>
      <c r="C34" s="61">
        <v>45523</v>
      </c>
      <c r="D34" s="62">
        <v>0</v>
      </c>
      <c r="E34" s="62">
        <v>0</v>
      </c>
      <c r="F34" s="62">
        <v>0</v>
      </c>
      <c r="G34" s="62">
        <v>0</v>
      </c>
      <c r="H34" s="63">
        <v>2000</v>
      </c>
      <c r="I34" s="70">
        <v>2000</v>
      </c>
      <c r="K34" s="76" t="s">
        <v>300</v>
      </c>
      <c r="L34" s="77"/>
    </row>
    <row r="35" spans="1:12" ht="15.75" thickBot="1" x14ac:dyDescent="0.3">
      <c r="A35" s="67" t="s">
        <v>575</v>
      </c>
      <c r="B35" s="58">
        <v>45433</v>
      </c>
      <c r="C35" s="58">
        <v>45523</v>
      </c>
      <c r="D35" s="59">
        <v>0</v>
      </c>
      <c r="E35" s="59">
        <v>0</v>
      </c>
      <c r="F35" s="59">
        <v>0</v>
      </c>
      <c r="G35" s="59">
        <v>0</v>
      </c>
      <c r="H35" s="59">
        <v>600</v>
      </c>
      <c r="I35" s="78">
        <v>600</v>
      </c>
      <c r="K35" s="76" t="s">
        <v>302</v>
      </c>
      <c r="L35" s="77"/>
    </row>
    <row r="36" spans="1:12" ht="15.75" thickBot="1" x14ac:dyDescent="0.3">
      <c r="A36" s="69" t="s">
        <v>576</v>
      </c>
      <c r="B36" s="61">
        <v>45441</v>
      </c>
      <c r="C36" s="61">
        <v>45791</v>
      </c>
      <c r="D36" s="62">
        <v>0</v>
      </c>
      <c r="E36" s="62">
        <v>0</v>
      </c>
      <c r="F36" s="62">
        <v>0</v>
      </c>
      <c r="G36" s="62">
        <v>0</v>
      </c>
      <c r="H36" s="63">
        <v>2000</v>
      </c>
      <c r="I36" s="70">
        <v>2000</v>
      </c>
      <c r="K36" s="76" t="s">
        <v>333</v>
      </c>
      <c r="L36" s="77"/>
    </row>
    <row r="37" spans="1:12" ht="15.75" thickBot="1" x14ac:dyDescent="0.3">
      <c r="A37" s="67" t="s">
        <v>576</v>
      </c>
      <c r="B37" s="58">
        <v>45433</v>
      </c>
      <c r="C37" s="58">
        <v>45791</v>
      </c>
      <c r="D37" s="59">
        <v>0</v>
      </c>
      <c r="E37" s="59">
        <v>0</v>
      </c>
      <c r="F37" s="59">
        <v>0</v>
      </c>
      <c r="G37" s="59">
        <v>0</v>
      </c>
      <c r="H37" s="59">
        <v>600</v>
      </c>
      <c r="I37" s="78">
        <v>600</v>
      </c>
      <c r="K37" s="76" t="s">
        <v>585</v>
      </c>
      <c r="L37" s="77">
        <v>14600</v>
      </c>
    </row>
    <row r="38" spans="1:12" ht="15.75" thickBot="1" x14ac:dyDescent="0.3">
      <c r="A38" s="69" t="s">
        <v>577</v>
      </c>
      <c r="B38" s="61">
        <v>45441</v>
      </c>
      <c r="C38" s="61">
        <v>45791</v>
      </c>
      <c r="D38" s="62">
        <v>0</v>
      </c>
      <c r="E38" s="62">
        <v>0</v>
      </c>
      <c r="F38" s="62">
        <v>0</v>
      </c>
      <c r="G38" s="62">
        <v>0</v>
      </c>
      <c r="H38" s="63">
        <v>2000</v>
      </c>
      <c r="I38" s="70">
        <v>2000</v>
      </c>
      <c r="K38" s="76" t="s">
        <v>586</v>
      </c>
      <c r="L38" s="77">
        <v>16600</v>
      </c>
    </row>
    <row r="39" spans="1:12" ht="15.75" thickBot="1" x14ac:dyDescent="0.3">
      <c r="A39" s="67" t="s">
        <v>577</v>
      </c>
      <c r="B39" s="58">
        <v>45433</v>
      </c>
      <c r="C39" s="58">
        <v>45791</v>
      </c>
      <c r="D39" s="59">
        <v>0</v>
      </c>
      <c r="E39" s="59">
        <v>0</v>
      </c>
      <c r="F39" s="59">
        <v>0</v>
      </c>
      <c r="G39" s="59">
        <v>0</v>
      </c>
      <c r="H39" s="59">
        <v>600</v>
      </c>
      <c r="I39" s="78">
        <v>600</v>
      </c>
      <c r="K39" s="76" t="s">
        <v>508</v>
      </c>
      <c r="L39" s="77">
        <v>22000</v>
      </c>
    </row>
    <row r="40" spans="1:12" ht="15.75" thickBot="1" x14ac:dyDescent="0.3">
      <c r="A40" s="69" t="s">
        <v>578</v>
      </c>
      <c r="B40" s="61">
        <v>45441</v>
      </c>
      <c r="C40" s="61">
        <v>45791</v>
      </c>
      <c r="D40" s="62">
        <v>0</v>
      </c>
      <c r="E40" s="62">
        <v>0</v>
      </c>
      <c r="F40" s="62">
        <v>0</v>
      </c>
      <c r="G40" s="62">
        <v>0</v>
      </c>
      <c r="H40" s="63">
        <v>2000</v>
      </c>
      <c r="I40" s="70">
        <v>2000</v>
      </c>
      <c r="K40" s="76" t="s">
        <v>294</v>
      </c>
      <c r="L40" s="77">
        <v>568808</v>
      </c>
    </row>
    <row r="41" spans="1:12" ht="15.75" thickBot="1" x14ac:dyDescent="0.3">
      <c r="A41" s="67" t="s">
        <v>571</v>
      </c>
      <c r="B41" s="58">
        <v>45441</v>
      </c>
      <c r="C41" s="58">
        <v>45693</v>
      </c>
      <c r="D41" s="59">
        <v>0</v>
      </c>
      <c r="E41" s="59">
        <v>0</v>
      </c>
      <c r="F41" s="59">
        <v>0</v>
      </c>
      <c r="G41" s="59">
        <v>0</v>
      </c>
      <c r="H41" s="60">
        <v>3000</v>
      </c>
      <c r="I41" s="68">
        <v>3000</v>
      </c>
      <c r="K41" s="76" t="s">
        <v>587</v>
      </c>
      <c r="L41" s="77">
        <v>8600</v>
      </c>
    </row>
    <row r="42" spans="1:12" ht="15.75" thickBot="1" x14ac:dyDescent="0.3">
      <c r="A42" s="69" t="s">
        <v>579</v>
      </c>
      <c r="B42" s="61">
        <v>45441</v>
      </c>
      <c r="C42" s="61">
        <v>45791</v>
      </c>
      <c r="D42" s="62">
        <v>0</v>
      </c>
      <c r="E42" s="62">
        <v>0</v>
      </c>
      <c r="F42" s="62">
        <v>0</v>
      </c>
      <c r="G42" s="62">
        <v>0</v>
      </c>
      <c r="H42" s="63">
        <v>2000</v>
      </c>
      <c r="I42" s="70">
        <v>2000</v>
      </c>
      <c r="K42" s="76" t="s">
        <v>303</v>
      </c>
      <c r="L42" s="77">
        <v>568808</v>
      </c>
    </row>
    <row r="43" spans="1:12" ht="15.75" thickBot="1" x14ac:dyDescent="0.3">
      <c r="A43" s="67" t="s">
        <v>579</v>
      </c>
      <c r="B43" s="58">
        <v>45433</v>
      </c>
      <c r="C43" s="58">
        <v>45791</v>
      </c>
      <c r="D43" s="59">
        <v>0</v>
      </c>
      <c r="E43" s="59">
        <v>0</v>
      </c>
      <c r="F43" s="59">
        <v>0</v>
      </c>
      <c r="G43" s="59">
        <v>0</v>
      </c>
      <c r="H43" s="59">
        <v>600</v>
      </c>
      <c r="I43" s="78">
        <v>600</v>
      </c>
      <c r="K43" s="76" t="s">
        <v>305</v>
      </c>
      <c r="L43" s="77"/>
    </row>
    <row r="44" spans="1:12" ht="15.75" thickBot="1" x14ac:dyDescent="0.3">
      <c r="A44" s="69" t="s">
        <v>572</v>
      </c>
      <c r="B44" s="61">
        <v>45441</v>
      </c>
      <c r="C44" s="61">
        <v>45702</v>
      </c>
      <c r="D44" s="62">
        <v>0</v>
      </c>
      <c r="E44" s="62">
        <v>0</v>
      </c>
      <c r="F44" s="62">
        <v>0</v>
      </c>
      <c r="G44" s="62">
        <v>0</v>
      </c>
      <c r="H44" s="63">
        <v>5000</v>
      </c>
      <c r="I44" s="70">
        <v>5000</v>
      </c>
      <c r="K44" s="76" t="s">
        <v>306</v>
      </c>
      <c r="L44" s="77">
        <v>1706424</v>
      </c>
    </row>
    <row r="45" spans="1:12" ht="15.75" thickBot="1" x14ac:dyDescent="0.3">
      <c r="A45" s="67" t="s">
        <v>569</v>
      </c>
      <c r="B45" s="58">
        <v>45441</v>
      </c>
      <c r="C45" s="58">
        <v>45478</v>
      </c>
      <c r="D45" s="59">
        <v>0</v>
      </c>
      <c r="E45" s="59">
        <v>0</v>
      </c>
      <c r="F45" s="59">
        <v>0</v>
      </c>
      <c r="G45" s="59">
        <v>0</v>
      </c>
      <c r="H45" s="60">
        <v>2000</v>
      </c>
      <c r="I45" s="68">
        <v>2000</v>
      </c>
    </row>
    <row r="46" spans="1:12" ht="15.75" thickBot="1" x14ac:dyDescent="0.3">
      <c r="A46" s="69" t="s">
        <v>580</v>
      </c>
      <c r="B46" s="61">
        <v>45441</v>
      </c>
      <c r="C46" s="61">
        <v>45791</v>
      </c>
      <c r="D46" s="62">
        <v>0</v>
      </c>
      <c r="E46" s="62">
        <v>0</v>
      </c>
      <c r="F46" s="62">
        <v>0</v>
      </c>
      <c r="G46" s="62">
        <v>0</v>
      </c>
      <c r="H46" s="63">
        <v>2000</v>
      </c>
      <c r="I46" s="70">
        <v>2000</v>
      </c>
    </row>
    <row r="47" spans="1:12" ht="15.75" thickBot="1" x14ac:dyDescent="0.3">
      <c r="A47" s="67" t="s">
        <v>580</v>
      </c>
      <c r="B47" s="58">
        <v>45433</v>
      </c>
      <c r="C47" s="58">
        <v>45791</v>
      </c>
      <c r="D47" s="59">
        <v>0</v>
      </c>
      <c r="E47" s="59">
        <v>0</v>
      </c>
      <c r="F47" s="59">
        <v>0</v>
      </c>
      <c r="G47" s="59">
        <v>0</v>
      </c>
      <c r="H47" s="59">
        <v>600</v>
      </c>
      <c r="I47" s="78">
        <v>600</v>
      </c>
    </row>
    <row r="48" spans="1:12" ht="15.75" thickBot="1" x14ac:dyDescent="0.3">
      <c r="A48" s="69" t="s">
        <v>581</v>
      </c>
      <c r="B48" s="61">
        <v>45441</v>
      </c>
      <c r="C48" s="61">
        <v>45791</v>
      </c>
      <c r="D48" s="62">
        <v>0</v>
      </c>
      <c r="E48" s="62">
        <v>0</v>
      </c>
      <c r="F48" s="62">
        <v>0</v>
      </c>
      <c r="G48" s="62">
        <v>0</v>
      </c>
      <c r="H48" s="63">
        <v>2000</v>
      </c>
      <c r="I48" s="70">
        <v>2000</v>
      </c>
    </row>
    <row r="49" spans="1:9" ht="15.75" thickBot="1" x14ac:dyDescent="0.3">
      <c r="A49" s="67" t="s">
        <v>581</v>
      </c>
      <c r="B49" s="58">
        <v>45433</v>
      </c>
      <c r="C49" s="58">
        <v>45791</v>
      </c>
      <c r="D49" s="59">
        <v>0</v>
      </c>
      <c r="E49" s="59">
        <v>0</v>
      </c>
      <c r="F49" s="59">
        <v>0</v>
      </c>
      <c r="G49" s="59">
        <v>0</v>
      </c>
      <c r="H49" s="59">
        <v>600</v>
      </c>
      <c r="I49" s="78">
        <v>600</v>
      </c>
    </row>
    <row r="50" spans="1:9" ht="15.75" thickBot="1" x14ac:dyDescent="0.3">
      <c r="A50" s="69" t="s">
        <v>573</v>
      </c>
      <c r="B50" s="61">
        <v>45441</v>
      </c>
      <c r="C50" s="61">
        <v>45702</v>
      </c>
      <c r="D50" s="62">
        <v>0</v>
      </c>
      <c r="E50" s="62">
        <v>0</v>
      </c>
      <c r="F50" s="62">
        <v>0</v>
      </c>
      <c r="G50" s="62">
        <v>0</v>
      </c>
      <c r="H50" s="63">
        <v>5000</v>
      </c>
      <c r="I50" s="70">
        <v>5000</v>
      </c>
    </row>
    <row r="51" spans="1:9" ht="15.75" thickBot="1" x14ac:dyDescent="0.3">
      <c r="A51" s="67" t="s">
        <v>582</v>
      </c>
      <c r="B51" s="58">
        <v>45441</v>
      </c>
      <c r="C51" s="58">
        <v>45791</v>
      </c>
      <c r="D51" s="59">
        <v>0</v>
      </c>
      <c r="E51" s="59">
        <v>0</v>
      </c>
      <c r="F51" s="59">
        <v>0</v>
      </c>
      <c r="G51" s="59">
        <v>0</v>
      </c>
      <c r="H51" s="60">
        <v>2000</v>
      </c>
      <c r="I51" s="68">
        <v>2000</v>
      </c>
    </row>
    <row r="52" spans="1:9" ht="15.75" thickBot="1" x14ac:dyDescent="0.3">
      <c r="A52" s="69" t="s">
        <v>582</v>
      </c>
      <c r="B52" s="61">
        <v>45433</v>
      </c>
      <c r="C52" s="61">
        <v>45791</v>
      </c>
      <c r="D52" s="62">
        <v>0</v>
      </c>
      <c r="E52" s="62">
        <v>0</v>
      </c>
      <c r="F52" s="62">
        <v>0</v>
      </c>
      <c r="G52" s="62">
        <v>0</v>
      </c>
      <c r="H52" s="62">
        <v>600</v>
      </c>
      <c r="I52" s="79">
        <v>600</v>
      </c>
    </row>
    <row r="53" spans="1:9" ht="15.75" thickBot="1" x14ac:dyDescent="0.3">
      <c r="A53" s="67" t="s">
        <v>583</v>
      </c>
      <c r="B53" s="58">
        <v>45441</v>
      </c>
      <c r="C53" s="58">
        <v>45791</v>
      </c>
      <c r="D53" s="59">
        <v>0</v>
      </c>
      <c r="E53" s="59">
        <v>0</v>
      </c>
      <c r="F53" s="59">
        <v>0</v>
      </c>
      <c r="G53" s="59">
        <v>0</v>
      </c>
      <c r="H53" s="60">
        <v>2000</v>
      </c>
      <c r="I53" s="68">
        <v>2000</v>
      </c>
    </row>
    <row r="54" spans="1:9" ht="15.75" thickBot="1" x14ac:dyDescent="0.3">
      <c r="A54" s="69" t="s">
        <v>583</v>
      </c>
      <c r="B54" s="61">
        <v>45433</v>
      </c>
      <c r="C54" s="61">
        <v>45791</v>
      </c>
      <c r="D54" s="62">
        <v>0</v>
      </c>
      <c r="E54" s="62">
        <v>0</v>
      </c>
      <c r="F54" s="62">
        <v>0</v>
      </c>
      <c r="G54" s="62">
        <v>0</v>
      </c>
      <c r="H54" s="62">
        <v>600</v>
      </c>
      <c r="I54" s="79">
        <v>600</v>
      </c>
    </row>
    <row r="55" spans="1:9" ht="15.75" thickBot="1" x14ac:dyDescent="0.3">
      <c r="A55" s="67" t="s">
        <v>584</v>
      </c>
      <c r="B55" s="58">
        <v>45441</v>
      </c>
      <c r="C55" s="58">
        <v>45791</v>
      </c>
      <c r="D55" s="59">
        <v>0</v>
      </c>
      <c r="E55" s="59">
        <v>0</v>
      </c>
      <c r="F55" s="59">
        <v>0</v>
      </c>
      <c r="G55" s="59">
        <v>0</v>
      </c>
      <c r="H55" s="60">
        <v>2000</v>
      </c>
      <c r="I55" s="68">
        <v>2000</v>
      </c>
    </row>
    <row r="56" spans="1:9" ht="15.75" thickBot="1" x14ac:dyDescent="0.3">
      <c r="A56" s="69" t="s">
        <v>584</v>
      </c>
      <c r="B56" s="61">
        <v>45433</v>
      </c>
      <c r="C56" s="61">
        <v>45791</v>
      </c>
      <c r="D56" s="62">
        <v>0</v>
      </c>
      <c r="E56" s="62">
        <v>0</v>
      </c>
      <c r="F56" s="62">
        <v>0</v>
      </c>
      <c r="G56" s="62">
        <v>0</v>
      </c>
      <c r="H56" s="62">
        <v>600</v>
      </c>
      <c r="I56" s="79">
        <v>600</v>
      </c>
    </row>
    <row r="57" spans="1:9" ht="15.75" thickBot="1" x14ac:dyDescent="0.3">
      <c r="A57" s="67" t="s">
        <v>570</v>
      </c>
      <c r="B57" s="58">
        <v>45441</v>
      </c>
      <c r="C57" s="58">
        <v>45791</v>
      </c>
      <c r="D57" s="59">
        <v>0</v>
      </c>
      <c r="E57" s="59">
        <v>0</v>
      </c>
      <c r="F57" s="59">
        <v>0</v>
      </c>
      <c r="G57" s="59">
        <v>0</v>
      </c>
      <c r="H57" s="60">
        <v>8000</v>
      </c>
      <c r="I57" s="68">
        <v>8000</v>
      </c>
    </row>
    <row r="58" spans="1:9" ht="15.75" thickBot="1" x14ac:dyDescent="0.3">
      <c r="A58" s="69" t="s">
        <v>585</v>
      </c>
      <c r="B58" s="61">
        <v>45441</v>
      </c>
      <c r="C58" s="61">
        <v>45791</v>
      </c>
      <c r="D58" s="62">
        <v>0</v>
      </c>
      <c r="E58" s="62">
        <v>0</v>
      </c>
      <c r="F58" s="62">
        <v>0</v>
      </c>
      <c r="G58" s="62">
        <v>0</v>
      </c>
      <c r="H58" s="63">
        <v>2000</v>
      </c>
      <c r="I58" s="70">
        <v>2000</v>
      </c>
    </row>
    <row r="59" spans="1:9" ht="15.75" thickBot="1" x14ac:dyDescent="0.3">
      <c r="A59" s="67" t="s">
        <v>585</v>
      </c>
      <c r="B59" s="58">
        <v>45433</v>
      </c>
      <c r="C59" s="58">
        <v>45791</v>
      </c>
      <c r="D59" s="59">
        <v>0</v>
      </c>
      <c r="E59" s="59">
        <v>0</v>
      </c>
      <c r="F59" s="59">
        <v>0</v>
      </c>
      <c r="G59" s="59">
        <v>0</v>
      </c>
      <c r="H59" s="59">
        <v>600</v>
      </c>
      <c r="I59" s="78">
        <v>600</v>
      </c>
    </row>
    <row r="60" spans="1:9" ht="15.75" thickBot="1" x14ac:dyDescent="0.3">
      <c r="A60" s="69" t="s">
        <v>586</v>
      </c>
      <c r="B60" s="61">
        <v>45441</v>
      </c>
      <c r="C60" s="61">
        <v>45791</v>
      </c>
      <c r="D60" s="62">
        <v>0</v>
      </c>
      <c r="E60" s="62">
        <v>0</v>
      </c>
      <c r="F60" s="62">
        <v>0</v>
      </c>
      <c r="G60" s="62">
        <v>0</v>
      </c>
      <c r="H60" s="63">
        <v>2000</v>
      </c>
      <c r="I60" s="70">
        <v>2000</v>
      </c>
    </row>
    <row r="61" spans="1:9" ht="15.75" thickBot="1" x14ac:dyDescent="0.3">
      <c r="A61" s="67" t="s">
        <v>586</v>
      </c>
      <c r="B61" s="58">
        <v>45433</v>
      </c>
      <c r="C61" s="58">
        <v>45791</v>
      </c>
      <c r="D61" s="59">
        <v>0</v>
      </c>
      <c r="E61" s="59">
        <v>0</v>
      </c>
      <c r="F61" s="59">
        <v>0</v>
      </c>
      <c r="G61" s="59">
        <v>0</v>
      </c>
      <c r="H61" s="59">
        <v>600</v>
      </c>
      <c r="I61" s="78">
        <v>600</v>
      </c>
    </row>
    <row r="62" spans="1:9" ht="15.75" thickBot="1" x14ac:dyDescent="0.3">
      <c r="A62" s="69" t="s">
        <v>508</v>
      </c>
      <c r="B62" s="61">
        <v>45441</v>
      </c>
      <c r="C62" s="61">
        <v>45478</v>
      </c>
      <c r="D62" s="62">
        <v>0</v>
      </c>
      <c r="E62" s="62">
        <v>0</v>
      </c>
      <c r="F62" s="62">
        <v>0</v>
      </c>
      <c r="G62" s="62">
        <v>0</v>
      </c>
      <c r="H62" s="63">
        <v>2000</v>
      </c>
      <c r="I62" s="70">
        <v>2000</v>
      </c>
    </row>
    <row r="63" spans="1:9" ht="15.75" thickBot="1" x14ac:dyDescent="0.3">
      <c r="A63" s="67" t="s">
        <v>587</v>
      </c>
      <c r="B63" s="58">
        <v>45441</v>
      </c>
      <c r="C63" s="58">
        <v>45536</v>
      </c>
      <c r="D63" s="59">
        <v>0</v>
      </c>
      <c r="E63" s="59">
        <v>0</v>
      </c>
      <c r="F63" s="59">
        <v>0</v>
      </c>
      <c r="G63" s="59">
        <v>0</v>
      </c>
      <c r="H63" s="60">
        <v>2000</v>
      </c>
      <c r="I63" s="68">
        <v>2000</v>
      </c>
    </row>
    <row r="64" spans="1:9" ht="15.75" thickBot="1" x14ac:dyDescent="0.3">
      <c r="A64" s="69" t="s">
        <v>587</v>
      </c>
      <c r="B64" s="61">
        <v>45433</v>
      </c>
      <c r="C64" s="61">
        <v>45536</v>
      </c>
      <c r="D64" s="62">
        <v>0</v>
      </c>
      <c r="E64" s="62">
        <v>0</v>
      </c>
      <c r="F64" s="62">
        <v>0</v>
      </c>
      <c r="G64" s="62">
        <v>0</v>
      </c>
      <c r="H64" s="62">
        <v>600</v>
      </c>
      <c r="I64" s="79">
        <v>600</v>
      </c>
    </row>
    <row r="65" spans="1:9" ht="15.75" thickBot="1" x14ac:dyDescent="0.3">
      <c r="A65" s="122" t="s">
        <v>294</v>
      </c>
      <c r="B65" s="123"/>
      <c r="C65" s="124"/>
      <c r="D65" s="64">
        <v>0</v>
      </c>
      <c r="E65" s="64">
        <v>0</v>
      </c>
      <c r="F65" s="64">
        <v>0</v>
      </c>
      <c r="G65" s="64">
        <v>0</v>
      </c>
      <c r="H65" s="65">
        <v>60800</v>
      </c>
      <c r="I65" s="71">
        <v>60800</v>
      </c>
    </row>
    <row r="66" spans="1:9" ht="15.75" thickBot="1" x14ac:dyDescent="0.3">
      <c r="A66" s="132" t="s">
        <v>298</v>
      </c>
      <c r="B66" s="133"/>
      <c r="C66" s="133"/>
      <c r="D66" s="133"/>
      <c r="E66" s="133"/>
      <c r="F66" s="133"/>
      <c r="G66" s="133"/>
      <c r="H66" s="133"/>
      <c r="I66" s="134"/>
    </row>
    <row r="67" spans="1:9" ht="15.75" thickBot="1" x14ac:dyDescent="0.3">
      <c r="A67" s="67" t="s">
        <v>574</v>
      </c>
      <c r="B67" s="58">
        <v>45471</v>
      </c>
      <c r="C67" s="58">
        <v>45523</v>
      </c>
      <c r="D67" s="59">
        <v>0</v>
      </c>
      <c r="E67" s="59">
        <v>0</v>
      </c>
      <c r="F67" s="59">
        <v>0</v>
      </c>
      <c r="G67" s="59">
        <v>0</v>
      </c>
      <c r="H67" s="60">
        <v>2000</v>
      </c>
      <c r="I67" s="68">
        <v>2000</v>
      </c>
    </row>
    <row r="68" spans="1:9" ht="15.75" thickBot="1" x14ac:dyDescent="0.3">
      <c r="A68" s="69" t="s">
        <v>575</v>
      </c>
      <c r="B68" s="61">
        <v>45471</v>
      </c>
      <c r="C68" s="61">
        <v>45523</v>
      </c>
      <c r="D68" s="62">
        <v>0</v>
      </c>
      <c r="E68" s="62">
        <v>0</v>
      </c>
      <c r="F68" s="62">
        <v>0</v>
      </c>
      <c r="G68" s="62">
        <v>0</v>
      </c>
      <c r="H68" s="63">
        <v>2000</v>
      </c>
      <c r="I68" s="70">
        <v>2000</v>
      </c>
    </row>
    <row r="69" spans="1:9" ht="15.75" thickBot="1" x14ac:dyDescent="0.3">
      <c r="A69" s="67" t="s">
        <v>576</v>
      </c>
      <c r="B69" s="58">
        <v>45471</v>
      </c>
      <c r="C69" s="58">
        <v>45791</v>
      </c>
      <c r="D69" s="59">
        <v>0</v>
      </c>
      <c r="E69" s="59">
        <v>0</v>
      </c>
      <c r="F69" s="59">
        <v>0</v>
      </c>
      <c r="G69" s="59">
        <v>0</v>
      </c>
      <c r="H69" s="60">
        <v>2000</v>
      </c>
      <c r="I69" s="68">
        <v>2000</v>
      </c>
    </row>
    <row r="70" spans="1:9" ht="15.75" thickBot="1" x14ac:dyDescent="0.3">
      <c r="A70" s="69" t="s">
        <v>577</v>
      </c>
      <c r="B70" s="61">
        <v>45471</v>
      </c>
      <c r="C70" s="61">
        <v>45791</v>
      </c>
      <c r="D70" s="62">
        <v>0</v>
      </c>
      <c r="E70" s="62">
        <v>0</v>
      </c>
      <c r="F70" s="62">
        <v>0</v>
      </c>
      <c r="G70" s="62">
        <v>0</v>
      </c>
      <c r="H70" s="63">
        <v>2000</v>
      </c>
      <c r="I70" s="70">
        <v>2000</v>
      </c>
    </row>
    <row r="71" spans="1:9" ht="15.75" thickBot="1" x14ac:dyDescent="0.3">
      <c r="A71" s="67" t="s">
        <v>588</v>
      </c>
      <c r="B71" s="58">
        <v>45457</v>
      </c>
      <c r="C71" s="58">
        <v>45791</v>
      </c>
      <c r="D71" s="59">
        <v>0</v>
      </c>
      <c r="E71" s="59">
        <v>0</v>
      </c>
      <c r="F71" s="59">
        <v>860.48</v>
      </c>
      <c r="G71" s="59">
        <v>0</v>
      </c>
      <c r="H71" s="60">
        <v>3139.52</v>
      </c>
      <c r="I71" s="68">
        <v>4000</v>
      </c>
    </row>
    <row r="72" spans="1:9" ht="15.75" thickBot="1" x14ac:dyDescent="0.3">
      <c r="A72" s="69" t="s">
        <v>588</v>
      </c>
      <c r="B72" s="61">
        <v>45471</v>
      </c>
      <c r="C72" s="61">
        <v>45791</v>
      </c>
      <c r="D72" s="62">
        <v>0</v>
      </c>
      <c r="E72" s="62">
        <v>0</v>
      </c>
      <c r="F72" s="63">
        <v>1100</v>
      </c>
      <c r="G72" s="62">
        <v>0</v>
      </c>
      <c r="H72" s="63">
        <v>2900</v>
      </c>
      <c r="I72" s="70">
        <v>4000</v>
      </c>
    </row>
    <row r="73" spans="1:9" ht="15.75" thickBot="1" x14ac:dyDescent="0.3">
      <c r="A73" s="67" t="s">
        <v>578</v>
      </c>
      <c r="B73" s="58">
        <v>45471</v>
      </c>
      <c r="C73" s="58">
        <v>45791</v>
      </c>
      <c r="D73" s="59">
        <v>0</v>
      </c>
      <c r="E73" s="59">
        <v>0</v>
      </c>
      <c r="F73" s="59">
        <v>0</v>
      </c>
      <c r="G73" s="59">
        <v>0</v>
      </c>
      <c r="H73" s="60">
        <v>2000</v>
      </c>
      <c r="I73" s="68">
        <v>2000</v>
      </c>
    </row>
    <row r="74" spans="1:9" ht="15.75" thickBot="1" x14ac:dyDescent="0.3">
      <c r="A74" s="69" t="s">
        <v>571</v>
      </c>
      <c r="B74" s="61">
        <v>45471</v>
      </c>
      <c r="C74" s="61">
        <v>45693</v>
      </c>
      <c r="D74" s="62">
        <v>0</v>
      </c>
      <c r="E74" s="62">
        <v>0</v>
      </c>
      <c r="F74" s="62">
        <v>0</v>
      </c>
      <c r="G74" s="62">
        <v>0</v>
      </c>
      <c r="H74" s="63">
        <v>3000</v>
      </c>
      <c r="I74" s="70">
        <v>3000</v>
      </c>
    </row>
    <row r="75" spans="1:9" ht="15.75" thickBot="1" x14ac:dyDescent="0.3">
      <c r="A75" s="67" t="s">
        <v>579</v>
      </c>
      <c r="B75" s="58">
        <v>45471</v>
      </c>
      <c r="C75" s="58">
        <v>45791</v>
      </c>
      <c r="D75" s="59">
        <v>0</v>
      </c>
      <c r="E75" s="59">
        <v>0</v>
      </c>
      <c r="F75" s="59">
        <v>0</v>
      </c>
      <c r="G75" s="59">
        <v>0</v>
      </c>
      <c r="H75" s="60">
        <v>2000</v>
      </c>
      <c r="I75" s="68">
        <v>2000</v>
      </c>
    </row>
    <row r="76" spans="1:9" ht="15.75" thickBot="1" x14ac:dyDescent="0.3">
      <c r="A76" s="69" t="s">
        <v>572</v>
      </c>
      <c r="B76" s="61">
        <v>45471</v>
      </c>
      <c r="C76" s="61">
        <v>45702</v>
      </c>
      <c r="D76" s="62">
        <v>0</v>
      </c>
      <c r="E76" s="62">
        <v>0</v>
      </c>
      <c r="F76" s="62">
        <v>0</v>
      </c>
      <c r="G76" s="62">
        <v>0</v>
      </c>
      <c r="H76" s="63">
        <v>5000</v>
      </c>
      <c r="I76" s="70">
        <v>5000</v>
      </c>
    </row>
    <row r="77" spans="1:9" ht="15.75" thickBot="1" x14ac:dyDescent="0.3">
      <c r="A77" s="67" t="s">
        <v>569</v>
      </c>
      <c r="B77" s="58">
        <v>45471</v>
      </c>
      <c r="C77" s="58">
        <v>45478</v>
      </c>
      <c r="D77" s="59">
        <v>0</v>
      </c>
      <c r="E77" s="59">
        <v>0</v>
      </c>
      <c r="F77" s="59">
        <v>0</v>
      </c>
      <c r="G77" s="59">
        <v>0</v>
      </c>
      <c r="H77" s="60">
        <v>2000</v>
      </c>
      <c r="I77" s="68">
        <v>2000</v>
      </c>
    </row>
    <row r="78" spans="1:9" ht="15.75" thickBot="1" x14ac:dyDescent="0.3">
      <c r="A78" s="69" t="s">
        <v>580</v>
      </c>
      <c r="B78" s="61">
        <v>45471</v>
      </c>
      <c r="C78" s="61">
        <v>45791</v>
      </c>
      <c r="D78" s="62">
        <v>0</v>
      </c>
      <c r="E78" s="62">
        <v>0</v>
      </c>
      <c r="F78" s="62">
        <v>0</v>
      </c>
      <c r="G78" s="62">
        <v>0</v>
      </c>
      <c r="H78" s="63">
        <v>2000</v>
      </c>
      <c r="I78" s="70">
        <v>2000</v>
      </c>
    </row>
    <row r="79" spans="1:9" ht="15.75" thickBot="1" x14ac:dyDescent="0.3">
      <c r="A79" s="67" t="s">
        <v>589</v>
      </c>
      <c r="B79" s="58">
        <v>45471</v>
      </c>
      <c r="C79" s="58">
        <v>45791</v>
      </c>
      <c r="D79" s="59">
        <v>0</v>
      </c>
      <c r="E79" s="59">
        <v>0</v>
      </c>
      <c r="F79" s="59">
        <v>0</v>
      </c>
      <c r="G79" s="59">
        <v>0</v>
      </c>
      <c r="H79" s="60">
        <v>2000</v>
      </c>
      <c r="I79" s="68">
        <v>2000</v>
      </c>
    </row>
    <row r="80" spans="1:9" ht="15.75" thickBot="1" x14ac:dyDescent="0.3">
      <c r="A80" s="69" t="s">
        <v>589</v>
      </c>
      <c r="B80" s="61">
        <v>45471</v>
      </c>
      <c r="C80" s="61">
        <v>45791</v>
      </c>
      <c r="D80" s="62">
        <v>0</v>
      </c>
      <c r="E80" s="62">
        <v>0</v>
      </c>
      <c r="F80" s="62">
        <v>0</v>
      </c>
      <c r="G80" s="62">
        <v>0</v>
      </c>
      <c r="H80" s="63">
        <v>2000</v>
      </c>
      <c r="I80" s="70">
        <v>2000</v>
      </c>
    </row>
    <row r="81" spans="1:9" ht="15.75" thickBot="1" x14ac:dyDescent="0.3">
      <c r="A81" s="67" t="s">
        <v>581</v>
      </c>
      <c r="B81" s="58">
        <v>45471</v>
      </c>
      <c r="C81" s="58">
        <v>45791</v>
      </c>
      <c r="D81" s="59">
        <v>0</v>
      </c>
      <c r="E81" s="59">
        <v>0</v>
      </c>
      <c r="F81" s="59">
        <v>0</v>
      </c>
      <c r="G81" s="59">
        <v>0</v>
      </c>
      <c r="H81" s="60">
        <v>2000</v>
      </c>
      <c r="I81" s="68">
        <v>2000</v>
      </c>
    </row>
    <row r="82" spans="1:9" ht="15.75" thickBot="1" x14ac:dyDescent="0.3">
      <c r="A82" s="69" t="s">
        <v>573</v>
      </c>
      <c r="B82" s="61">
        <v>45471</v>
      </c>
      <c r="C82" s="61">
        <v>45702</v>
      </c>
      <c r="D82" s="62">
        <v>0</v>
      </c>
      <c r="E82" s="62">
        <v>0</v>
      </c>
      <c r="F82" s="62">
        <v>0</v>
      </c>
      <c r="G82" s="62">
        <v>0</v>
      </c>
      <c r="H82" s="63">
        <v>5000</v>
      </c>
      <c r="I82" s="70">
        <v>5000</v>
      </c>
    </row>
    <row r="83" spans="1:9" ht="15.75" thickBot="1" x14ac:dyDescent="0.3">
      <c r="A83" s="67" t="s">
        <v>582</v>
      </c>
      <c r="B83" s="58">
        <v>45471</v>
      </c>
      <c r="C83" s="58">
        <v>45791</v>
      </c>
      <c r="D83" s="59">
        <v>0</v>
      </c>
      <c r="E83" s="59">
        <v>0</v>
      </c>
      <c r="F83" s="59">
        <v>0</v>
      </c>
      <c r="G83" s="59">
        <v>0</v>
      </c>
      <c r="H83" s="60">
        <v>2000</v>
      </c>
      <c r="I83" s="68">
        <v>2000</v>
      </c>
    </row>
    <row r="84" spans="1:9" ht="15.75" thickBot="1" x14ac:dyDescent="0.3">
      <c r="A84" s="69" t="s">
        <v>583</v>
      </c>
      <c r="B84" s="61">
        <v>45471</v>
      </c>
      <c r="C84" s="61">
        <v>45791</v>
      </c>
      <c r="D84" s="62">
        <v>0</v>
      </c>
      <c r="E84" s="62">
        <v>0</v>
      </c>
      <c r="F84" s="62">
        <v>0</v>
      </c>
      <c r="G84" s="62">
        <v>0</v>
      </c>
      <c r="H84" s="63">
        <v>2000</v>
      </c>
      <c r="I84" s="70">
        <v>2000</v>
      </c>
    </row>
    <row r="85" spans="1:9" ht="15.75" thickBot="1" x14ac:dyDescent="0.3">
      <c r="A85" s="67" t="s">
        <v>584</v>
      </c>
      <c r="B85" s="58">
        <v>45471</v>
      </c>
      <c r="C85" s="58">
        <v>45791</v>
      </c>
      <c r="D85" s="59">
        <v>0</v>
      </c>
      <c r="E85" s="59">
        <v>0</v>
      </c>
      <c r="F85" s="59">
        <v>0</v>
      </c>
      <c r="G85" s="59">
        <v>0</v>
      </c>
      <c r="H85" s="60">
        <v>2000</v>
      </c>
      <c r="I85" s="68">
        <v>2000</v>
      </c>
    </row>
    <row r="86" spans="1:9" ht="15.75" thickBot="1" x14ac:dyDescent="0.3">
      <c r="A86" s="69" t="s">
        <v>570</v>
      </c>
      <c r="B86" s="61">
        <v>45471</v>
      </c>
      <c r="C86" s="61">
        <v>45791</v>
      </c>
      <c r="D86" s="62">
        <v>0</v>
      </c>
      <c r="E86" s="62">
        <v>0</v>
      </c>
      <c r="F86" s="62">
        <v>0</v>
      </c>
      <c r="G86" s="62">
        <v>0</v>
      </c>
      <c r="H86" s="63">
        <v>8000</v>
      </c>
      <c r="I86" s="70">
        <v>8000</v>
      </c>
    </row>
    <row r="87" spans="1:9" ht="15.75" thickBot="1" x14ac:dyDescent="0.3">
      <c r="A87" s="67" t="s">
        <v>585</v>
      </c>
      <c r="B87" s="58">
        <v>45471</v>
      </c>
      <c r="C87" s="58">
        <v>45791</v>
      </c>
      <c r="D87" s="59">
        <v>0</v>
      </c>
      <c r="E87" s="59">
        <v>0</v>
      </c>
      <c r="F87" s="59">
        <v>0</v>
      </c>
      <c r="G87" s="59">
        <v>0</v>
      </c>
      <c r="H87" s="60">
        <v>2000</v>
      </c>
      <c r="I87" s="68">
        <v>2000</v>
      </c>
    </row>
    <row r="88" spans="1:9" ht="15.75" thickBot="1" x14ac:dyDescent="0.3">
      <c r="A88" s="69" t="s">
        <v>586</v>
      </c>
      <c r="B88" s="61">
        <v>45471</v>
      </c>
      <c r="C88" s="61">
        <v>45791</v>
      </c>
      <c r="D88" s="62">
        <v>0</v>
      </c>
      <c r="E88" s="62">
        <v>0</v>
      </c>
      <c r="F88" s="62">
        <v>0</v>
      </c>
      <c r="G88" s="62">
        <v>0</v>
      </c>
      <c r="H88" s="63">
        <v>2000</v>
      </c>
      <c r="I88" s="70">
        <v>2000</v>
      </c>
    </row>
    <row r="89" spans="1:9" ht="15.75" thickBot="1" x14ac:dyDescent="0.3">
      <c r="A89" s="67" t="s">
        <v>508</v>
      </c>
      <c r="B89" s="58">
        <v>45471</v>
      </c>
      <c r="C89" s="58">
        <v>45478</v>
      </c>
      <c r="D89" s="59">
        <v>0</v>
      </c>
      <c r="E89" s="59">
        <v>0</v>
      </c>
      <c r="F89" s="59">
        <v>0</v>
      </c>
      <c r="G89" s="59">
        <v>0</v>
      </c>
      <c r="H89" s="60">
        <v>2000</v>
      </c>
      <c r="I89" s="68">
        <v>2000</v>
      </c>
    </row>
    <row r="90" spans="1:9" ht="15.75" thickBot="1" x14ac:dyDescent="0.3">
      <c r="A90" s="69" t="s">
        <v>587</v>
      </c>
      <c r="B90" s="61">
        <v>45471</v>
      </c>
      <c r="C90" s="61">
        <v>45536</v>
      </c>
      <c r="D90" s="62">
        <v>0</v>
      </c>
      <c r="E90" s="62">
        <v>0</v>
      </c>
      <c r="F90" s="62">
        <v>0</v>
      </c>
      <c r="G90" s="62">
        <v>0</v>
      </c>
      <c r="H90" s="63">
        <v>2000</v>
      </c>
      <c r="I90" s="70">
        <v>2000</v>
      </c>
    </row>
    <row r="91" spans="1:9" ht="15.75" thickBot="1" x14ac:dyDescent="0.3">
      <c r="A91" s="122" t="s">
        <v>294</v>
      </c>
      <c r="B91" s="123"/>
      <c r="C91" s="124"/>
      <c r="D91" s="64">
        <v>0</v>
      </c>
      <c r="E91" s="64">
        <v>0</v>
      </c>
      <c r="F91" s="65">
        <v>1960.48</v>
      </c>
      <c r="G91" s="64">
        <v>0</v>
      </c>
      <c r="H91" s="65">
        <v>63039.519999999997</v>
      </c>
      <c r="I91" s="71">
        <v>65000</v>
      </c>
    </row>
    <row r="92" spans="1:9" ht="15.75" thickBot="1" x14ac:dyDescent="0.3">
      <c r="A92" s="132" t="s">
        <v>327</v>
      </c>
      <c r="B92" s="133"/>
      <c r="C92" s="133"/>
      <c r="D92" s="133"/>
      <c r="E92" s="133"/>
      <c r="F92" s="133"/>
      <c r="G92" s="133"/>
      <c r="H92" s="133"/>
      <c r="I92" s="134"/>
    </row>
    <row r="93" spans="1:9" ht="15.75" thickBot="1" x14ac:dyDescent="0.3">
      <c r="A93" s="67" t="s">
        <v>574</v>
      </c>
      <c r="B93" s="58">
        <v>45503</v>
      </c>
      <c r="C93" s="58">
        <v>45523</v>
      </c>
      <c r="D93" s="59">
        <v>0</v>
      </c>
      <c r="E93" s="59">
        <v>0</v>
      </c>
      <c r="F93" s="59">
        <v>0</v>
      </c>
      <c r="G93" s="59">
        <v>0</v>
      </c>
      <c r="H93" s="59">
        <v>670</v>
      </c>
      <c r="I93" s="78">
        <v>670</v>
      </c>
    </row>
    <row r="94" spans="1:9" ht="15.75" thickBot="1" x14ac:dyDescent="0.3">
      <c r="A94" s="69" t="s">
        <v>575</v>
      </c>
      <c r="B94" s="61">
        <v>45503</v>
      </c>
      <c r="C94" s="61">
        <v>45523</v>
      </c>
      <c r="D94" s="62">
        <v>0</v>
      </c>
      <c r="E94" s="62">
        <v>0</v>
      </c>
      <c r="F94" s="62">
        <v>0</v>
      </c>
      <c r="G94" s="62">
        <v>0</v>
      </c>
      <c r="H94" s="62">
        <v>670</v>
      </c>
      <c r="I94" s="79">
        <v>670</v>
      </c>
    </row>
    <row r="95" spans="1:9" ht="15.75" thickBot="1" x14ac:dyDescent="0.3">
      <c r="A95" s="67" t="s">
        <v>576</v>
      </c>
      <c r="B95" s="58">
        <v>45503</v>
      </c>
      <c r="C95" s="58">
        <v>45791</v>
      </c>
      <c r="D95" s="59">
        <v>0</v>
      </c>
      <c r="E95" s="59">
        <v>0</v>
      </c>
      <c r="F95" s="59">
        <v>0</v>
      </c>
      <c r="G95" s="59">
        <v>0</v>
      </c>
      <c r="H95" s="60">
        <v>2000</v>
      </c>
      <c r="I95" s="68">
        <v>2000</v>
      </c>
    </row>
    <row r="96" spans="1:9" ht="15.75" thickBot="1" x14ac:dyDescent="0.3">
      <c r="A96" s="69" t="s">
        <v>577</v>
      </c>
      <c r="B96" s="61">
        <v>45503</v>
      </c>
      <c r="C96" s="61">
        <v>45791</v>
      </c>
      <c r="D96" s="62">
        <v>0</v>
      </c>
      <c r="E96" s="62">
        <v>0</v>
      </c>
      <c r="F96" s="62">
        <v>0</v>
      </c>
      <c r="G96" s="62">
        <v>0</v>
      </c>
      <c r="H96" s="63">
        <v>2000</v>
      </c>
      <c r="I96" s="70">
        <v>2000</v>
      </c>
    </row>
    <row r="97" spans="1:9" ht="15.75" thickBot="1" x14ac:dyDescent="0.3">
      <c r="A97" s="67" t="s">
        <v>588</v>
      </c>
      <c r="B97" s="58">
        <v>45503</v>
      </c>
      <c r="C97" s="58">
        <v>45791</v>
      </c>
      <c r="D97" s="59">
        <v>0</v>
      </c>
      <c r="E97" s="59">
        <v>0</v>
      </c>
      <c r="F97" s="59">
        <v>860.48</v>
      </c>
      <c r="G97" s="59">
        <v>0</v>
      </c>
      <c r="H97" s="60">
        <v>3139.52</v>
      </c>
      <c r="I97" s="68">
        <v>4000</v>
      </c>
    </row>
    <row r="98" spans="1:9" ht="15.75" thickBot="1" x14ac:dyDescent="0.3">
      <c r="A98" s="69" t="s">
        <v>578</v>
      </c>
      <c r="B98" s="61">
        <v>45503</v>
      </c>
      <c r="C98" s="61">
        <v>45791</v>
      </c>
      <c r="D98" s="62">
        <v>0</v>
      </c>
      <c r="E98" s="62">
        <v>0</v>
      </c>
      <c r="F98" s="62">
        <v>0</v>
      </c>
      <c r="G98" s="62">
        <v>0</v>
      </c>
      <c r="H98" s="63">
        <v>2000</v>
      </c>
      <c r="I98" s="70">
        <v>2000</v>
      </c>
    </row>
    <row r="99" spans="1:9" ht="15.75" thickBot="1" x14ac:dyDescent="0.3">
      <c r="A99" s="67" t="s">
        <v>571</v>
      </c>
      <c r="B99" s="58">
        <v>45503</v>
      </c>
      <c r="C99" s="58">
        <v>45693</v>
      </c>
      <c r="D99" s="59">
        <v>0</v>
      </c>
      <c r="E99" s="59">
        <v>0</v>
      </c>
      <c r="F99" s="59">
        <v>0</v>
      </c>
      <c r="G99" s="59">
        <v>0</v>
      </c>
      <c r="H99" s="60">
        <v>3000</v>
      </c>
      <c r="I99" s="68">
        <v>3000</v>
      </c>
    </row>
    <row r="100" spans="1:9" ht="15.75" thickBot="1" x14ac:dyDescent="0.3">
      <c r="A100" s="69" t="s">
        <v>579</v>
      </c>
      <c r="B100" s="61">
        <v>45503</v>
      </c>
      <c r="C100" s="61">
        <v>45791</v>
      </c>
      <c r="D100" s="62">
        <v>0</v>
      </c>
      <c r="E100" s="62">
        <v>0</v>
      </c>
      <c r="F100" s="62">
        <v>0</v>
      </c>
      <c r="G100" s="62">
        <v>0</v>
      </c>
      <c r="H100" s="63">
        <v>2000</v>
      </c>
      <c r="I100" s="70">
        <v>2000</v>
      </c>
    </row>
    <row r="101" spans="1:9" ht="15.75" thickBot="1" x14ac:dyDescent="0.3">
      <c r="A101" s="67" t="s">
        <v>572</v>
      </c>
      <c r="B101" s="58">
        <v>45503</v>
      </c>
      <c r="C101" s="58">
        <v>45702</v>
      </c>
      <c r="D101" s="59">
        <v>0</v>
      </c>
      <c r="E101" s="59">
        <v>0</v>
      </c>
      <c r="F101" s="59">
        <v>0</v>
      </c>
      <c r="G101" s="59">
        <v>0</v>
      </c>
      <c r="H101" s="60">
        <v>5000</v>
      </c>
      <c r="I101" s="68">
        <v>5000</v>
      </c>
    </row>
    <row r="102" spans="1:9" ht="15.75" thickBot="1" x14ac:dyDescent="0.3">
      <c r="A102" s="69" t="s">
        <v>569</v>
      </c>
      <c r="B102" s="61">
        <v>45503</v>
      </c>
      <c r="C102" s="61">
        <v>45660</v>
      </c>
      <c r="D102" s="62">
        <v>0</v>
      </c>
      <c r="E102" s="62">
        <v>0</v>
      </c>
      <c r="F102" s="62">
        <v>0</v>
      </c>
      <c r="G102" s="62">
        <v>0</v>
      </c>
      <c r="H102" s="63">
        <v>2000</v>
      </c>
      <c r="I102" s="70">
        <v>2000</v>
      </c>
    </row>
    <row r="103" spans="1:9" ht="15.75" thickBot="1" x14ac:dyDescent="0.3">
      <c r="A103" s="67" t="s">
        <v>580</v>
      </c>
      <c r="B103" s="58">
        <v>45503</v>
      </c>
      <c r="C103" s="58">
        <v>45791</v>
      </c>
      <c r="D103" s="59">
        <v>0</v>
      </c>
      <c r="E103" s="59">
        <v>0</v>
      </c>
      <c r="F103" s="59">
        <v>0</v>
      </c>
      <c r="G103" s="59">
        <v>0</v>
      </c>
      <c r="H103" s="60">
        <v>2000</v>
      </c>
      <c r="I103" s="68">
        <v>2000</v>
      </c>
    </row>
    <row r="104" spans="1:9" ht="15.75" thickBot="1" x14ac:dyDescent="0.3">
      <c r="A104" s="69" t="s">
        <v>589</v>
      </c>
      <c r="B104" s="61">
        <v>45503</v>
      </c>
      <c r="C104" s="61">
        <v>45791</v>
      </c>
      <c r="D104" s="62">
        <v>0</v>
      </c>
      <c r="E104" s="62">
        <v>0</v>
      </c>
      <c r="F104" s="62">
        <v>0</v>
      </c>
      <c r="G104" s="62">
        <v>0</v>
      </c>
      <c r="H104" s="63">
        <v>2000</v>
      </c>
      <c r="I104" s="70">
        <v>2000</v>
      </c>
    </row>
    <row r="105" spans="1:9" ht="15.75" thickBot="1" x14ac:dyDescent="0.3">
      <c r="A105" s="67" t="s">
        <v>581</v>
      </c>
      <c r="B105" s="58">
        <v>45503</v>
      </c>
      <c r="C105" s="58">
        <v>45791</v>
      </c>
      <c r="D105" s="59">
        <v>0</v>
      </c>
      <c r="E105" s="59">
        <v>0</v>
      </c>
      <c r="F105" s="59">
        <v>0</v>
      </c>
      <c r="G105" s="59">
        <v>0</v>
      </c>
      <c r="H105" s="60">
        <v>2000</v>
      </c>
      <c r="I105" s="68">
        <v>2000</v>
      </c>
    </row>
    <row r="106" spans="1:9" ht="15.75" thickBot="1" x14ac:dyDescent="0.3">
      <c r="A106" s="69" t="s">
        <v>573</v>
      </c>
      <c r="B106" s="61">
        <v>45503</v>
      </c>
      <c r="C106" s="61">
        <v>45702</v>
      </c>
      <c r="D106" s="62">
        <v>0</v>
      </c>
      <c r="E106" s="62">
        <v>0</v>
      </c>
      <c r="F106" s="62">
        <v>0</v>
      </c>
      <c r="G106" s="62">
        <v>0</v>
      </c>
      <c r="H106" s="63">
        <v>5000</v>
      </c>
      <c r="I106" s="70">
        <v>5000</v>
      </c>
    </row>
    <row r="107" spans="1:9" ht="15.75" thickBot="1" x14ac:dyDescent="0.3">
      <c r="A107" s="67" t="s">
        <v>582</v>
      </c>
      <c r="B107" s="58">
        <v>45503</v>
      </c>
      <c r="C107" s="58">
        <v>45791</v>
      </c>
      <c r="D107" s="59">
        <v>0</v>
      </c>
      <c r="E107" s="59">
        <v>0</v>
      </c>
      <c r="F107" s="59">
        <v>0</v>
      </c>
      <c r="G107" s="59">
        <v>0</v>
      </c>
      <c r="H107" s="60">
        <v>2000</v>
      </c>
      <c r="I107" s="68">
        <v>2000</v>
      </c>
    </row>
    <row r="108" spans="1:9" ht="15.75" thickBot="1" x14ac:dyDescent="0.3">
      <c r="A108" s="69" t="s">
        <v>583</v>
      </c>
      <c r="B108" s="61">
        <v>45503</v>
      </c>
      <c r="C108" s="61">
        <v>45791</v>
      </c>
      <c r="D108" s="62">
        <v>0</v>
      </c>
      <c r="E108" s="62">
        <v>0</v>
      </c>
      <c r="F108" s="62">
        <v>0</v>
      </c>
      <c r="G108" s="62">
        <v>0</v>
      </c>
      <c r="H108" s="63">
        <v>2000</v>
      </c>
      <c r="I108" s="70">
        <v>2000</v>
      </c>
    </row>
    <row r="109" spans="1:9" ht="15.75" thickBot="1" x14ac:dyDescent="0.3">
      <c r="A109" s="67" t="s">
        <v>584</v>
      </c>
      <c r="B109" s="58">
        <v>45503</v>
      </c>
      <c r="C109" s="58">
        <v>45791</v>
      </c>
      <c r="D109" s="59">
        <v>0</v>
      </c>
      <c r="E109" s="59">
        <v>0</v>
      </c>
      <c r="F109" s="59">
        <v>0</v>
      </c>
      <c r="G109" s="59">
        <v>0</v>
      </c>
      <c r="H109" s="60">
        <v>2000</v>
      </c>
      <c r="I109" s="68">
        <v>2000</v>
      </c>
    </row>
    <row r="110" spans="1:9" ht="15.75" thickBot="1" x14ac:dyDescent="0.3">
      <c r="A110" s="69" t="s">
        <v>570</v>
      </c>
      <c r="B110" s="61">
        <v>45503</v>
      </c>
      <c r="C110" s="61">
        <v>45791</v>
      </c>
      <c r="D110" s="62">
        <v>0</v>
      </c>
      <c r="E110" s="62">
        <v>0</v>
      </c>
      <c r="F110" s="62">
        <v>0</v>
      </c>
      <c r="G110" s="62">
        <v>0</v>
      </c>
      <c r="H110" s="63">
        <v>8000</v>
      </c>
      <c r="I110" s="70">
        <v>8000</v>
      </c>
    </row>
    <row r="111" spans="1:9" ht="15.75" thickBot="1" x14ac:dyDescent="0.3">
      <c r="A111" s="67" t="s">
        <v>585</v>
      </c>
      <c r="B111" s="58">
        <v>45503</v>
      </c>
      <c r="C111" s="58">
        <v>45791</v>
      </c>
      <c r="D111" s="59">
        <v>0</v>
      </c>
      <c r="E111" s="59">
        <v>0</v>
      </c>
      <c r="F111" s="59">
        <v>0</v>
      </c>
      <c r="G111" s="59">
        <v>0</v>
      </c>
      <c r="H111" s="60">
        <v>2000</v>
      </c>
      <c r="I111" s="68">
        <v>2000</v>
      </c>
    </row>
    <row r="112" spans="1:9" ht="15.75" thickBot="1" x14ac:dyDescent="0.3">
      <c r="A112" s="69" t="s">
        <v>586</v>
      </c>
      <c r="B112" s="61">
        <v>45503</v>
      </c>
      <c r="C112" s="61">
        <v>45791</v>
      </c>
      <c r="D112" s="62">
        <v>0</v>
      </c>
      <c r="E112" s="62">
        <v>0</v>
      </c>
      <c r="F112" s="62">
        <v>0</v>
      </c>
      <c r="G112" s="62">
        <v>0</v>
      </c>
      <c r="H112" s="63">
        <v>2000</v>
      </c>
      <c r="I112" s="70">
        <v>2000</v>
      </c>
    </row>
    <row r="113" spans="1:9" ht="15.75" thickBot="1" x14ac:dyDescent="0.3">
      <c r="A113" s="67" t="s">
        <v>508</v>
      </c>
      <c r="B113" s="58">
        <v>45503</v>
      </c>
      <c r="C113" s="58">
        <v>45660</v>
      </c>
      <c r="D113" s="59">
        <v>0</v>
      </c>
      <c r="E113" s="59">
        <v>0</v>
      </c>
      <c r="F113" s="59">
        <v>0</v>
      </c>
      <c r="G113" s="59">
        <v>0</v>
      </c>
      <c r="H113" s="60">
        <v>2000</v>
      </c>
      <c r="I113" s="68">
        <v>2000</v>
      </c>
    </row>
    <row r="114" spans="1:9" ht="15.75" thickBot="1" x14ac:dyDescent="0.3">
      <c r="A114" s="69" t="s">
        <v>587</v>
      </c>
      <c r="B114" s="61">
        <v>45503</v>
      </c>
      <c r="C114" s="61">
        <v>45536</v>
      </c>
      <c r="D114" s="62">
        <v>0</v>
      </c>
      <c r="E114" s="62">
        <v>0</v>
      </c>
      <c r="F114" s="62">
        <v>0</v>
      </c>
      <c r="G114" s="62">
        <v>0</v>
      </c>
      <c r="H114" s="63">
        <v>2000</v>
      </c>
      <c r="I114" s="70">
        <v>2000</v>
      </c>
    </row>
    <row r="115" spans="1:9" ht="15.75" thickBot="1" x14ac:dyDescent="0.3">
      <c r="A115" s="122" t="s">
        <v>294</v>
      </c>
      <c r="B115" s="123"/>
      <c r="C115" s="124"/>
      <c r="D115" s="64">
        <v>0</v>
      </c>
      <c r="E115" s="64">
        <v>0</v>
      </c>
      <c r="F115" s="64">
        <v>860.48</v>
      </c>
      <c r="G115" s="64">
        <v>0</v>
      </c>
      <c r="H115" s="65">
        <v>55479.519999999997</v>
      </c>
      <c r="I115" s="71">
        <v>56340</v>
      </c>
    </row>
    <row r="116" spans="1:9" ht="15.75" thickBot="1" x14ac:dyDescent="0.3">
      <c r="A116" s="132" t="s">
        <v>328</v>
      </c>
      <c r="B116" s="133"/>
      <c r="C116" s="133"/>
      <c r="D116" s="133"/>
      <c r="E116" s="133"/>
      <c r="F116" s="133"/>
      <c r="G116" s="133"/>
      <c r="H116" s="133"/>
      <c r="I116" s="134"/>
    </row>
    <row r="117" spans="1:9" ht="15.75" thickBot="1" x14ac:dyDescent="0.3">
      <c r="A117" s="67" t="s">
        <v>576</v>
      </c>
      <c r="B117" s="58">
        <v>45534</v>
      </c>
      <c r="C117" s="58">
        <v>45791</v>
      </c>
      <c r="D117" s="59">
        <v>0</v>
      </c>
      <c r="E117" s="59">
        <v>0</v>
      </c>
      <c r="F117" s="59">
        <v>0</v>
      </c>
      <c r="G117" s="59">
        <v>0</v>
      </c>
      <c r="H117" s="60">
        <v>2000</v>
      </c>
      <c r="I117" s="68">
        <v>2000</v>
      </c>
    </row>
    <row r="118" spans="1:9" ht="15.75" thickBot="1" x14ac:dyDescent="0.3">
      <c r="A118" s="69" t="s">
        <v>577</v>
      </c>
      <c r="B118" s="61">
        <v>45534</v>
      </c>
      <c r="C118" s="61">
        <v>45791</v>
      </c>
      <c r="D118" s="62">
        <v>0</v>
      </c>
      <c r="E118" s="62">
        <v>0</v>
      </c>
      <c r="F118" s="62">
        <v>0</v>
      </c>
      <c r="G118" s="62">
        <v>0</v>
      </c>
      <c r="H118" s="63">
        <v>2000</v>
      </c>
      <c r="I118" s="70">
        <v>2000</v>
      </c>
    </row>
    <row r="119" spans="1:9" ht="15.75" thickBot="1" x14ac:dyDescent="0.3">
      <c r="A119" s="67" t="s">
        <v>588</v>
      </c>
      <c r="B119" s="58">
        <v>45534</v>
      </c>
      <c r="C119" s="58">
        <v>45791</v>
      </c>
      <c r="D119" s="59">
        <v>0</v>
      </c>
      <c r="E119" s="59">
        <v>0</v>
      </c>
      <c r="F119" s="59">
        <v>133.84</v>
      </c>
      <c r="G119" s="59">
        <v>0</v>
      </c>
      <c r="H119" s="60">
        <v>3866.16</v>
      </c>
      <c r="I119" s="68">
        <v>4000</v>
      </c>
    </row>
    <row r="120" spans="1:9" ht="15.75" thickBot="1" x14ac:dyDescent="0.3">
      <c r="A120" s="69" t="s">
        <v>578</v>
      </c>
      <c r="B120" s="61">
        <v>45534</v>
      </c>
      <c r="C120" s="61">
        <v>45791</v>
      </c>
      <c r="D120" s="62">
        <v>0</v>
      </c>
      <c r="E120" s="62">
        <v>0</v>
      </c>
      <c r="F120" s="62">
        <v>0</v>
      </c>
      <c r="G120" s="62">
        <v>0</v>
      </c>
      <c r="H120" s="63">
        <v>2000</v>
      </c>
      <c r="I120" s="70">
        <v>2000</v>
      </c>
    </row>
    <row r="121" spans="1:9" ht="15.75" thickBot="1" x14ac:dyDescent="0.3">
      <c r="A121" s="67" t="s">
        <v>571</v>
      </c>
      <c r="B121" s="58">
        <v>45534</v>
      </c>
      <c r="C121" s="58">
        <v>45693</v>
      </c>
      <c r="D121" s="59">
        <v>0</v>
      </c>
      <c r="E121" s="59">
        <v>0</v>
      </c>
      <c r="F121" s="59">
        <v>0</v>
      </c>
      <c r="G121" s="59">
        <v>0</v>
      </c>
      <c r="H121" s="60">
        <v>3000</v>
      </c>
      <c r="I121" s="68">
        <v>3000</v>
      </c>
    </row>
    <row r="122" spans="1:9" ht="15.75" thickBot="1" x14ac:dyDescent="0.3">
      <c r="A122" s="69" t="s">
        <v>579</v>
      </c>
      <c r="B122" s="61">
        <v>45534</v>
      </c>
      <c r="C122" s="61">
        <v>45791</v>
      </c>
      <c r="D122" s="62">
        <v>0</v>
      </c>
      <c r="E122" s="62">
        <v>0</v>
      </c>
      <c r="F122" s="62">
        <v>0</v>
      </c>
      <c r="G122" s="62">
        <v>0</v>
      </c>
      <c r="H122" s="63">
        <v>2000</v>
      </c>
      <c r="I122" s="70">
        <v>2000</v>
      </c>
    </row>
    <row r="123" spans="1:9" ht="15.75" thickBot="1" x14ac:dyDescent="0.3">
      <c r="A123" s="67" t="s">
        <v>572</v>
      </c>
      <c r="B123" s="58">
        <v>45534</v>
      </c>
      <c r="C123" s="58">
        <v>45702</v>
      </c>
      <c r="D123" s="59">
        <v>0</v>
      </c>
      <c r="E123" s="59">
        <v>0</v>
      </c>
      <c r="F123" s="59">
        <v>0</v>
      </c>
      <c r="G123" s="59">
        <v>0</v>
      </c>
      <c r="H123" s="60">
        <v>5000</v>
      </c>
      <c r="I123" s="68">
        <v>5000</v>
      </c>
    </row>
    <row r="124" spans="1:9" ht="15.75" thickBot="1" x14ac:dyDescent="0.3">
      <c r="A124" s="69" t="s">
        <v>569</v>
      </c>
      <c r="B124" s="61">
        <v>45534</v>
      </c>
      <c r="C124" s="61">
        <v>45660</v>
      </c>
      <c r="D124" s="62">
        <v>0</v>
      </c>
      <c r="E124" s="62">
        <v>0</v>
      </c>
      <c r="F124" s="62">
        <v>0</v>
      </c>
      <c r="G124" s="62">
        <v>0</v>
      </c>
      <c r="H124" s="63">
        <v>2000</v>
      </c>
      <c r="I124" s="70">
        <v>2000</v>
      </c>
    </row>
    <row r="125" spans="1:9" ht="15.75" thickBot="1" x14ac:dyDescent="0.3">
      <c r="A125" s="67" t="s">
        <v>580</v>
      </c>
      <c r="B125" s="58">
        <v>45534</v>
      </c>
      <c r="C125" s="58">
        <v>45791</v>
      </c>
      <c r="D125" s="59">
        <v>0</v>
      </c>
      <c r="E125" s="59">
        <v>0</v>
      </c>
      <c r="F125" s="59">
        <v>0</v>
      </c>
      <c r="G125" s="59">
        <v>0</v>
      </c>
      <c r="H125" s="60">
        <v>2000</v>
      </c>
      <c r="I125" s="68">
        <v>2000</v>
      </c>
    </row>
    <row r="126" spans="1:9" ht="15.75" thickBot="1" x14ac:dyDescent="0.3">
      <c r="A126" s="69" t="s">
        <v>590</v>
      </c>
      <c r="B126" s="61">
        <v>45534</v>
      </c>
      <c r="C126" s="61">
        <v>45791</v>
      </c>
      <c r="D126" s="62">
        <v>0</v>
      </c>
      <c r="E126" s="62">
        <v>0</v>
      </c>
      <c r="F126" s="62">
        <v>0</v>
      </c>
      <c r="G126" s="62">
        <v>0</v>
      </c>
      <c r="H126" s="63">
        <v>2000</v>
      </c>
      <c r="I126" s="70">
        <v>2000</v>
      </c>
    </row>
    <row r="127" spans="1:9" ht="15.75" thickBot="1" x14ac:dyDescent="0.3">
      <c r="A127" s="67" t="s">
        <v>590</v>
      </c>
      <c r="B127" s="58">
        <v>45525</v>
      </c>
      <c r="C127" s="58">
        <v>45791</v>
      </c>
      <c r="D127" s="59">
        <v>0</v>
      </c>
      <c r="E127" s="59">
        <v>0</v>
      </c>
      <c r="F127" s="59">
        <v>0</v>
      </c>
      <c r="G127" s="59">
        <v>0</v>
      </c>
      <c r="H127" s="60">
        <v>1334</v>
      </c>
      <c r="I127" s="68">
        <v>1334</v>
      </c>
    </row>
    <row r="128" spans="1:9" ht="15.75" thickBot="1" x14ac:dyDescent="0.3">
      <c r="A128" s="69" t="s">
        <v>589</v>
      </c>
      <c r="B128" s="61">
        <v>45534</v>
      </c>
      <c r="C128" s="61">
        <v>45791</v>
      </c>
      <c r="D128" s="62">
        <v>0</v>
      </c>
      <c r="E128" s="62">
        <v>0</v>
      </c>
      <c r="F128" s="62">
        <v>0</v>
      </c>
      <c r="G128" s="62">
        <v>0</v>
      </c>
      <c r="H128" s="63">
        <v>2000</v>
      </c>
      <c r="I128" s="70">
        <v>2000</v>
      </c>
    </row>
    <row r="129" spans="1:9" ht="15.75" thickBot="1" x14ac:dyDescent="0.3">
      <c r="A129" s="67" t="s">
        <v>581</v>
      </c>
      <c r="B129" s="58">
        <v>45534</v>
      </c>
      <c r="C129" s="58">
        <v>45791</v>
      </c>
      <c r="D129" s="59">
        <v>0</v>
      </c>
      <c r="E129" s="59">
        <v>0</v>
      </c>
      <c r="F129" s="59">
        <v>0</v>
      </c>
      <c r="G129" s="59">
        <v>0</v>
      </c>
      <c r="H129" s="60">
        <v>2000</v>
      </c>
      <c r="I129" s="68">
        <v>2000</v>
      </c>
    </row>
    <row r="130" spans="1:9" ht="15.75" thickBot="1" x14ac:dyDescent="0.3">
      <c r="A130" s="69" t="s">
        <v>573</v>
      </c>
      <c r="B130" s="61">
        <v>45534</v>
      </c>
      <c r="C130" s="61">
        <v>45702</v>
      </c>
      <c r="D130" s="62">
        <v>0</v>
      </c>
      <c r="E130" s="62">
        <v>0</v>
      </c>
      <c r="F130" s="62">
        <v>0</v>
      </c>
      <c r="G130" s="62">
        <v>0</v>
      </c>
      <c r="H130" s="63">
        <v>5000</v>
      </c>
      <c r="I130" s="70">
        <v>5000</v>
      </c>
    </row>
    <row r="131" spans="1:9" ht="15.75" thickBot="1" x14ac:dyDescent="0.3">
      <c r="A131" s="67" t="s">
        <v>582</v>
      </c>
      <c r="B131" s="58">
        <v>45534</v>
      </c>
      <c r="C131" s="58">
        <v>45791</v>
      </c>
      <c r="D131" s="59">
        <v>0</v>
      </c>
      <c r="E131" s="59">
        <v>0</v>
      </c>
      <c r="F131" s="59">
        <v>0</v>
      </c>
      <c r="G131" s="59">
        <v>0</v>
      </c>
      <c r="H131" s="60">
        <v>2000</v>
      </c>
      <c r="I131" s="68">
        <v>2000</v>
      </c>
    </row>
    <row r="132" spans="1:9" ht="15.75" thickBot="1" x14ac:dyDescent="0.3">
      <c r="A132" s="69" t="s">
        <v>583</v>
      </c>
      <c r="B132" s="61">
        <v>45534</v>
      </c>
      <c r="C132" s="61">
        <v>45791</v>
      </c>
      <c r="D132" s="62">
        <v>0</v>
      </c>
      <c r="E132" s="62">
        <v>0</v>
      </c>
      <c r="F132" s="62">
        <v>0</v>
      </c>
      <c r="G132" s="62">
        <v>0</v>
      </c>
      <c r="H132" s="63">
        <v>2000</v>
      </c>
      <c r="I132" s="70">
        <v>2000</v>
      </c>
    </row>
    <row r="133" spans="1:9" ht="15.75" thickBot="1" x14ac:dyDescent="0.3">
      <c r="A133" s="67" t="s">
        <v>584</v>
      </c>
      <c r="B133" s="58">
        <v>45534</v>
      </c>
      <c r="C133" s="58">
        <v>45791</v>
      </c>
      <c r="D133" s="59">
        <v>0</v>
      </c>
      <c r="E133" s="59">
        <v>0</v>
      </c>
      <c r="F133" s="59">
        <v>0</v>
      </c>
      <c r="G133" s="59">
        <v>0</v>
      </c>
      <c r="H133" s="60">
        <v>2000</v>
      </c>
      <c r="I133" s="68">
        <v>2000</v>
      </c>
    </row>
    <row r="134" spans="1:9" ht="15.75" thickBot="1" x14ac:dyDescent="0.3">
      <c r="A134" s="69" t="s">
        <v>570</v>
      </c>
      <c r="B134" s="61">
        <v>45534</v>
      </c>
      <c r="C134" s="61">
        <v>45791</v>
      </c>
      <c r="D134" s="62">
        <v>0</v>
      </c>
      <c r="E134" s="62">
        <v>0</v>
      </c>
      <c r="F134" s="62">
        <v>0</v>
      </c>
      <c r="G134" s="62">
        <v>0</v>
      </c>
      <c r="H134" s="63">
        <v>8000</v>
      </c>
      <c r="I134" s="70">
        <v>8000</v>
      </c>
    </row>
    <row r="135" spans="1:9" ht="15.75" thickBot="1" x14ac:dyDescent="0.3">
      <c r="A135" s="67" t="s">
        <v>585</v>
      </c>
      <c r="B135" s="58">
        <v>45534</v>
      </c>
      <c r="C135" s="58">
        <v>45791</v>
      </c>
      <c r="D135" s="59">
        <v>0</v>
      </c>
      <c r="E135" s="59">
        <v>0</v>
      </c>
      <c r="F135" s="59">
        <v>0</v>
      </c>
      <c r="G135" s="59">
        <v>0</v>
      </c>
      <c r="H135" s="60">
        <v>2000</v>
      </c>
      <c r="I135" s="68">
        <v>2000</v>
      </c>
    </row>
    <row r="136" spans="1:9" ht="15.75" thickBot="1" x14ac:dyDescent="0.3">
      <c r="A136" s="69" t="s">
        <v>586</v>
      </c>
      <c r="B136" s="61">
        <v>45534</v>
      </c>
      <c r="C136" s="61">
        <v>45791</v>
      </c>
      <c r="D136" s="62">
        <v>0</v>
      </c>
      <c r="E136" s="62">
        <v>0</v>
      </c>
      <c r="F136" s="62">
        <v>0</v>
      </c>
      <c r="G136" s="62">
        <v>0</v>
      </c>
      <c r="H136" s="63">
        <v>2000</v>
      </c>
      <c r="I136" s="70">
        <v>2000</v>
      </c>
    </row>
    <row r="137" spans="1:9" ht="15.75" thickBot="1" x14ac:dyDescent="0.3">
      <c r="A137" s="67" t="s">
        <v>508</v>
      </c>
      <c r="B137" s="58">
        <v>45534</v>
      </c>
      <c r="C137" s="58">
        <v>45660</v>
      </c>
      <c r="D137" s="59">
        <v>0</v>
      </c>
      <c r="E137" s="59">
        <v>0</v>
      </c>
      <c r="F137" s="59">
        <v>0</v>
      </c>
      <c r="G137" s="59">
        <v>0</v>
      </c>
      <c r="H137" s="60">
        <v>2000</v>
      </c>
      <c r="I137" s="68">
        <v>2000</v>
      </c>
    </row>
    <row r="138" spans="1:9" ht="15.75" thickBot="1" x14ac:dyDescent="0.3">
      <c r="A138" s="69" t="s">
        <v>587</v>
      </c>
      <c r="B138" s="61">
        <v>45534</v>
      </c>
      <c r="C138" s="61">
        <v>45536</v>
      </c>
      <c r="D138" s="62">
        <v>0</v>
      </c>
      <c r="E138" s="62">
        <v>0</v>
      </c>
      <c r="F138" s="62">
        <v>0</v>
      </c>
      <c r="G138" s="62">
        <v>0</v>
      </c>
      <c r="H138" s="63">
        <v>2000</v>
      </c>
      <c r="I138" s="70">
        <v>2000</v>
      </c>
    </row>
    <row r="139" spans="1:9" ht="15.75" thickBot="1" x14ac:dyDescent="0.3">
      <c r="A139" s="122" t="s">
        <v>294</v>
      </c>
      <c r="B139" s="123"/>
      <c r="C139" s="124"/>
      <c r="D139" s="64">
        <v>0</v>
      </c>
      <c r="E139" s="64">
        <v>0</v>
      </c>
      <c r="F139" s="64">
        <v>133.84</v>
      </c>
      <c r="G139" s="64">
        <v>0</v>
      </c>
      <c r="H139" s="65">
        <v>58200.160000000003</v>
      </c>
      <c r="I139" s="71">
        <v>58334</v>
      </c>
    </row>
    <row r="140" spans="1:9" ht="15.75" thickBot="1" x14ac:dyDescent="0.3">
      <c r="A140" s="132" t="s">
        <v>331</v>
      </c>
      <c r="B140" s="133"/>
      <c r="C140" s="133"/>
      <c r="D140" s="133"/>
      <c r="E140" s="133"/>
      <c r="F140" s="133"/>
      <c r="G140" s="133"/>
      <c r="H140" s="133"/>
      <c r="I140" s="134"/>
    </row>
    <row r="141" spans="1:9" ht="15.75" thickBot="1" x14ac:dyDescent="0.3">
      <c r="A141" s="67" t="s">
        <v>576</v>
      </c>
      <c r="B141" s="58">
        <v>45565</v>
      </c>
      <c r="C141" s="58">
        <v>45791</v>
      </c>
      <c r="D141" s="59">
        <v>0</v>
      </c>
      <c r="E141" s="59">
        <v>0</v>
      </c>
      <c r="F141" s="59">
        <v>0</v>
      </c>
      <c r="G141" s="59">
        <v>0</v>
      </c>
      <c r="H141" s="60">
        <v>2000</v>
      </c>
      <c r="I141" s="68">
        <v>2000</v>
      </c>
    </row>
    <row r="142" spans="1:9" ht="15.75" thickBot="1" x14ac:dyDescent="0.3">
      <c r="A142" s="69" t="s">
        <v>577</v>
      </c>
      <c r="B142" s="61">
        <v>45565</v>
      </c>
      <c r="C142" s="61">
        <v>45791</v>
      </c>
      <c r="D142" s="62">
        <v>0</v>
      </c>
      <c r="E142" s="62">
        <v>0</v>
      </c>
      <c r="F142" s="62">
        <v>0</v>
      </c>
      <c r="G142" s="62">
        <v>0</v>
      </c>
      <c r="H142" s="63">
        <v>2000</v>
      </c>
      <c r="I142" s="70">
        <v>2000</v>
      </c>
    </row>
    <row r="143" spans="1:9" ht="15.75" thickBot="1" x14ac:dyDescent="0.3">
      <c r="A143" s="67" t="s">
        <v>588</v>
      </c>
      <c r="B143" s="58">
        <v>45565</v>
      </c>
      <c r="C143" s="58">
        <v>45791</v>
      </c>
      <c r="D143" s="59">
        <v>0</v>
      </c>
      <c r="E143" s="59">
        <v>0</v>
      </c>
      <c r="F143" s="59">
        <v>133.84</v>
      </c>
      <c r="G143" s="59">
        <v>0</v>
      </c>
      <c r="H143" s="60">
        <v>3866.16</v>
      </c>
      <c r="I143" s="68">
        <v>4000</v>
      </c>
    </row>
    <row r="144" spans="1:9" ht="15.75" thickBot="1" x14ac:dyDescent="0.3">
      <c r="A144" s="69" t="s">
        <v>578</v>
      </c>
      <c r="B144" s="61">
        <v>45565</v>
      </c>
      <c r="C144" s="61">
        <v>45791</v>
      </c>
      <c r="D144" s="62">
        <v>0</v>
      </c>
      <c r="E144" s="62">
        <v>0</v>
      </c>
      <c r="F144" s="62">
        <v>0</v>
      </c>
      <c r="G144" s="62">
        <v>0</v>
      </c>
      <c r="H144" s="63">
        <v>2000</v>
      </c>
      <c r="I144" s="70">
        <v>2000</v>
      </c>
    </row>
    <row r="145" spans="1:9" ht="15.75" thickBot="1" x14ac:dyDescent="0.3">
      <c r="A145" s="67" t="s">
        <v>571</v>
      </c>
      <c r="B145" s="58">
        <v>45565</v>
      </c>
      <c r="C145" s="58">
        <v>45693</v>
      </c>
      <c r="D145" s="59">
        <v>0</v>
      </c>
      <c r="E145" s="59">
        <v>0</v>
      </c>
      <c r="F145" s="59">
        <v>0</v>
      </c>
      <c r="G145" s="59">
        <v>0</v>
      </c>
      <c r="H145" s="60">
        <v>3000</v>
      </c>
      <c r="I145" s="68">
        <v>3000</v>
      </c>
    </row>
    <row r="146" spans="1:9" ht="15.75" thickBot="1" x14ac:dyDescent="0.3">
      <c r="A146" s="69" t="s">
        <v>579</v>
      </c>
      <c r="B146" s="61">
        <v>45565</v>
      </c>
      <c r="C146" s="61">
        <v>45791</v>
      </c>
      <c r="D146" s="62">
        <v>0</v>
      </c>
      <c r="E146" s="62">
        <v>0</v>
      </c>
      <c r="F146" s="62">
        <v>0</v>
      </c>
      <c r="G146" s="62">
        <v>0</v>
      </c>
      <c r="H146" s="63">
        <v>2000</v>
      </c>
      <c r="I146" s="70">
        <v>2000</v>
      </c>
    </row>
    <row r="147" spans="1:9" ht="15.75" thickBot="1" x14ac:dyDescent="0.3">
      <c r="A147" s="67" t="s">
        <v>591</v>
      </c>
      <c r="B147" s="58">
        <v>45540</v>
      </c>
      <c r="C147" s="58">
        <v>45791</v>
      </c>
      <c r="D147" s="59">
        <v>0</v>
      </c>
      <c r="E147" s="59">
        <v>0</v>
      </c>
      <c r="F147" s="59">
        <v>0</v>
      </c>
      <c r="G147" s="59">
        <v>0</v>
      </c>
      <c r="H147" s="60">
        <v>2000</v>
      </c>
      <c r="I147" s="68">
        <v>2000</v>
      </c>
    </row>
    <row r="148" spans="1:9" ht="15.75" thickBot="1" x14ac:dyDescent="0.3">
      <c r="A148" s="69" t="s">
        <v>591</v>
      </c>
      <c r="B148" s="61">
        <v>45540</v>
      </c>
      <c r="C148" s="61">
        <v>45791</v>
      </c>
      <c r="D148" s="62">
        <v>0</v>
      </c>
      <c r="E148" s="62">
        <v>0</v>
      </c>
      <c r="F148" s="62">
        <v>0</v>
      </c>
      <c r="G148" s="62">
        <v>0</v>
      </c>
      <c r="H148" s="63">
        <v>1334</v>
      </c>
      <c r="I148" s="70">
        <v>1334</v>
      </c>
    </row>
    <row r="149" spans="1:9" ht="15.75" thickBot="1" x14ac:dyDescent="0.3">
      <c r="A149" s="67" t="s">
        <v>591</v>
      </c>
      <c r="B149" s="58">
        <v>45565</v>
      </c>
      <c r="C149" s="58">
        <v>45791</v>
      </c>
      <c r="D149" s="59">
        <v>0</v>
      </c>
      <c r="E149" s="59">
        <v>0</v>
      </c>
      <c r="F149" s="59">
        <v>0</v>
      </c>
      <c r="G149" s="59">
        <v>0</v>
      </c>
      <c r="H149" s="60">
        <v>2000</v>
      </c>
      <c r="I149" s="68">
        <v>2000</v>
      </c>
    </row>
    <row r="150" spans="1:9" ht="15.75" thickBot="1" x14ac:dyDescent="0.3">
      <c r="A150" s="69" t="s">
        <v>572</v>
      </c>
      <c r="B150" s="61">
        <v>45565</v>
      </c>
      <c r="C150" s="61">
        <v>45702</v>
      </c>
      <c r="D150" s="62">
        <v>0</v>
      </c>
      <c r="E150" s="62">
        <v>0</v>
      </c>
      <c r="F150" s="62">
        <v>0</v>
      </c>
      <c r="G150" s="62">
        <v>0</v>
      </c>
      <c r="H150" s="63">
        <v>5000</v>
      </c>
      <c r="I150" s="70">
        <v>5000</v>
      </c>
    </row>
    <row r="151" spans="1:9" ht="15.75" thickBot="1" x14ac:dyDescent="0.3">
      <c r="A151" s="67" t="s">
        <v>569</v>
      </c>
      <c r="B151" s="58">
        <v>45565</v>
      </c>
      <c r="C151" s="58">
        <v>45660</v>
      </c>
      <c r="D151" s="59">
        <v>0</v>
      </c>
      <c r="E151" s="59">
        <v>0</v>
      </c>
      <c r="F151" s="59">
        <v>0</v>
      </c>
      <c r="G151" s="59">
        <v>0</v>
      </c>
      <c r="H151" s="60">
        <v>2000</v>
      </c>
      <c r="I151" s="68">
        <v>2000</v>
      </c>
    </row>
    <row r="152" spans="1:9" ht="15.75" thickBot="1" x14ac:dyDescent="0.3">
      <c r="A152" s="69" t="s">
        <v>580</v>
      </c>
      <c r="B152" s="61">
        <v>45565</v>
      </c>
      <c r="C152" s="61">
        <v>45791</v>
      </c>
      <c r="D152" s="62">
        <v>0</v>
      </c>
      <c r="E152" s="62">
        <v>0</v>
      </c>
      <c r="F152" s="62">
        <v>0</v>
      </c>
      <c r="G152" s="62">
        <v>0</v>
      </c>
      <c r="H152" s="63">
        <v>2000</v>
      </c>
      <c r="I152" s="70">
        <v>2000</v>
      </c>
    </row>
    <row r="153" spans="1:9" ht="15.75" thickBot="1" x14ac:dyDescent="0.3">
      <c r="A153" s="67" t="s">
        <v>590</v>
      </c>
      <c r="B153" s="58">
        <v>45565</v>
      </c>
      <c r="C153" s="58">
        <v>45791</v>
      </c>
      <c r="D153" s="59">
        <v>0</v>
      </c>
      <c r="E153" s="59">
        <v>0</v>
      </c>
      <c r="F153" s="59">
        <v>0</v>
      </c>
      <c r="G153" s="59">
        <v>0</v>
      </c>
      <c r="H153" s="60">
        <v>2000</v>
      </c>
      <c r="I153" s="68">
        <v>2000</v>
      </c>
    </row>
    <row r="154" spans="1:9" ht="15.75" thickBot="1" x14ac:dyDescent="0.3">
      <c r="A154" s="69" t="s">
        <v>589</v>
      </c>
      <c r="B154" s="61">
        <v>45565</v>
      </c>
      <c r="C154" s="61">
        <v>45791</v>
      </c>
      <c r="D154" s="62">
        <v>0</v>
      </c>
      <c r="E154" s="62">
        <v>0</v>
      </c>
      <c r="F154" s="62">
        <v>0</v>
      </c>
      <c r="G154" s="62">
        <v>0</v>
      </c>
      <c r="H154" s="63">
        <v>2000</v>
      </c>
      <c r="I154" s="70">
        <v>2000</v>
      </c>
    </row>
    <row r="155" spans="1:9" ht="15.75" thickBot="1" x14ac:dyDescent="0.3">
      <c r="A155" s="67" t="s">
        <v>581</v>
      </c>
      <c r="B155" s="58">
        <v>45565</v>
      </c>
      <c r="C155" s="58">
        <v>45791</v>
      </c>
      <c r="D155" s="59">
        <v>0</v>
      </c>
      <c r="E155" s="59">
        <v>0</v>
      </c>
      <c r="F155" s="59">
        <v>0</v>
      </c>
      <c r="G155" s="59">
        <v>0</v>
      </c>
      <c r="H155" s="60">
        <v>2000</v>
      </c>
      <c r="I155" s="68">
        <v>2000</v>
      </c>
    </row>
    <row r="156" spans="1:9" ht="15.75" thickBot="1" x14ac:dyDescent="0.3">
      <c r="A156" s="69" t="s">
        <v>573</v>
      </c>
      <c r="B156" s="61">
        <v>45565</v>
      </c>
      <c r="C156" s="61">
        <v>45702</v>
      </c>
      <c r="D156" s="62">
        <v>0</v>
      </c>
      <c r="E156" s="62">
        <v>0</v>
      </c>
      <c r="F156" s="62">
        <v>0</v>
      </c>
      <c r="G156" s="62">
        <v>0</v>
      </c>
      <c r="H156" s="63">
        <v>5000</v>
      </c>
      <c r="I156" s="70">
        <v>5000</v>
      </c>
    </row>
    <row r="157" spans="1:9" ht="15.75" thickBot="1" x14ac:dyDescent="0.3">
      <c r="A157" s="67" t="s">
        <v>582</v>
      </c>
      <c r="B157" s="58">
        <v>45565</v>
      </c>
      <c r="C157" s="58">
        <v>45791</v>
      </c>
      <c r="D157" s="59">
        <v>0</v>
      </c>
      <c r="E157" s="59">
        <v>0</v>
      </c>
      <c r="F157" s="59">
        <v>0</v>
      </c>
      <c r="G157" s="59">
        <v>0</v>
      </c>
      <c r="H157" s="60">
        <v>2000</v>
      </c>
      <c r="I157" s="68">
        <v>2000</v>
      </c>
    </row>
    <row r="158" spans="1:9" ht="15.75" thickBot="1" x14ac:dyDescent="0.3">
      <c r="A158" s="69" t="s">
        <v>583</v>
      </c>
      <c r="B158" s="61">
        <v>45565</v>
      </c>
      <c r="C158" s="61">
        <v>45791</v>
      </c>
      <c r="D158" s="62">
        <v>0</v>
      </c>
      <c r="E158" s="62">
        <v>0</v>
      </c>
      <c r="F158" s="62">
        <v>0</v>
      </c>
      <c r="G158" s="62">
        <v>0</v>
      </c>
      <c r="H158" s="63">
        <v>2000</v>
      </c>
      <c r="I158" s="70">
        <v>2000</v>
      </c>
    </row>
    <row r="159" spans="1:9" ht="15.75" thickBot="1" x14ac:dyDescent="0.3">
      <c r="A159" s="67" t="s">
        <v>584</v>
      </c>
      <c r="B159" s="58">
        <v>45565</v>
      </c>
      <c r="C159" s="58">
        <v>45791</v>
      </c>
      <c r="D159" s="59">
        <v>0</v>
      </c>
      <c r="E159" s="59">
        <v>0</v>
      </c>
      <c r="F159" s="59">
        <v>0</v>
      </c>
      <c r="G159" s="59">
        <v>0</v>
      </c>
      <c r="H159" s="60">
        <v>2000</v>
      </c>
      <c r="I159" s="68">
        <v>2000</v>
      </c>
    </row>
    <row r="160" spans="1:9" ht="15.75" thickBot="1" x14ac:dyDescent="0.3">
      <c r="A160" s="69" t="s">
        <v>570</v>
      </c>
      <c r="B160" s="61">
        <v>45565</v>
      </c>
      <c r="C160" s="61">
        <v>45791</v>
      </c>
      <c r="D160" s="62">
        <v>0</v>
      </c>
      <c r="E160" s="62">
        <v>0</v>
      </c>
      <c r="F160" s="62">
        <v>0</v>
      </c>
      <c r="G160" s="62">
        <v>0</v>
      </c>
      <c r="H160" s="63">
        <v>8000</v>
      </c>
      <c r="I160" s="70">
        <v>8000</v>
      </c>
    </row>
    <row r="161" spans="1:9" ht="15.75" thickBot="1" x14ac:dyDescent="0.3">
      <c r="A161" s="67" t="s">
        <v>585</v>
      </c>
      <c r="B161" s="58">
        <v>45565</v>
      </c>
      <c r="C161" s="58">
        <v>45791</v>
      </c>
      <c r="D161" s="59">
        <v>0</v>
      </c>
      <c r="E161" s="59">
        <v>0</v>
      </c>
      <c r="F161" s="59">
        <v>0</v>
      </c>
      <c r="G161" s="59">
        <v>0</v>
      </c>
      <c r="H161" s="60">
        <v>2000</v>
      </c>
      <c r="I161" s="68">
        <v>2000</v>
      </c>
    </row>
    <row r="162" spans="1:9" ht="15.75" thickBot="1" x14ac:dyDescent="0.3">
      <c r="A162" s="69" t="s">
        <v>586</v>
      </c>
      <c r="B162" s="61">
        <v>45565</v>
      </c>
      <c r="C162" s="61">
        <v>45791</v>
      </c>
      <c r="D162" s="62">
        <v>0</v>
      </c>
      <c r="E162" s="62">
        <v>0</v>
      </c>
      <c r="F162" s="62">
        <v>0</v>
      </c>
      <c r="G162" s="62">
        <v>0</v>
      </c>
      <c r="H162" s="63">
        <v>2000</v>
      </c>
      <c r="I162" s="70">
        <v>2000</v>
      </c>
    </row>
    <row r="163" spans="1:9" ht="15.75" thickBot="1" x14ac:dyDescent="0.3">
      <c r="A163" s="67" t="s">
        <v>508</v>
      </c>
      <c r="B163" s="58">
        <v>45565</v>
      </c>
      <c r="C163" s="58">
        <v>45660</v>
      </c>
      <c r="D163" s="59">
        <v>0</v>
      </c>
      <c r="E163" s="59">
        <v>0</v>
      </c>
      <c r="F163" s="59">
        <v>0</v>
      </c>
      <c r="G163" s="59">
        <v>0</v>
      </c>
      <c r="H163" s="60">
        <v>2000</v>
      </c>
      <c r="I163" s="68">
        <v>2000</v>
      </c>
    </row>
    <row r="164" spans="1:9" ht="15.75" thickBot="1" x14ac:dyDescent="0.3">
      <c r="A164" s="122" t="s">
        <v>294</v>
      </c>
      <c r="B164" s="123"/>
      <c r="C164" s="124"/>
      <c r="D164" s="64">
        <v>0</v>
      </c>
      <c r="E164" s="64">
        <v>0</v>
      </c>
      <c r="F164" s="64">
        <v>133.84</v>
      </c>
      <c r="G164" s="64">
        <v>0</v>
      </c>
      <c r="H164" s="65">
        <v>60200.160000000003</v>
      </c>
      <c r="I164" s="71">
        <v>60334</v>
      </c>
    </row>
    <row r="165" spans="1:9" ht="15.75" thickBot="1" x14ac:dyDescent="0.3">
      <c r="A165" s="119" t="s">
        <v>300</v>
      </c>
      <c r="B165" s="120"/>
      <c r="C165" s="120"/>
      <c r="D165" s="120"/>
      <c r="E165" s="120"/>
      <c r="F165" s="120"/>
      <c r="G165" s="120"/>
      <c r="H165" s="120"/>
      <c r="I165" s="121"/>
    </row>
    <row r="166" spans="1:9" ht="15.75" thickBot="1" x14ac:dyDescent="0.3">
      <c r="A166" s="69" t="s">
        <v>576</v>
      </c>
      <c r="B166" s="61">
        <v>45595</v>
      </c>
      <c r="C166" s="61">
        <v>45791</v>
      </c>
      <c r="D166" s="62">
        <v>0</v>
      </c>
      <c r="E166" s="62">
        <v>0</v>
      </c>
      <c r="F166" s="62">
        <v>0</v>
      </c>
      <c r="G166" s="62">
        <v>0</v>
      </c>
      <c r="H166" s="63">
        <v>2000</v>
      </c>
      <c r="I166" s="70">
        <v>2000</v>
      </c>
    </row>
    <row r="167" spans="1:9" ht="15.75" thickBot="1" x14ac:dyDescent="0.3">
      <c r="A167" s="67" t="s">
        <v>577</v>
      </c>
      <c r="B167" s="58">
        <v>45595</v>
      </c>
      <c r="C167" s="58">
        <v>45791</v>
      </c>
      <c r="D167" s="59">
        <v>0</v>
      </c>
      <c r="E167" s="59">
        <v>0</v>
      </c>
      <c r="F167" s="59">
        <v>0</v>
      </c>
      <c r="G167" s="59">
        <v>0</v>
      </c>
      <c r="H167" s="60">
        <v>2000</v>
      </c>
      <c r="I167" s="68">
        <v>2000</v>
      </c>
    </row>
    <row r="168" spans="1:9" ht="15.75" thickBot="1" x14ac:dyDescent="0.3">
      <c r="A168" s="69" t="s">
        <v>588</v>
      </c>
      <c r="B168" s="61">
        <v>45595</v>
      </c>
      <c r="C168" s="61">
        <v>45791</v>
      </c>
      <c r="D168" s="62">
        <v>0</v>
      </c>
      <c r="E168" s="62">
        <v>0</v>
      </c>
      <c r="F168" s="62">
        <v>133.84</v>
      </c>
      <c r="G168" s="62">
        <v>0</v>
      </c>
      <c r="H168" s="63">
        <v>3866.16</v>
      </c>
      <c r="I168" s="70">
        <v>4000</v>
      </c>
    </row>
    <row r="169" spans="1:9" ht="15.75" thickBot="1" x14ac:dyDescent="0.3">
      <c r="A169" s="67" t="s">
        <v>578</v>
      </c>
      <c r="B169" s="58">
        <v>45595</v>
      </c>
      <c r="C169" s="58">
        <v>45791</v>
      </c>
      <c r="D169" s="59">
        <v>0</v>
      </c>
      <c r="E169" s="59">
        <v>0</v>
      </c>
      <c r="F169" s="59">
        <v>0</v>
      </c>
      <c r="G169" s="59">
        <v>0</v>
      </c>
      <c r="H169" s="60">
        <v>2000</v>
      </c>
      <c r="I169" s="68">
        <v>2000</v>
      </c>
    </row>
    <row r="170" spans="1:9" ht="15.75" thickBot="1" x14ac:dyDescent="0.3">
      <c r="A170" s="69" t="s">
        <v>571</v>
      </c>
      <c r="B170" s="61">
        <v>45595</v>
      </c>
      <c r="C170" s="61">
        <v>45693</v>
      </c>
      <c r="D170" s="62">
        <v>0</v>
      </c>
      <c r="E170" s="62">
        <v>0</v>
      </c>
      <c r="F170" s="62">
        <v>0</v>
      </c>
      <c r="G170" s="62">
        <v>0</v>
      </c>
      <c r="H170" s="63">
        <v>3000</v>
      </c>
      <c r="I170" s="70">
        <v>3000</v>
      </c>
    </row>
    <row r="171" spans="1:9" ht="15.75" thickBot="1" x14ac:dyDescent="0.3">
      <c r="A171" s="67" t="s">
        <v>579</v>
      </c>
      <c r="B171" s="58">
        <v>45595</v>
      </c>
      <c r="C171" s="58">
        <v>45791</v>
      </c>
      <c r="D171" s="59">
        <v>0</v>
      </c>
      <c r="E171" s="59">
        <v>0</v>
      </c>
      <c r="F171" s="59">
        <v>0</v>
      </c>
      <c r="G171" s="59">
        <v>0</v>
      </c>
      <c r="H171" s="60">
        <v>2000</v>
      </c>
      <c r="I171" s="68">
        <v>2000</v>
      </c>
    </row>
    <row r="172" spans="1:9" ht="15.75" thickBot="1" x14ac:dyDescent="0.3">
      <c r="A172" s="69" t="s">
        <v>591</v>
      </c>
      <c r="B172" s="61">
        <v>45595</v>
      </c>
      <c r="C172" s="61">
        <v>45791</v>
      </c>
      <c r="D172" s="62">
        <v>0</v>
      </c>
      <c r="E172" s="62">
        <v>0</v>
      </c>
      <c r="F172" s="62">
        <v>0</v>
      </c>
      <c r="G172" s="62">
        <v>0</v>
      </c>
      <c r="H172" s="63">
        <v>2000</v>
      </c>
      <c r="I172" s="70">
        <v>2000</v>
      </c>
    </row>
    <row r="173" spans="1:9" ht="15.75" thickBot="1" x14ac:dyDescent="0.3">
      <c r="A173" s="67" t="s">
        <v>572</v>
      </c>
      <c r="B173" s="58">
        <v>45595</v>
      </c>
      <c r="C173" s="58">
        <v>45702</v>
      </c>
      <c r="D173" s="59">
        <v>0</v>
      </c>
      <c r="E173" s="59">
        <v>0</v>
      </c>
      <c r="F173" s="59">
        <v>0</v>
      </c>
      <c r="G173" s="59">
        <v>0</v>
      </c>
      <c r="H173" s="60">
        <v>5000</v>
      </c>
      <c r="I173" s="68">
        <v>5000</v>
      </c>
    </row>
    <row r="174" spans="1:9" ht="15.75" thickBot="1" x14ac:dyDescent="0.3">
      <c r="A174" s="69" t="s">
        <v>569</v>
      </c>
      <c r="B174" s="61">
        <v>45595</v>
      </c>
      <c r="C174" s="61">
        <v>45660</v>
      </c>
      <c r="D174" s="62">
        <v>0</v>
      </c>
      <c r="E174" s="62">
        <v>0</v>
      </c>
      <c r="F174" s="62">
        <v>0</v>
      </c>
      <c r="G174" s="62">
        <v>0</v>
      </c>
      <c r="H174" s="63">
        <v>2000</v>
      </c>
      <c r="I174" s="70">
        <v>2000</v>
      </c>
    </row>
    <row r="175" spans="1:9" ht="15.75" thickBot="1" x14ac:dyDescent="0.3">
      <c r="A175" s="67" t="s">
        <v>580</v>
      </c>
      <c r="B175" s="58">
        <v>45579</v>
      </c>
      <c r="C175" s="58">
        <v>45791</v>
      </c>
      <c r="D175" s="59">
        <v>0</v>
      </c>
      <c r="E175" s="59">
        <v>0</v>
      </c>
      <c r="F175" s="59">
        <v>0</v>
      </c>
      <c r="G175" s="59">
        <v>0</v>
      </c>
      <c r="H175" s="60">
        <v>2000</v>
      </c>
      <c r="I175" s="68">
        <v>2000</v>
      </c>
    </row>
    <row r="176" spans="1:9" ht="15.75" thickBot="1" x14ac:dyDescent="0.3">
      <c r="A176" s="69" t="s">
        <v>580</v>
      </c>
      <c r="B176" s="61">
        <v>45595</v>
      </c>
      <c r="C176" s="61">
        <v>45791</v>
      </c>
      <c r="D176" s="62">
        <v>0</v>
      </c>
      <c r="E176" s="62">
        <v>0</v>
      </c>
      <c r="F176" s="62">
        <v>0</v>
      </c>
      <c r="G176" s="62">
        <v>0</v>
      </c>
      <c r="H176" s="63">
        <v>2000</v>
      </c>
      <c r="I176" s="70">
        <v>2000</v>
      </c>
    </row>
    <row r="177" spans="1:9" ht="15.75" thickBot="1" x14ac:dyDescent="0.3">
      <c r="A177" s="67" t="s">
        <v>580</v>
      </c>
      <c r="B177" s="58">
        <v>45595</v>
      </c>
      <c r="C177" s="58">
        <v>45791</v>
      </c>
      <c r="D177" s="59">
        <v>0</v>
      </c>
      <c r="E177" s="59">
        <v>0</v>
      </c>
      <c r="F177" s="59">
        <v>0</v>
      </c>
      <c r="G177" s="59">
        <v>0</v>
      </c>
      <c r="H177" s="60">
        <v>2000</v>
      </c>
      <c r="I177" s="68">
        <v>2000</v>
      </c>
    </row>
    <row r="178" spans="1:9" ht="15.75" thickBot="1" x14ac:dyDescent="0.3">
      <c r="A178" s="69" t="s">
        <v>590</v>
      </c>
      <c r="B178" s="61">
        <v>45595</v>
      </c>
      <c r="C178" s="61">
        <v>45791</v>
      </c>
      <c r="D178" s="62">
        <v>0</v>
      </c>
      <c r="E178" s="62">
        <v>0</v>
      </c>
      <c r="F178" s="62">
        <v>0</v>
      </c>
      <c r="G178" s="62">
        <v>0</v>
      </c>
      <c r="H178" s="63">
        <v>2000</v>
      </c>
      <c r="I178" s="70">
        <v>2000</v>
      </c>
    </row>
    <row r="179" spans="1:9" ht="15.75" thickBot="1" x14ac:dyDescent="0.3">
      <c r="A179" s="67" t="s">
        <v>589</v>
      </c>
      <c r="B179" s="58">
        <v>45595</v>
      </c>
      <c r="C179" s="58">
        <v>45791</v>
      </c>
      <c r="D179" s="59">
        <v>0</v>
      </c>
      <c r="E179" s="59">
        <v>0</v>
      </c>
      <c r="F179" s="59">
        <v>0</v>
      </c>
      <c r="G179" s="59">
        <v>0</v>
      </c>
      <c r="H179" s="60">
        <v>2000</v>
      </c>
      <c r="I179" s="68">
        <v>2000</v>
      </c>
    </row>
    <row r="180" spans="1:9" ht="15.75" thickBot="1" x14ac:dyDescent="0.3">
      <c r="A180" s="69" t="s">
        <v>581</v>
      </c>
      <c r="B180" s="61">
        <v>45595</v>
      </c>
      <c r="C180" s="61">
        <v>45791</v>
      </c>
      <c r="D180" s="62">
        <v>0</v>
      </c>
      <c r="E180" s="62">
        <v>0</v>
      </c>
      <c r="F180" s="62">
        <v>0</v>
      </c>
      <c r="G180" s="62">
        <v>0</v>
      </c>
      <c r="H180" s="63">
        <v>2000</v>
      </c>
      <c r="I180" s="70">
        <v>2000</v>
      </c>
    </row>
    <row r="181" spans="1:9" ht="15.75" thickBot="1" x14ac:dyDescent="0.3">
      <c r="A181" s="67" t="s">
        <v>573</v>
      </c>
      <c r="B181" s="58">
        <v>45595</v>
      </c>
      <c r="C181" s="58">
        <v>45702</v>
      </c>
      <c r="D181" s="59">
        <v>0</v>
      </c>
      <c r="E181" s="59">
        <v>0</v>
      </c>
      <c r="F181" s="59">
        <v>0</v>
      </c>
      <c r="G181" s="59">
        <v>0</v>
      </c>
      <c r="H181" s="60">
        <v>5000</v>
      </c>
      <c r="I181" s="68">
        <v>5000</v>
      </c>
    </row>
    <row r="182" spans="1:9" ht="15.75" thickBot="1" x14ac:dyDescent="0.3">
      <c r="A182" s="69" t="s">
        <v>582</v>
      </c>
      <c r="B182" s="61">
        <v>45595</v>
      </c>
      <c r="C182" s="61">
        <v>45791</v>
      </c>
      <c r="D182" s="62">
        <v>0</v>
      </c>
      <c r="E182" s="62">
        <v>0</v>
      </c>
      <c r="F182" s="62">
        <v>0</v>
      </c>
      <c r="G182" s="62">
        <v>0</v>
      </c>
      <c r="H182" s="63">
        <v>2000</v>
      </c>
      <c r="I182" s="70">
        <v>2000</v>
      </c>
    </row>
    <row r="183" spans="1:9" ht="15.75" thickBot="1" x14ac:dyDescent="0.3">
      <c r="A183" s="67" t="s">
        <v>583</v>
      </c>
      <c r="B183" s="58">
        <v>45579</v>
      </c>
      <c r="C183" s="58">
        <v>45791</v>
      </c>
      <c r="D183" s="59">
        <v>0</v>
      </c>
      <c r="E183" s="59">
        <v>0</v>
      </c>
      <c r="F183" s="59">
        <v>0</v>
      </c>
      <c r="G183" s="59">
        <v>0</v>
      </c>
      <c r="H183" s="60">
        <v>2000</v>
      </c>
      <c r="I183" s="68">
        <v>2000</v>
      </c>
    </row>
    <row r="184" spans="1:9" ht="15.75" thickBot="1" x14ac:dyDescent="0.3">
      <c r="A184" s="69" t="s">
        <v>583</v>
      </c>
      <c r="B184" s="61">
        <v>45595</v>
      </c>
      <c r="C184" s="61">
        <v>45791</v>
      </c>
      <c r="D184" s="62">
        <v>0</v>
      </c>
      <c r="E184" s="62">
        <v>0</v>
      </c>
      <c r="F184" s="62">
        <v>0</v>
      </c>
      <c r="G184" s="62">
        <v>0</v>
      </c>
      <c r="H184" s="63">
        <v>2000</v>
      </c>
      <c r="I184" s="70">
        <v>2000</v>
      </c>
    </row>
    <row r="185" spans="1:9" ht="15.75" thickBot="1" x14ac:dyDescent="0.3">
      <c r="A185" s="67" t="s">
        <v>583</v>
      </c>
      <c r="B185" s="58">
        <v>45595</v>
      </c>
      <c r="C185" s="58">
        <v>45791</v>
      </c>
      <c r="D185" s="59">
        <v>0</v>
      </c>
      <c r="E185" s="59">
        <v>0</v>
      </c>
      <c r="F185" s="59">
        <v>0</v>
      </c>
      <c r="G185" s="59">
        <v>0</v>
      </c>
      <c r="H185" s="60">
        <v>2000</v>
      </c>
      <c r="I185" s="68">
        <v>2000</v>
      </c>
    </row>
    <row r="186" spans="1:9" ht="15.75" thickBot="1" x14ac:dyDescent="0.3">
      <c r="A186" s="69" t="s">
        <v>584</v>
      </c>
      <c r="B186" s="61">
        <v>45595</v>
      </c>
      <c r="C186" s="61">
        <v>45791</v>
      </c>
      <c r="D186" s="62">
        <v>0</v>
      </c>
      <c r="E186" s="62">
        <v>0</v>
      </c>
      <c r="F186" s="62">
        <v>0</v>
      </c>
      <c r="G186" s="62">
        <v>0</v>
      </c>
      <c r="H186" s="63">
        <v>2000</v>
      </c>
      <c r="I186" s="70">
        <v>2000</v>
      </c>
    </row>
    <row r="187" spans="1:9" ht="15.75" thickBot="1" x14ac:dyDescent="0.3">
      <c r="A187" s="67" t="s">
        <v>570</v>
      </c>
      <c r="B187" s="58">
        <v>45595</v>
      </c>
      <c r="C187" s="58">
        <v>45791</v>
      </c>
      <c r="D187" s="59">
        <v>0</v>
      </c>
      <c r="E187" s="59">
        <v>0</v>
      </c>
      <c r="F187" s="59">
        <v>0</v>
      </c>
      <c r="G187" s="59">
        <v>0</v>
      </c>
      <c r="H187" s="60">
        <v>8000</v>
      </c>
      <c r="I187" s="68">
        <v>8000</v>
      </c>
    </row>
    <row r="188" spans="1:9" ht="15.75" thickBot="1" x14ac:dyDescent="0.3">
      <c r="A188" s="69" t="s">
        <v>585</v>
      </c>
      <c r="B188" s="61">
        <v>45595</v>
      </c>
      <c r="C188" s="61">
        <v>45791</v>
      </c>
      <c r="D188" s="62">
        <v>0</v>
      </c>
      <c r="E188" s="62">
        <v>0</v>
      </c>
      <c r="F188" s="62">
        <v>0</v>
      </c>
      <c r="G188" s="62">
        <v>0</v>
      </c>
      <c r="H188" s="63">
        <v>2000</v>
      </c>
      <c r="I188" s="70">
        <v>2000</v>
      </c>
    </row>
    <row r="189" spans="1:9" ht="15.75" thickBot="1" x14ac:dyDescent="0.3">
      <c r="A189" s="67" t="s">
        <v>586</v>
      </c>
      <c r="B189" s="58">
        <v>45595</v>
      </c>
      <c r="C189" s="58">
        <v>45791</v>
      </c>
      <c r="D189" s="59">
        <v>0</v>
      </c>
      <c r="E189" s="59">
        <v>0</v>
      </c>
      <c r="F189" s="59">
        <v>0</v>
      </c>
      <c r="G189" s="59">
        <v>0</v>
      </c>
      <c r="H189" s="60">
        <v>2000</v>
      </c>
      <c r="I189" s="68">
        <v>2000</v>
      </c>
    </row>
    <row r="190" spans="1:9" ht="15.75" thickBot="1" x14ac:dyDescent="0.3">
      <c r="A190" s="69" t="s">
        <v>508</v>
      </c>
      <c r="B190" s="61">
        <v>45595</v>
      </c>
      <c r="C190" s="61">
        <v>45660</v>
      </c>
      <c r="D190" s="62">
        <v>0</v>
      </c>
      <c r="E190" s="62">
        <v>0</v>
      </c>
      <c r="F190" s="62">
        <v>0</v>
      </c>
      <c r="G190" s="62">
        <v>0</v>
      </c>
      <c r="H190" s="63">
        <v>2000</v>
      </c>
      <c r="I190" s="70">
        <v>2000</v>
      </c>
    </row>
    <row r="191" spans="1:9" ht="15.75" thickBot="1" x14ac:dyDescent="0.3">
      <c r="A191" s="122" t="s">
        <v>294</v>
      </c>
      <c r="B191" s="123"/>
      <c r="C191" s="124"/>
      <c r="D191" s="64">
        <v>0</v>
      </c>
      <c r="E191" s="64">
        <v>0</v>
      </c>
      <c r="F191" s="64">
        <v>133.84</v>
      </c>
      <c r="G191" s="64">
        <v>0</v>
      </c>
      <c r="H191" s="65">
        <v>64866.16</v>
      </c>
      <c r="I191" s="71">
        <v>65000</v>
      </c>
    </row>
    <row r="192" spans="1:9" ht="15.75" thickBot="1" x14ac:dyDescent="0.3">
      <c r="A192" s="132" t="s">
        <v>302</v>
      </c>
      <c r="B192" s="133"/>
      <c r="C192" s="133"/>
      <c r="D192" s="133"/>
      <c r="E192" s="133"/>
      <c r="F192" s="133"/>
      <c r="G192" s="133"/>
      <c r="H192" s="133"/>
      <c r="I192" s="134"/>
    </row>
    <row r="193" spans="1:9" ht="15.75" thickBot="1" x14ac:dyDescent="0.3">
      <c r="A193" s="67" t="s">
        <v>576</v>
      </c>
      <c r="B193" s="58">
        <v>45625</v>
      </c>
      <c r="C193" s="58">
        <v>45791</v>
      </c>
      <c r="D193" s="59">
        <v>0</v>
      </c>
      <c r="E193" s="59">
        <v>0</v>
      </c>
      <c r="F193" s="59">
        <v>0</v>
      </c>
      <c r="G193" s="59">
        <v>0</v>
      </c>
      <c r="H193" s="60">
        <v>2000</v>
      </c>
      <c r="I193" s="68">
        <v>2000</v>
      </c>
    </row>
    <row r="194" spans="1:9" ht="15.75" thickBot="1" x14ac:dyDescent="0.3">
      <c r="A194" s="69" t="s">
        <v>576</v>
      </c>
      <c r="B194" s="61">
        <v>45625</v>
      </c>
      <c r="C194" s="61">
        <v>46148</v>
      </c>
      <c r="D194" s="62">
        <v>0</v>
      </c>
      <c r="E194" s="62">
        <v>0</v>
      </c>
      <c r="F194" s="62">
        <v>0</v>
      </c>
      <c r="G194" s="62">
        <v>0</v>
      </c>
      <c r="H194" s="63">
        <v>2000</v>
      </c>
      <c r="I194" s="70">
        <v>2000</v>
      </c>
    </row>
    <row r="195" spans="1:9" ht="15.75" thickBot="1" x14ac:dyDescent="0.3">
      <c r="A195" s="67" t="s">
        <v>577</v>
      </c>
      <c r="B195" s="58">
        <v>45625</v>
      </c>
      <c r="C195" s="58">
        <v>45791</v>
      </c>
      <c r="D195" s="59">
        <v>0</v>
      </c>
      <c r="E195" s="59">
        <v>0</v>
      </c>
      <c r="F195" s="59">
        <v>0</v>
      </c>
      <c r="G195" s="59">
        <v>0</v>
      </c>
      <c r="H195" s="60">
        <v>2000</v>
      </c>
      <c r="I195" s="68">
        <v>2000</v>
      </c>
    </row>
    <row r="196" spans="1:9" ht="15.75" thickBot="1" x14ac:dyDescent="0.3">
      <c r="A196" s="69" t="s">
        <v>578</v>
      </c>
      <c r="B196" s="61">
        <v>45625</v>
      </c>
      <c r="C196" s="61">
        <v>45791</v>
      </c>
      <c r="D196" s="62">
        <v>0</v>
      </c>
      <c r="E196" s="62">
        <v>0</v>
      </c>
      <c r="F196" s="62">
        <v>0</v>
      </c>
      <c r="G196" s="62">
        <v>0</v>
      </c>
      <c r="H196" s="63">
        <v>2000</v>
      </c>
      <c r="I196" s="70">
        <v>2000</v>
      </c>
    </row>
    <row r="197" spans="1:9" ht="15.75" thickBot="1" x14ac:dyDescent="0.3">
      <c r="A197" s="67" t="s">
        <v>571</v>
      </c>
      <c r="B197" s="58">
        <v>45625</v>
      </c>
      <c r="C197" s="58">
        <v>45693</v>
      </c>
      <c r="D197" s="59">
        <v>0</v>
      </c>
      <c r="E197" s="59">
        <v>0</v>
      </c>
      <c r="F197" s="59">
        <v>0</v>
      </c>
      <c r="G197" s="59">
        <v>0</v>
      </c>
      <c r="H197" s="60">
        <v>3000</v>
      </c>
      <c r="I197" s="68">
        <v>3000</v>
      </c>
    </row>
    <row r="198" spans="1:9" ht="15.75" thickBot="1" x14ac:dyDescent="0.3">
      <c r="A198" s="69" t="s">
        <v>579</v>
      </c>
      <c r="B198" s="61">
        <v>45625</v>
      </c>
      <c r="C198" s="61">
        <v>45791</v>
      </c>
      <c r="D198" s="62">
        <v>0</v>
      </c>
      <c r="E198" s="62">
        <v>0</v>
      </c>
      <c r="F198" s="62">
        <v>0</v>
      </c>
      <c r="G198" s="62">
        <v>0</v>
      </c>
      <c r="H198" s="63">
        <v>2000</v>
      </c>
      <c r="I198" s="70">
        <v>2000</v>
      </c>
    </row>
    <row r="199" spans="1:9" ht="15.75" thickBot="1" x14ac:dyDescent="0.3">
      <c r="A199" s="67" t="s">
        <v>591</v>
      </c>
      <c r="B199" s="58">
        <v>45625</v>
      </c>
      <c r="C199" s="58">
        <v>45791</v>
      </c>
      <c r="D199" s="59">
        <v>0</v>
      </c>
      <c r="E199" s="59">
        <v>0</v>
      </c>
      <c r="F199" s="59">
        <v>0</v>
      </c>
      <c r="G199" s="59">
        <v>0</v>
      </c>
      <c r="H199" s="60">
        <v>2000</v>
      </c>
      <c r="I199" s="68">
        <v>2000</v>
      </c>
    </row>
    <row r="200" spans="1:9" ht="15.75" thickBot="1" x14ac:dyDescent="0.3">
      <c r="A200" s="69" t="s">
        <v>572</v>
      </c>
      <c r="B200" s="61">
        <v>45625</v>
      </c>
      <c r="C200" s="61">
        <v>45702</v>
      </c>
      <c r="D200" s="62">
        <v>0</v>
      </c>
      <c r="E200" s="62">
        <v>0</v>
      </c>
      <c r="F200" s="62">
        <v>0</v>
      </c>
      <c r="G200" s="62">
        <v>0</v>
      </c>
      <c r="H200" s="63">
        <v>5000</v>
      </c>
      <c r="I200" s="70">
        <v>5000</v>
      </c>
    </row>
    <row r="201" spans="1:9" ht="15.75" thickBot="1" x14ac:dyDescent="0.3">
      <c r="A201" s="67" t="s">
        <v>569</v>
      </c>
      <c r="B201" s="58">
        <v>45625</v>
      </c>
      <c r="C201" s="58">
        <v>45660</v>
      </c>
      <c r="D201" s="59">
        <v>0</v>
      </c>
      <c r="E201" s="59">
        <v>0</v>
      </c>
      <c r="F201" s="59">
        <v>0</v>
      </c>
      <c r="G201" s="59">
        <v>0</v>
      </c>
      <c r="H201" s="60">
        <v>2000</v>
      </c>
      <c r="I201" s="68">
        <v>2000</v>
      </c>
    </row>
    <row r="202" spans="1:9" ht="15.75" thickBot="1" x14ac:dyDescent="0.3">
      <c r="A202" s="69" t="s">
        <v>580</v>
      </c>
      <c r="B202" s="61">
        <v>45625</v>
      </c>
      <c r="C202" s="61">
        <v>45791</v>
      </c>
      <c r="D202" s="62">
        <v>0</v>
      </c>
      <c r="E202" s="62">
        <v>0</v>
      </c>
      <c r="F202" s="62">
        <v>0</v>
      </c>
      <c r="G202" s="62">
        <v>0</v>
      </c>
      <c r="H202" s="63">
        <v>2000</v>
      </c>
      <c r="I202" s="70">
        <v>2000</v>
      </c>
    </row>
    <row r="203" spans="1:9" ht="15.75" thickBot="1" x14ac:dyDescent="0.3">
      <c r="A203" s="67" t="s">
        <v>580</v>
      </c>
      <c r="B203" s="58">
        <v>45625</v>
      </c>
      <c r="C203" s="58">
        <v>45791</v>
      </c>
      <c r="D203" s="59">
        <v>0</v>
      </c>
      <c r="E203" s="59">
        <v>0</v>
      </c>
      <c r="F203" s="59">
        <v>0</v>
      </c>
      <c r="G203" s="59">
        <v>0</v>
      </c>
      <c r="H203" s="60">
        <v>2000</v>
      </c>
      <c r="I203" s="68">
        <v>2000</v>
      </c>
    </row>
    <row r="204" spans="1:9" ht="15.75" thickBot="1" x14ac:dyDescent="0.3">
      <c r="A204" s="69" t="s">
        <v>590</v>
      </c>
      <c r="B204" s="61">
        <v>45625</v>
      </c>
      <c r="C204" s="61">
        <v>45791</v>
      </c>
      <c r="D204" s="62">
        <v>0</v>
      </c>
      <c r="E204" s="62">
        <v>0</v>
      </c>
      <c r="F204" s="62">
        <v>0</v>
      </c>
      <c r="G204" s="62">
        <v>0</v>
      </c>
      <c r="H204" s="63">
        <v>2000</v>
      </c>
      <c r="I204" s="70">
        <v>2000</v>
      </c>
    </row>
    <row r="205" spans="1:9" ht="15.75" thickBot="1" x14ac:dyDescent="0.3">
      <c r="A205" s="67" t="s">
        <v>589</v>
      </c>
      <c r="B205" s="58">
        <v>45625</v>
      </c>
      <c r="C205" s="58">
        <v>45791</v>
      </c>
      <c r="D205" s="59">
        <v>0</v>
      </c>
      <c r="E205" s="59">
        <v>0</v>
      </c>
      <c r="F205" s="59">
        <v>0</v>
      </c>
      <c r="G205" s="59">
        <v>0</v>
      </c>
      <c r="H205" s="60">
        <v>2000</v>
      </c>
      <c r="I205" s="68">
        <v>2000</v>
      </c>
    </row>
    <row r="206" spans="1:9" ht="15.75" thickBot="1" x14ac:dyDescent="0.3">
      <c r="A206" s="69" t="s">
        <v>581</v>
      </c>
      <c r="B206" s="61">
        <v>45625</v>
      </c>
      <c r="C206" s="61">
        <v>45791</v>
      </c>
      <c r="D206" s="62">
        <v>0</v>
      </c>
      <c r="E206" s="62">
        <v>0</v>
      </c>
      <c r="F206" s="62">
        <v>0</v>
      </c>
      <c r="G206" s="62">
        <v>0</v>
      </c>
      <c r="H206" s="63">
        <v>2000</v>
      </c>
      <c r="I206" s="70">
        <v>2000</v>
      </c>
    </row>
    <row r="207" spans="1:9" ht="15.75" thickBot="1" x14ac:dyDescent="0.3">
      <c r="A207" s="67" t="s">
        <v>573</v>
      </c>
      <c r="B207" s="58">
        <v>45625</v>
      </c>
      <c r="C207" s="58">
        <v>45702</v>
      </c>
      <c r="D207" s="59">
        <v>0</v>
      </c>
      <c r="E207" s="59">
        <v>0</v>
      </c>
      <c r="F207" s="59">
        <v>0</v>
      </c>
      <c r="G207" s="59">
        <v>0</v>
      </c>
      <c r="H207" s="60">
        <v>5000</v>
      </c>
      <c r="I207" s="68">
        <v>5000</v>
      </c>
    </row>
    <row r="208" spans="1:9" ht="15.75" thickBot="1" x14ac:dyDescent="0.3">
      <c r="A208" s="69" t="s">
        <v>582</v>
      </c>
      <c r="B208" s="61">
        <v>45625</v>
      </c>
      <c r="C208" s="61">
        <v>45791</v>
      </c>
      <c r="D208" s="62">
        <v>0</v>
      </c>
      <c r="E208" s="62">
        <v>0</v>
      </c>
      <c r="F208" s="62">
        <v>0</v>
      </c>
      <c r="G208" s="62">
        <v>0</v>
      </c>
      <c r="H208" s="63">
        <v>2000</v>
      </c>
      <c r="I208" s="70">
        <v>2000</v>
      </c>
    </row>
    <row r="209" spans="1:9" ht="15.75" thickBot="1" x14ac:dyDescent="0.3">
      <c r="A209" s="67" t="s">
        <v>583</v>
      </c>
      <c r="B209" s="58">
        <v>45625</v>
      </c>
      <c r="C209" s="58">
        <v>45791</v>
      </c>
      <c r="D209" s="59">
        <v>0</v>
      </c>
      <c r="E209" s="59">
        <v>0</v>
      </c>
      <c r="F209" s="59">
        <v>0</v>
      </c>
      <c r="G209" s="59">
        <v>0</v>
      </c>
      <c r="H209" s="60">
        <v>2000</v>
      </c>
      <c r="I209" s="68">
        <v>2000</v>
      </c>
    </row>
    <row r="210" spans="1:9" ht="15.75" thickBot="1" x14ac:dyDescent="0.3">
      <c r="A210" s="69" t="s">
        <v>583</v>
      </c>
      <c r="B210" s="61">
        <v>45625</v>
      </c>
      <c r="C210" s="61">
        <v>45791</v>
      </c>
      <c r="D210" s="62">
        <v>0</v>
      </c>
      <c r="E210" s="62">
        <v>0</v>
      </c>
      <c r="F210" s="62">
        <v>0</v>
      </c>
      <c r="G210" s="62">
        <v>0</v>
      </c>
      <c r="H210" s="63">
        <v>2000</v>
      </c>
      <c r="I210" s="70">
        <v>2000</v>
      </c>
    </row>
    <row r="211" spans="1:9" ht="15.75" thickBot="1" x14ac:dyDescent="0.3">
      <c r="A211" s="67" t="s">
        <v>584</v>
      </c>
      <c r="B211" s="58">
        <v>45625</v>
      </c>
      <c r="C211" s="58">
        <v>45791</v>
      </c>
      <c r="D211" s="59">
        <v>0</v>
      </c>
      <c r="E211" s="59">
        <v>0</v>
      </c>
      <c r="F211" s="59">
        <v>0</v>
      </c>
      <c r="G211" s="59">
        <v>0</v>
      </c>
      <c r="H211" s="60">
        <v>2000</v>
      </c>
      <c r="I211" s="68">
        <v>2000</v>
      </c>
    </row>
    <row r="212" spans="1:9" ht="15.75" thickBot="1" x14ac:dyDescent="0.3">
      <c r="A212" s="69" t="s">
        <v>570</v>
      </c>
      <c r="B212" s="61">
        <v>45625</v>
      </c>
      <c r="C212" s="61">
        <v>45791</v>
      </c>
      <c r="D212" s="62">
        <v>0</v>
      </c>
      <c r="E212" s="62">
        <v>0</v>
      </c>
      <c r="F212" s="62">
        <v>0</v>
      </c>
      <c r="G212" s="62">
        <v>0</v>
      </c>
      <c r="H212" s="63">
        <v>8000</v>
      </c>
      <c r="I212" s="70">
        <v>8000</v>
      </c>
    </row>
    <row r="213" spans="1:9" ht="15.75" thickBot="1" x14ac:dyDescent="0.3">
      <c r="A213" s="67" t="s">
        <v>585</v>
      </c>
      <c r="B213" s="58">
        <v>45625</v>
      </c>
      <c r="C213" s="58">
        <v>45791</v>
      </c>
      <c r="D213" s="59">
        <v>0</v>
      </c>
      <c r="E213" s="59">
        <v>0</v>
      </c>
      <c r="F213" s="59">
        <v>0</v>
      </c>
      <c r="G213" s="59">
        <v>0</v>
      </c>
      <c r="H213" s="60">
        <v>2000</v>
      </c>
      <c r="I213" s="68">
        <v>2000</v>
      </c>
    </row>
    <row r="214" spans="1:9" ht="15.75" thickBot="1" x14ac:dyDescent="0.3">
      <c r="A214" s="69" t="s">
        <v>586</v>
      </c>
      <c r="B214" s="61">
        <v>45625</v>
      </c>
      <c r="C214" s="61">
        <v>45791</v>
      </c>
      <c r="D214" s="62">
        <v>0</v>
      </c>
      <c r="E214" s="62">
        <v>0</v>
      </c>
      <c r="F214" s="62">
        <v>0</v>
      </c>
      <c r="G214" s="62">
        <v>0</v>
      </c>
      <c r="H214" s="63">
        <v>2000</v>
      </c>
      <c r="I214" s="70">
        <v>2000</v>
      </c>
    </row>
    <row r="215" spans="1:9" ht="15.75" thickBot="1" x14ac:dyDescent="0.3">
      <c r="A215" s="67" t="s">
        <v>508</v>
      </c>
      <c r="B215" s="58">
        <v>45625</v>
      </c>
      <c r="C215" s="58">
        <v>45660</v>
      </c>
      <c r="D215" s="59">
        <v>0</v>
      </c>
      <c r="E215" s="59">
        <v>0</v>
      </c>
      <c r="F215" s="59">
        <v>0</v>
      </c>
      <c r="G215" s="59">
        <v>0</v>
      </c>
      <c r="H215" s="60">
        <v>2000</v>
      </c>
      <c r="I215" s="68">
        <v>2000</v>
      </c>
    </row>
    <row r="216" spans="1:9" ht="15.75" thickBot="1" x14ac:dyDescent="0.3">
      <c r="A216" s="122" t="s">
        <v>294</v>
      </c>
      <c r="B216" s="123"/>
      <c r="C216" s="124"/>
      <c r="D216" s="64">
        <v>0</v>
      </c>
      <c r="E216" s="64">
        <v>0</v>
      </c>
      <c r="F216" s="64">
        <v>0</v>
      </c>
      <c r="G216" s="64">
        <v>0</v>
      </c>
      <c r="H216" s="65">
        <v>59000</v>
      </c>
      <c r="I216" s="71">
        <v>59000</v>
      </c>
    </row>
    <row r="217" spans="1:9" ht="15.75" thickBot="1" x14ac:dyDescent="0.3">
      <c r="A217" s="119" t="s">
        <v>333</v>
      </c>
      <c r="B217" s="120"/>
      <c r="C217" s="120"/>
      <c r="D217" s="120"/>
      <c r="E217" s="120"/>
      <c r="F217" s="120"/>
      <c r="G217" s="120"/>
      <c r="H217" s="120"/>
      <c r="I217" s="121"/>
    </row>
    <row r="218" spans="1:9" ht="15.75" thickBot="1" x14ac:dyDescent="0.3">
      <c r="A218" s="69" t="s">
        <v>576</v>
      </c>
      <c r="B218" s="61">
        <v>45656</v>
      </c>
      <c r="C218" s="61">
        <v>45791</v>
      </c>
      <c r="D218" s="62">
        <v>0</v>
      </c>
      <c r="E218" s="62">
        <v>0</v>
      </c>
      <c r="F218" s="62">
        <v>0</v>
      </c>
      <c r="G218" s="62">
        <v>0</v>
      </c>
      <c r="H218" s="63">
        <v>2000</v>
      </c>
      <c r="I218" s="70">
        <v>2000</v>
      </c>
    </row>
    <row r="219" spans="1:9" ht="15.75" thickBot="1" x14ac:dyDescent="0.3">
      <c r="A219" s="67" t="s">
        <v>576</v>
      </c>
      <c r="B219" s="58">
        <v>45656</v>
      </c>
      <c r="C219" s="58">
        <v>46148</v>
      </c>
      <c r="D219" s="59">
        <v>0</v>
      </c>
      <c r="E219" s="59">
        <v>0</v>
      </c>
      <c r="F219" s="59">
        <v>0</v>
      </c>
      <c r="G219" s="59">
        <v>0</v>
      </c>
      <c r="H219" s="60">
        <v>2000</v>
      </c>
      <c r="I219" s="68">
        <v>2000</v>
      </c>
    </row>
    <row r="220" spans="1:9" ht="15.75" thickBot="1" x14ac:dyDescent="0.3">
      <c r="A220" s="69" t="s">
        <v>577</v>
      </c>
      <c r="B220" s="61">
        <v>45656</v>
      </c>
      <c r="C220" s="61">
        <v>45791</v>
      </c>
      <c r="D220" s="62">
        <v>0</v>
      </c>
      <c r="E220" s="62">
        <v>0</v>
      </c>
      <c r="F220" s="62">
        <v>0</v>
      </c>
      <c r="G220" s="62">
        <v>0</v>
      </c>
      <c r="H220" s="63">
        <v>2000</v>
      </c>
      <c r="I220" s="70">
        <v>2000</v>
      </c>
    </row>
    <row r="221" spans="1:9" ht="15.75" thickBot="1" x14ac:dyDescent="0.3">
      <c r="A221" s="67" t="s">
        <v>578</v>
      </c>
      <c r="B221" s="58">
        <v>45656</v>
      </c>
      <c r="C221" s="58">
        <v>45791</v>
      </c>
      <c r="D221" s="59">
        <v>0</v>
      </c>
      <c r="E221" s="59">
        <v>0</v>
      </c>
      <c r="F221" s="59">
        <v>0</v>
      </c>
      <c r="G221" s="59">
        <v>0</v>
      </c>
      <c r="H221" s="60">
        <v>2000</v>
      </c>
      <c r="I221" s="68">
        <v>2000</v>
      </c>
    </row>
    <row r="222" spans="1:9" ht="15.75" thickBot="1" x14ac:dyDescent="0.3">
      <c r="A222" s="69" t="s">
        <v>571</v>
      </c>
      <c r="B222" s="61">
        <v>45656</v>
      </c>
      <c r="C222" s="61">
        <v>45693</v>
      </c>
      <c r="D222" s="62">
        <v>0</v>
      </c>
      <c r="E222" s="62">
        <v>0</v>
      </c>
      <c r="F222" s="62">
        <v>0</v>
      </c>
      <c r="G222" s="62">
        <v>0</v>
      </c>
      <c r="H222" s="63">
        <v>3000</v>
      </c>
      <c r="I222" s="70">
        <v>3000</v>
      </c>
    </row>
    <row r="223" spans="1:9" ht="15.75" thickBot="1" x14ac:dyDescent="0.3">
      <c r="A223" s="67" t="s">
        <v>579</v>
      </c>
      <c r="B223" s="58">
        <v>45656</v>
      </c>
      <c r="C223" s="58">
        <v>45791</v>
      </c>
      <c r="D223" s="59">
        <v>0</v>
      </c>
      <c r="E223" s="59">
        <v>0</v>
      </c>
      <c r="F223" s="59">
        <v>0</v>
      </c>
      <c r="G223" s="59">
        <v>0</v>
      </c>
      <c r="H223" s="60">
        <v>2000</v>
      </c>
      <c r="I223" s="68">
        <v>2000</v>
      </c>
    </row>
    <row r="224" spans="1:9" ht="15.75" thickBot="1" x14ac:dyDescent="0.3">
      <c r="A224" s="69" t="s">
        <v>591</v>
      </c>
      <c r="B224" s="61">
        <v>45656</v>
      </c>
      <c r="C224" s="61">
        <v>45791</v>
      </c>
      <c r="D224" s="62">
        <v>0</v>
      </c>
      <c r="E224" s="62">
        <v>0</v>
      </c>
      <c r="F224" s="62">
        <v>0</v>
      </c>
      <c r="G224" s="62">
        <v>0</v>
      </c>
      <c r="H224" s="63">
        <v>2000</v>
      </c>
      <c r="I224" s="70">
        <v>2000</v>
      </c>
    </row>
    <row r="225" spans="1:9" ht="15.75" thickBot="1" x14ac:dyDescent="0.3">
      <c r="A225" s="67" t="s">
        <v>572</v>
      </c>
      <c r="B225" s="58">
        <v>45656</v>
      </c>
      <c r="C225" s="58">
        <v>45702</v>
      </c>
      <c r="D225" s="59">
        <v>0</v>
      </c>
      <c r="E225" s="59">
        <v>0</v>
      </c>
      <c r="F225" s="59">
        <v>0</v>
      </c>
      <c r="G225" s="59">
        <v>0</v>
      </c>
      <c r="H225" s="60">
        <v>5000</v>
      </c>
      <c r="I225" s="68">
        <v>5000</v>
      </c>
    </row>
    <row r="226" spans="1:9" ht="15.75" thickBot="1" x14ac:dyDescent="0.3">
      <c r="A226" s="69" t="s">
        <v>569</v>
      </c>
      <c r="B226" s="61">
        <v>45656</v>
      </c>
      <c r="C226" s="61">
        <v>45660</v>
      </c>
      <c r="D226" s="62">
        <v>0</v>
      </c>
      <c r="E226" s="62">
        <v>0</v>
      </c>
      <c r="F226" s="62">
        <v>0</v>
      </c>
      <c r="G226" s="62">
        <v>0</v>
      </c>
      <c r="H226" s="63">
        <v>2000</v>
      </c>
      <c r="I226" s="70">
        <v>2000</v>
      </c>
    </row>
    <row r="227" spans="1:9" ht="15.75" thickBot="1" x14ac:dyDescent="0.3">
      <c r="A227" s="67" t="s">
        <v>580</v>
      </c>
      <c r="B227" s="58">
        <v>45656</v>
      </c>
      <c r="C227" s="58">
        <v>45791</v>
      </c>
      <c r="D227" s="59">
        <v>0</v>
      </c>
      <c r="E227" s="59">
        <v>0</v>
      </c>
      <c r="F227" s="59">
        <v>0</v>
      </c>
      <c r="G227" s="59">
        <v>0</v>
      </c>
      <c r="H227" s="60">
        <v>2000</v>
      </c>
      <c r="I227" s="68">
        <v>2000</v>
      </c>
    </row>
    <row r="228" spans="1:9" ht="15.75" thickBot="1" x14ac:dyDescent="0.3">
      <c r="A228" s="69" t="s">
        <v>580</v>
      </c>
      <c r="B228" s="61">
        <v>45656</v>
      </c>
      <c r="C228" s="61">
        <v>45791</v>
      </c>
      <c r="D228" s="62">
        <v>0</v>
      </c>
      <c r="E228" s="62">
        <v>0</v>
      </c>
      <c r="F228" s="62">
        <v>0</v>
      </c>
      <c r="G228" s="62">
        <v>0</v>
      </c>
      <c r="H228" s="63">
        <v>2000</v>
      </c>
      <c r="I228" s="70">
        <v>2000</v>
      </c>
    </row>
    <row r="229" spans="1:9" ht="15.75" thickBot="1" x14ac:dyDescent="0.3">
      <c r="A229" s="67" t="s">
        <v>590</v>
      </c>
      <c r="B229" s="58">
        <v>45656</v>
      </c>
      <c r="C229" s="58">
        <v>45791</v>
      </c>
      <c r="D229" s="59">
        <v>0</v>
      </c>
      <c r="E229" s="59">
        <v>0</v>
      </c>
      <c r="F229" s="59">
        <v>0</v>
      </c>
      <c r="G229" s="59">
        <v>0</v>
      </c>
      <c r="H229" s="60">
        <v>2000</v>
      </c>
      <c r="I229" s="68">
        <v>2000</v>
      </c>
    </row>
    <row r="230" spans="1:9" ht="15.75" thickBot="1" x14ac:dyDescent="0.3">
      <c r="A230" s="69" t="s">
        <v>589</v>
      </c>
      <c r="B230" s="61">
        <v>45656</v>
      </c>
      <c r="C230" s="61">
        <v>45791</v>
      </c>
      <c r="D230" s="62">
        <v>0</v>
      </c>
      <c r="E230" s="62">
        <v>0</v>
      </c>
      <c r="F230" s="62">
        <v>0</v>
      </c>
      <c r="G230" s="62">
        <v>0</v>
      </c>
      <c r="H230" s="63">
        <v>2000</v>
      </c>
      <c r="I230" s="70">
        <v>2000</v>
      </c>
    </row>
    <row r="231" spans="1:9" ht="15.75" thickBot="1" x14ac:dyDescent="0.3">
      <c r="A231" s="67" t="s">
        <v>581</v>
      </c>
      <c r="B231" s="58">
        <v>45656</v>
      </c>
      <c r="C231" s="58">
        <v>45791</v>
      </c>
      <c r="D231" s="59">
        <v>0</v>
      </c>
      <c r="E231" s="59">
        <v>0</v>
      </c>
      <c r="F231" s="59">
        <v>0</v>
      </c>
      <c r="G231" s="59">
        <v>0</v>
      </c>
      <c r="H231" s="60">
        <v>2000</v>
      </c>
      <c r="I231" s="68">
        <v>2000</v>
      </c>
    </row>
    <row r="232" spans="1:9" ht="15.75" thickBot="1" x14ac:dyDescent="0.3">
      <c r="A232" s="69" t="s">
        <v>581</v>
      </c>
      <c r="B232" s="61">
        <v>45656</v>
      </c>
      <c r="C232" s="61">
        <v>45791</v>
      </c>
      <c r="D232" s="62">
        <v>0</v>
      </c>
      <c r="E232" s="62">
        <v>0</v>
      </c>
      <c r="F232" s="62">
        <v>0</v>
      </c>
      <c r="G232" s="62">
        <v>0</v>
      </c>
      <c r="H232" s="63">
        <v>2000</v>
      </c>
      <c r="I232" s="70">
        <v>2000</v>
      </c>
    </row>
    <row r="233" spans="1:9" ht="15.75" thickBot="1" x14ac:dyDescent="0.3">
      <c r="A233" s="67" t="s">
        <v>573</v>
      </c>
      <c r="B233" s="58">
        <v>45656</v>
      </c>
      <c r="C233" s="58">
        <v>45702</v>
      </c>
      <c r="D233" s="59">
        <v>0</v>
      </c>
      <c r="E233" s="59">
        <v>0</v>
      </c>
      <c r="F233" s="59">
        <v>0</v>
      </c>
      <c r="G233" s="59">
        <v>0</v>
      </c>
      <c r="H233" s="60">
        <v>5000</v>
      </c>
      <c r="I233" s="68">
        <v>5000</v>
      </c>
    </row>
    <row r="234" spans="1:9" ht="15.75" thickBot="1" x14ac:dyDescent="0.3">
      <c r="A234" s="69" t="s">
        <v>582</v>
      </c>
      <c r="B234" s="61">
        <v>45656</v>
      </c>
      <c r="C234" s="61">
        <v>45791</v>
      </c>
      <c r="D234" s="62">
        <v>0</v>
      </c>
      <c r="E234" s="62">
        <v>0</v>
      </c>
      <c r="F234" s="62">
        <v>0</v>
      </c>
      <c r="G234" s="62">
        <v>0</v>
      </c>
      <c r="H234" s="63">
        <v>2000</v>
      </c>
      <c r="I234" s="70">
        <v>2000</v>
      </c>
    </row>
    <row r="235" spans="1:9" ht="15.75" thickBot="1" x14ac:dyDescent="0.3">
      <c r="A235" s="67" t="s">
        <v>583</v>
      </c>
      <c r="B235" s="58">
        <v>45656</v>
      </c>
      <c r="C235" s="58">
        <v>45791</v>
      </c>
      <c r="D235" s="59">
        <v>0</v>
      </c>
      <c r="E235" s="59">
        <v>0</v>
      </c>
      <c r="F235" s="59">
        <v>0</v>
      </c>
      <c r="G235" s="59">
        <v>0</v>
      </c>
      <c r="H235" s="60">
        <v>2000</v>
      </c>
      <c r="I235" s="68">
        <v>2000</v>
      </c>
    </row>
    <row r="236" spans="1:9" ht="15.75" thickBot="1" x14ac:dyDescent="0.3">
      <c r="A236" s="69" t="s">
        <v>583</v>
      </c>
      <c r="B236" s="61">
        <v>45656</v>
      </c>
      <c r="C236" s="61">
        <v>45791</v>
      </c>
      <c r="D236" s="62">
        <v>0</v>
      </c>
      <c r="E236" s="62">
        <v>0</v>
      </c>
      <c r="F236" s="62">
        <v>0</v>
      </c>
      <c r="G236" s="62">
        <v>0</v>
      </c>
      <c r="H236" s="63">
        <v>2000</v>
      </c>
      <c r="I236" s="70">
        <v>2000</v>
      </c>
    </row>
    <row r="237" spans="1:9" ht="15.75" thickBot="1" x14ac:dyDescent="0.3">
      <c r="A237" s="67" t="s">
        <v>584</v>
      </c>
      <c r="B237" s="58">
        <v>45656</v>
      </c>
      <c r="C237" s="58">
        <v>45791</v>
      </c>
      <c r="D237" s="59">
        <v>0</v>
      </c>
      <c r="E237" s="59">
        <v>0</v>
      </c>
      <c r="F237" s="59">
        <v>0</v>
      </c>
      <c r="G237" s="59">
        <v>0</v>
      </c>
      <c r="H237" s="60">
        <v>2000</v>
      </c>
      <c r="I237" s="68">
        <v>2000</v>
      </c>
    </row>
    <row r="238" spans="1:9" ht="15.75" thickBot="1" x14ac:dyDescent="0.3">
      <c r="A238" s="69" t="s">
        <v>570</v>
      </c>
      <c r="B238" s="61">
        <v>45656</v>
      </c>
      <c r="C238" s="61">
        <v>45791</v>
      </c>
      <c r="D238" s="62">
        <v>0</v>
      </c>
      <c r="E238" s="62">
        <v>0</v>
      </c>
      <c r="F238" s="62">
        <v>0</v>
      </c>
      <c r="G238" s="62">
        <v>0</v>
      </c>
      <c r="H238" s="63">
        <v>8000</v>
      </c>
      <c r="I238" s="70">
        <v>8000</v>
      </c>
    </row>
    <row r="239" spans="1:9" ht="15.75" thickBot="1" x14ac:dyDescent="0.3">
      <c r="A239" s="67" t="s">
        <v>586</v>
      </c>
      <c r="B239" s="58">
        <v>45656</v>
      </c>
      <c r="C239" s="58">
        <v>45791</v>
      </c>
      <c r="D239" s="59">
        <v>0</v>
      </c>
      <c r="E239" s="59">
        <v>0</v>
      </c>
      <c r="F239" s="59">
        <v>0</v>
      </c>
      <c r="G239" s="59">
        <v>0</v>
      </c>
      <c r="H239" s="60">
        <v>2000</v>
      </c>
      <c r="I239" s="68">
        <v>2000</v>
      </c>
    </row>
    <row r="240" spans="1:9" ht="15.75" thickBot="1" x14ac:dyDescent="0.3">
      <c r="A240" s="69" t="s">
        <v>508</v>
      </c>
      <c r="B240" s="61">
        <v>45656</v>
      </c>
      <c r="C240" s="61">
        <v>45660</v>
      </c>
      <c r="D240" s="62">
        <v>0</v>
      </c>
      <c r="E240" s="62">
        <v>0</v>
      </c>
      <c r="F240" s="62">
        <v>0</v>
      </c>
      <c r="G240" s="62">
        <v>0</v>
      </c>
      <c r="H240" s="63">
        <v>2000</v>
      </c>
      <c r="I240" s="70">
        <v>2000</v>
      </c>
    </row>
    <row r="241" spans="1:9" ht="15.75" thickBot="1" x14ac:dyDescent="0.3">
      <c r="A241" s="122" t="s">
        <v>294</v>
      </c>
      <c r="B241" s="123"/>
      <c r="C241" s="124"/>
      <c r="D241" s="64">
        <v>0</v>
      </c>
      <c r="E241" s="64">
        <v>0</v>
      </c>
      <c r="F241" s="64">
        <v>0</v>
      </c>
      <c r="G241" s="64">
        <v>0</v>
      </c>
      <c r="H241" s="65">
        <v>59000</v>
      </c>
      <c r="I241" s="71">
        <v>59000</v>
      </c>
    </row>
    <row r="242" spans="1:9" x14ac:dyDescent="0.25">
      <c r="A242" s="116" t="s">
        <v>303</v>
      </c>
      <c r="B242" s="117"/>
      <c r="C242" s="118"/>
      <c r="D242" s="72">
        <v>0</v>
      </c>
      <c r="E242" s="72">
        <v>0</v>
      </c>
      <c r="F242" s="73">
        <v>6668.52</v>
      </c>
      <c r="G242" s="72">
        <v>0</v>
      </c>
      <c r="H242" s="73">
        <v>562139.48</v>
      </c>
      <c r="I242" s="74">
        <v>568808</v>
      </c>
    </row>
  </sheetData>
  <mergeCells count="31">
    <mergeCell ref="A19:C19"/>
    <mergeCell ref="A3:A4"/>
    <mergeCell ref="B3:B4"/>
    <mergeCell ref="D3:D4"/>
    <mergeCell ref="E3:E4"/>
    <mergeCell ref="H3:H4"/>
    <mergeCell ref="I3:I4"/>
    <mergeCell ref="A5:I5"/>
    <mergeCell ref="A9:C9"/>
    <mergeCell ref="A10:I10"/>
    <mergeCell ref="F3:F4"/>
    <mergeCell ref="G3:G4"/>
    <mergeCell ref="A164:C164"/>
    <mergeCell ref="A20:I20"/>
    <mergeCell ref="A30:C30"/>
    <mergeCell ref="A31:I31"/>
    <mergeCell ref="A65:C65"/>
    <mergeCell ref="A66:I66"/>
    <mergeCell ref="A91:C91"/>
    <mergeCell ref="A92:I92"/>
    <mergeCell ref="A115:C115"/>
    <mergeCell ref="A116:I116"/>
    <mergeCell ref="A139:C139"/>
    <mergeCell ref="A140:I140"/>
    <mergeCell ref="A242:C242"/>
    <mergeCell ref="A165:I165"/>
    <mergeCell ref="A191:C191"/>
    <mergeCell ref="A192:I192"/>
    <mergeCell ref="A216:C216"/>
    <mergeCell ref="A217:I217"/>
    <mergeCell ref="A241:C241"/>
  </mergeCells>
  <pageMargins left="0.511811024" right="0.511811024" top="0.78740157499999996" bottom="0.78740157499999996" header="0.31496062000000002" footer="0.3149606200000000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39"/>
  <sheetViews>
    <sheetView topLeftCell="A19" workbookViewId="0">
      <selection activeCell="L6" sqref="L6:L8"/>
    </sheetView>
  </sheetViews>
  <sheetFormatPr defaultRowHeight="15" x14ac:dyDescent="0.25"/>
  <cols>
    <col min="1" max="1" width="38.285156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9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310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184</v>
      </c>
      <c r="B6" s="58">
        <v>45296</v>
      </c>
      <c r="C6" s="58">
        <v>45536</v>
      </c>
      <c r="D6" s="59">
        <v>0</v>
      </c>
      <c r="E6" s="59">
        <v>0</v>
      </c>
      <c r="F6" s="59">
        <v>0</v>
      </c>
      <c r="G6" s="59">
        <v>0</v>
      </c>
      <c r="H6" s="60">
        <v>2100</v>
      </c>
      <c r="I6" s="68">
        <v>2100</v>
      </c>
      <c r="K6" s="76" t="s">
        <v>561</v>
      </c>
      <c r="L6" s="77">
        <v>8800</v>
      </c>
    </row>
    <row r="7" spans="1:12" ht="15.75" thickBot="1" x14ac:dyDescent="0.3">
      <c r="A7" s="69" t="s">
        <v>543</v>
      </c>
      <c r="B7" s="61">
        <v>45310</v>
      </c>
      <c r="C7" s="61">
        <v>45342</v>
      </c>
      <c r="D7" s="62">
        <v>0</v>
      </c>
      <c r="E7" s="62">
        <v>0</v>
      </c>
      <c r="F7" s="62">
        <v>0</v>
      </c>
      <c r="G7" s="62">
        <v>0</v>
      </c>
      <c r="H7" s="63">
        <v>2500</v>
      </c>
      <c r="I7" s="70">
        <v>2500</v>
      </c>
      <c r="K7" s="76" t="s">
        <v>184</v>
      </c>
      <c r="L7" s="77">
        <v>18900</v>
      </c>
    </row>
    <row r="8" spans="1:12" ht="15.75" thickBot="1" x14ac:dyDescent="0.3">
      <c r="A8" s="67" t="s">
        <v>185</v>
      </c>
      <c r="B8" s="58">
        <v>45321</v>
      </c>
      <c r="C8" s="58">
        <v>45823</v>
      </c>
      <c r="D8" s="59">
        <v>0</v>
      </c>
      <c r="E8" s="59">
        <v>0</v>
      </c>
      <c r="F8" s="59">
        <v>0</v>
      </c>
      <c r="G8" s="59">
        <v>0</v>
      </c>
      <c r="H8" s="60">
        <v>3600</v>
      </c>
      <c r="I8" s="68">
        <v>3600</v>
      </c>
      <c r="K8" s="76" t="s">
        <v>543</v>
      </c>
      <c r="L8" s="77">
        <v>27500</v>
      </c>
    </row>
    <row r="9" spans="1:12" ht="15.75" thickBot="1" x14ac:dyDescent="0.3">
      <c r="A9" s="69" t="s">
        <v>544</v>
      </c>
      <c r="B9" s="61">
        <v>45321</v>
      </c>
      <c r="C9" s="61">
        <v>45286</v>
      </c>
      <c r="D9" s="62">
        <v>0</v>
      </c>
      <c r="E9" s="62">
        <v>0</v>
      </c>
      <c r="F9" s="62">
        <v>0</v>
      </c>
      <c r="G9" s="62">
        <v>0</v>
      </c>
      <c r="H9" s="62">
        <v>0</v>
      </c>
      <c r="I9" s="79">
        <v>0</v>
      </c>
      <c r="K9" s="76" t="s">
        <v>185</v>
      </c>
      <c r="L9" s="77">
        <v>43200</v>
      </c>
    </row>
    <row r="10" spans="1:12" ht="15.75" thickBot="1" x14ac:dyDescent="0.3">
      <c r="A10" s="67" t="s">
        <v>545</v>
      </c>
      <c r="B10" s="58">
        <v>45321</v>
      </c>
      <c r="C10" s="58">
        <v>45286</v>
      </c>
      <c r="D10" s="59">
        <v>0</v>
      </c>
      <c r="E10" s="59">
        <v>0</v>
      </c>
      <c r="F10" s="59">
        <v>0</v>
      </c>
      <c r="G10" s="59">
        <v>0</v>
      </c>
      <c r="H10" s="59">
        <v>0</v>
      </c>
      <c r="I10" s="78">
        <v>0</v>
      </c>
      <c r="K10" s="76" t="s">
        <v>562</v>
      </c>
      <c r="L10" s="77">
        <v>7200</v>
      </c>
    </row>
    <row r="11" spans="1:12" ht="15.75" thickBot="1" x14ac:dyDescent="0.3">
      <c r="A11" s="69" t="s">
        <v>546</v>
      </c>
      <c r="B11" s="61">
        <v>45321</v>
      </c>
      <c r="C11" s="61">
        <v>45469</v>
      </c>
      <c r="D11" s="62">
        <v>0</v>
      </c>
      <c r="E11" s="62">
        <v>0</v>
      </c>
      <c r="F11" s="62">
        <v>0</v>
      </c>
      <c r="G11" s="62">
        <v>0</v>
      </c>
      <c r="H11" s="63">
        <v>1500</v>
      </c>
      <c r="I11" s="70">
        <v>1500</v>
      </c>
      <c r="K11" s="76" t="s">
        <v>544</v>
      </c>
      <c r="L11" s="77">
        <v>9600</v>
      </c>
    </row>
    <row r="12" spans="1:12" ht="15.75" thickBot="1" x14ac:dyDescent="0.3">
      <c r="A12" s="67" t="s">
        <v>547</v>
      </c>
      <c r="B12" s="58">
        <v>45296</v>
      </c>
      <c r="C12" s="58">
        <v>45536</v>
      </c>
      <c r="D12" s="59">
        <v>0</v>
      </c>
      <c r="E12" s="59">
        <v>0</v>
      </c>
      <c r="F12" s="59">
        <v>0</v>
      </c>
      <c r="G12" s="59">
        <v>0</v>
      </c>
      <c r="H12" s="60">
        <v>1500</v>
      </c>
      <c r="I12" s="68">
        <v>1500</v>
      </c>
      <c r="K12" s="76" t="s">
        <v>563</v>
      </c>
      <c r="L12" s="77">
        <v>7200</v>
      </c>
    </row>
    <row r="13" spans="1:12" ht="15.75" thickBot="1" x14ac:dyDescent="0.3">
      <c r="A13" s="69" t="s">
        <v>548</v>
      </c>
      <c r="B13" s="61">
        <v>45310</v>
      </c>
      <c r="C13" s="61">
        <v>45395</v>
      </c>
      <c r="D13" s="62">
        <v>0</v>
      </c>
      <c r="E13" s="62">
        <v>0</v>
      </c>
      <c r="F13" s="62">
        <v>0</v>
      </c>
      <c r="G13" s="62">
        <v>0</v>
      </c>
      <c r="H13" s="63">
        <v>1100</v>
      </c>
      <c r="I13" s="70">
        <v>1100</v>
      </c>
      <c r="K13" s="76" t="s">
        <v>545</v>
      </c>
      <c r="L13" s="77">
        <v>0</v>
      </c>
    </row>
    <row r="14" spans="1:12" ht="15.75" thickBot="1" x14ac:dyDescent="0.3">
      <c r="A14" s="67" t="s">
        <v>183</v>
      </c>
      <c r="B14" s="58">
        <v>45321</v>
      </c>
      <c r="C14" s="58">
        <v>46295</v>
      </c>
      <c r="D14" s="59">
        <v>0</v>
      </c>
      <c r="E14" s="59">
        <v>0</v>
      </c>
      <c r="F14" s="59">
        <v>0</v>
      </c>
      <c r="G14" s="59">
        <v>0</v>
      </c>
      <c r="H14" s="60">
        <v>5100</v>
      </c>
      <c r="I14" s="68">
        <v>5100</v>
      </c>
      <c r="K14" s="76" t="s">
        <v>546</v>
      </c>
      <c r="L14" s="77">
        <v>9000</v>
      </c>
    </row>
    <row r="15" spans="1:12" ht="15.75" thickBot="1" x14ac:dyDescent="0.3">
      <c r="A15" s="69" t="s">
        <v>186</v>
      </c>
      <c r="B15" s="61">
        <v>45310</v>
      </c>
      <c r="C15" s="61">
        <v>45617</v>
      </c>
      <c r="D15" s="62">
        <v>0</v>
      </c>
      <c r="E15" s="62">
        <v>0</v>
      </c>
      <c r="F15" s="62">
        <v>0</v>
      </c>
      <c r="G15" s="62">
        <v>0</v>
      </c>
      <c r="H15" s="63">
        <v>1100</v>
      </c>
      <c r="I15" s="70">
        <v>1100</v>
      </c>
      <c r="K15" s="76" t="s">
        <v>566</v>
      </c>
      <c r="L15" s="77">
        <v>4550</v>
      </c>
    </row>
    <row r="16" spans="1:12" ht="15.75" thickBot="1" x14ac:dyDescent="0.3">
      <c r="A16" s="67" t="s">
        <v>549</v>
      </c>
      <c r="B16" s="58">
        <v>45296</v>
      </c>
      <c r="C16" s="58">
        <v>45475</v>
      </c>
      <c r="D16" s="59">
        <v>0</v>
      </c>
      <c r="E16" s="59">
        <v>0</v>
      </c>
      <c r="F16" s="59">
        <v>0</v>
      </c>
      <c r="G16" s="59">
        <v>0</v>
      </c>
      <c r="H16" s="60">
        <v>9047.4</v>
      </c>
      <c r="I16" s="68">
        <v>9047.4</v>
      </c>
      <c r="K16" s="76" t="s">
        <v>560</v>
      </c>
      <c r="L16" s="77">
        <v>23100</v>
      </c>
    </row>
    <row r="17" spans="1:12" ht="15.75" thickBot="1" x14ac:dyDescent="0.3">
      <c r="A17" s="69" t="s">
        <v>181</v>
      </c>
      <c r="B17" s="61">
        <v>45321</v>
      </c>
      <c r="C17" s="61">
        <v>45657</v>
      </c>
      <c r="D17" s="62">
        <v>0</v>
      </c>
      <c r="E17" s="62">
        <v>0</v>
      </c>
      <c r="F17" s="62">
        <v>0</v>
      </c>
      <c r="G17" s="62">
        <v>0</v>
      </c>
      <c r="H17" s="63">
        <v>2800</v>
      </c>
      <c r="I17" s="70">
        <v>2800</v>
      </c>
      <c r="K17" s="76" t="s">
        <v>547</v>
      </c>
      <c r="L17" s="77">
        <v>13500</v>
      </c>
    </row>
    <row r="18" spans="1:12" ht="15.75" thickBot="1" x14ac:dyDescent="0.3">
      <c r="A18" s="67" t="s">
        <v>550</v>
      </c>
      <c r="B18" s="58">
        <v>45310</v>
      </c>
      <c r="C18" s="58">
        <v>45337</v>
      </c>
      <c r="D18" s="59">
        <v>0</v>
      </c>
      <c r="E18" s="59">
        <v>0</v>
      </c>
      <c r="F18" s="59">
        <v>0</v>
      </c>
      <c r="G18" s="59">
        <v>0</v>
      </c>
      <c r="H18" s="60">
        <v>3000</v>
      </c>
      <c r="I18" s="68">
        <v>3000</v>
      </c>
      <c r="K18" s="76" t="s">
        <v>567</v>
      </c>
      <c r="L18" s="77">
        <v>3100</v>
      </c>
    </row>
    <row r="19" spans="1:12" ht="15.75" thickBot="1" x14ac:dyDescent="0.3">
      <c r="A19" s="69" t="s">
        <v>551</v>
      </c>
      <c r="B19" s="61">
        <v>45303</v>
      </c>
      <c r="C19" s="61">
        <v>45759</v>
      </c>
      <c r="D19" s="62">
        <v>0</v>
      </c>
      <c r="E19" s="62">
        <v>0</v>
      </c>
      <c r="F19" s="62">
        <v>0</v>
      </c>
      <c r="G19" s="62">
        <v>0</v>
      </c>
      <c r="H19" s="63">
        <v>1100</v>
      </c>
      <c r="I19" s="70">
        <v>1100</v>
      </c>
      <c r="K19" s="76" t="s">
        <v>548</v>
      </c>
      <c r="L19" s="77">
        <v>13200</v>
      </c>
    </row>
    <row r="20" spans="1:12" ht="15.75" thickBot="1" x14ac:dyDescent="0.3">
      <c r="A20" s="67" t="s">
        <v>552</v>
      </c>
      <c r="B20" s="58">
        <v>45310</v>
      </c>
      <c r="C20" s="58">
        <v>45395</v>
      </c>
      <c r="D20" s="59">
        <v>0</v>
      </c>
      <c r="E20" s="59">
        <v>0</v>
      </c>
      <c r="F20" s="59">
        <v>0</v>
      </c>
      <c r="G20" s="59">
        <v>0</v>
      </c>
      <c r="H20" s="59">
        <v>800</v>
      </c>
      <c r="I20" s="78">
        <v>800</v>
      </c>
      <c r="K20" s="76" t="s">
        <v>183</v>
      </c>
      <c r="L20" s="77">
        <v>61200</v>
      </c>
    </row>
    <row r="21" spans="1:12" ht="15.75" thickBot="1" x14ac:dyDescent="0.3">
      <c r="A21" s="69" t="s">
        <v>553</v>
      </c>
      <c r="B21" s="61">
        <v>45310</v>
      </c>
      <c r="C21" s="61">
        <v>45365</v>
      </c>
      <c r="D21" s="62">
        <v>0</v>
      </c>
      <c r="E21" s="62">
        <v>0</v>
      </c>
      <c r="F21" s="62">
        <v>0</v>
      </c>
      <c r="G21" s="62">
        <v>0</v>
      </c>
      <c r="H21" s="62">
        <v>800</v>
      </c>
      <c r="I21" s="79">
        <v>800</v>
      </c>
      <c r="K21" s="76" t="s">
        <v>186</v>
      </c>
      <c r="L21" s="77">
        <v>14300</v>
      </c>
    </row>
    <row r="22" spans="1:12" ht="15.75" thickBot="1" x14ac:dyDescent="0.3">
      <c r="A22" s="67" t="s">
        <v>554</v>
      </c>
      <c r="B22" s="58">
        <v>45310</v>
      </c>
      <c r="C22" s="58">
        <v>45395</v>
      </c>
      <c r="D22" s="59">
        <v>0</v>
      </c>
      <c r="E22" s="59">
        <v>0</v>
      </c>
      <c r="F22" s="59">
        <v>0</v>
      </c>
      <c r="G22" s="59">
        <v>0</v>
      </c>
      <c r="H22" s="60">
        <v>1100</v>
      </c>
      <c r="I22" s="68">
        <v>1100</v>
      </c>
      <c r="K22" s="76" t="s">
        <v>568</v>
      </c>
      <c r="L22" s="77">
        <v>1100</v>
      </c>
    </row>
    <row r="23" spans="1:12" ht="15.75" thickBot="1" x14ac:dyDescent="0.3">
      <c r="A23" s="69" t="s">
        <v>555</v>
      </c>
      <c r="B23" s="61">
        <v>45310</v>
      </c>
      <c r="C23" s="61">
        <v>45338</v>
      </c>
      <c r="D23" s="62">
        <v>0</v>
      </c>
      <c r="E23" s="62">
        <v>0</v>
      </c>
      <c r="F23" s="62">
        <v>0</v>
      </c>
      <c r="G23" s="62">
        <v>0</v>
      </c>
      <c r="H23" s="62">
        <v>600</v>
      </c>
      <c r="I23" s="79">
        <v>600</v>
      </c>
      <c r="K23" s="76" t="s">
        <v>564</v>
      </c>
      <c r="L23" s="77">
        <v>6800</v>
      </c>
    </row>
    <row r="24" spans="1:12" ht="15.75" thickBot="1" x14ac:dyDescent="0.3">
      <c r="A24" s="67" t="s">
        <v>556</v>
      </c>
      <c r="B24" s="58">
        <v>45310</v>
      </c>
      <c r="C24" s="58">
        <v>45337</v>
      </c>
      <c r="D24" s="59">
        <v>0</v>
      </c>
      <c r="E24" s="59">
        <v>0</v>
      </c>
      <c r="F24" s="59">
        <v>0</v>
      </c>
      <c r="G24" s="59">
        <v>0</v>
      </c>
      <c r="H24" s="59">
        <v>600</v>
      </c>
      <c r="I24" s="78">
        <v>600</v>
      </c>
      <c r="K24" s="76" t="s">
        <v>549</v>
      </c>
      <c r="L24" s="77">
        <v>63331.8</v>
      </c>
    </row>
    <row r="25" spans="1:12" ht="15.75" thickBot="1" x14ac:dyDescent="0.3">
      <c r="A25" s="69" t="s">
        <v>557</v>
      </c>
      <c r="B25" s="61">
        <v>45321</v>
      </c>
      <c r="C25" s="61">
        <v>45376</v>
      </c>
      <c r="D25" s="62">
        <v>0</v>
      </c>
      <c r="E25" s="62">
        <v>0</v>
      </c>
      <c r="F25" s="62">
        <v>0</v>
      </c>
      <c r="G25" s="62">
        <v>0</v>
      </c>
      <c r="H25" s="62">
        <v>600</v>
      </c>
      <c r="I25" s="79">
        <v>600</v>
      </c>
      <c r="K25" s="76" t="s">
        <v>181</v>
      </c>
      <c r="L25" s="77">
        <v>33600</v>
      </c>
    </row>
    <row r="26" spans="1:12" ht="15.75" thickBot="1" x14ac:dyDescent="0.3">
      <c r="A26" s="67" t="s">
        <v>558</v>
      </c>
      <c r="B26" s="58">
        <v>45310</v>
      </c>
      <c r="C26" s="58">
        <v>45395</v>
      </c>
      <c r="D26" s="59">
        <v>0</v>
      </c>
      <c r="E26" s="59">
        <v>0</v>
      </c>
      <c r="F26" s="59">
        <v>0</v>
      </c>
      <c r="G26" s="59">
        <v>0</v>
      </c>
      <c r="H26" s="59">
        <v>800</v>
      </c>
      <c r="I26" s="78">
        <v>800</v>
      </c>
      <c r="K26" s="76" t="s">
        <v>550</v>
      </c>
      <c r="L26" s="77">
        <v>6000</v>
      </c>
    </row>
    <row r="27" spans="1:12" ht="15.75" thickBot="1" x14ac:dyDescent="0.3">
      <c r="A27" s="69" t="s">
        <v>559</v>
      </c>
      <c r="B27" s="61">
        <v>45321</v>
      </c>
      <c r="C27" s="61">
        <v>45337</v>
      </c>
      <c r="D27" s="62">
        <v>0</v>
      </c>
      <c r="E27" s="62">
        <v>0</v>
      </c>
      <c r="F27" s="62">
        <v>0</v>
      </c>
      <c r="G27" s="62">
        <v>0</v>
      </c>
      <c r="H27" s="63">
        <v>2800</v>
      </c>
      <c r="I27" s="70">
        <v>2800</v>
      </c>
      <c r="K27" s="76" t="s">
        <v>551</v>
      </c>
      <c r="L27" s="77">
        <v>13200</v>
      </c>
    </row>
    <row r="28" spans="1:12" ht="15.75" thickBot="1" x14ac:dyDescent="0.3">
      <c r="A28" s="67" t="s">
        <v>182</v>
      </c>
      <c r="B28" s="58">
        <v>45321</v>
      </c>
      <c r="C28" s="58">
        <v>46295</v>
      </c>
      <c r="D28" s="59">
        <v>0</v>
      </c>
      <c r="E28" s="59">
        <v>0</v>
      </c>
      <c r="F28" s="59">
        <v>0</v>
      </c>
      <c r="G28" s="59">
        <v>0</v>
      </c>
      <c r="H28" s="60">
        <v>5100</v>
      </c>
      <c r="I28" s="68">
        <v>5100</v>
      </c>
      <c r="K28" s="76" t="s">
        <v>187</v>
      </c>
      <c r="L28" s="77">
        <v>11000</v>
      </c>
    </row>
    <row r="29" spans="1:12" ht="15.75" thickBot="1" x14ac:dyDescent="0.3">
      <c r="A29" s="122" t="s">
        <v>294</v>
      </c>
      <c r="B29" s="123"/>
      <c r="C29" s="124"/>
      <c r="D29" s="64">
        <v>0</v>
      </c>
      <c r="E29" s="64">
        <v>0</v>
      </c>
      <c r="F29" s="64">
        <v>0</v>
      </c>
      <c r="G29" s="64">
        <v>0</v>
      </c>
      <c r="H29" s="65">
        <v>47647.4</v>
      </c>
      <c r="I29" s="71">
        <v>47647.4</v>
      </c>
      <c r="K29" s="76" t="s">
        <v>552</v>
      </c>
      <c r="L29" s="77">
        <v>8000</v>
      </c>
    </row>
    <row r="30" spans="1:12" ht="15.75" thickBot="1" x14ac:dyDescent="0.3">
      <c r="A30" s="119" t="s">
        <v>292</v>
      </c>
      <c r="B30" s="120"/>
      <c r="C30" s="120"/>
      <c r="D30" s="120"/>
      <c r="E30" s="120"/>
      <c r="F30" s="120"/>
      <c r="G30" s="120"/>
      <c r="H30" s="120"/>
      <c r="I30" s="121"/>
      <c r="K30" s="76" t="s">
        <v>565</v>
      </c>
      <c r="L30" s="77">
        <v>1600</v>
      </c>
    </row>
    <row r="31" spans="1:12" ht="15.75" thickBot="1" x14ac:dyDescent="0.3">
      <c r="A31" s="69" t="s">
        <v>184</v>
      </c>
      <c r="B31" s="61">
        <v>45327</v>
      </c>
      <c r="C31" s="61">
        <v>45536</v>
      </c>
      <c r="D31" s="62">
        <v>0</v>
      </c>
      <c r="E31" s="62">
        <v>0</v>
      </c>
      <c r="F31" s="62">
        <v>0</v>
      </c>
      <c r="G31" s="62">
        <v>0</v>
      </c>
      <c r="H31" s="63">
        <v>2100</v>
      </c>
      <c r="I31" s="70">
        <v>2100</v>
      </c>
      <c r="K31" s="76" t="s">
        <v>553</v>
      </c>
      <c r="L31" s="77">
        <v>9600</v>
      </c>
    </row>
    <row r="32" spans="1:12" ht="15.75" thickBot="1" x14ac:dyDescent="0.3">
      <c r="A32" s="67" t="s">
        <v>543</v>
      </c>
      <c r="B32" s="58">
        <v>45343</v>
      </c>
      <c r="C32" s="58">
        <v>45342</v>
      </c>
      <c r="D32" s="59">
        <v>0</v>
      </c>
      <c r="E32" s="59">
        <v>0</v>
      </c>
      <c r="F32" s="59">
        <v>0</v>
      </c>
      <c r="G32" s="59">
        <v>0</v>
      </c>
      <c r="H32" s="60">
        <v>2500</v>
      </c>
      <c r="I32" s="68">
        <v>2500</v>
      </c>
      <c r="K32" s="76" t="s">
        <v>310</v>
      </c>
      <c r="L32" s="77"/>
    </row>
    <row r="33" spans="1:12" ht="15.75" thickBot="1" x14ac:dyDescent="0.3">
      <c r="A33" s="69" t="s">
        <v>185</v>
      </c>
      <c r="B33" s="61">
        <v>45351</v>
      </c>
      <c r="C33" s="61">
        <v>45823</v>
      </c>
      <c r="D33" s="62">
        <v>0</v>
      </c>
      <c r="E33" s="62">
        <v>0</v>
      </c>
      <c r="F33" s="62">
        <v>0</v>
      </c>
      <c r="G33" s="62">
        <v>0</v>
      </c>
      <c r="H33" s="63">
        <v>3600</v>
      </c>
      <c r="I33" s="70">
        <v>3600</v>
      </c>
      <c r="K33" s="76" t="s">
        <v>292</v>
      </c>
      <c r="L33" s="77"/>
    </row>
    <row r="34" spans="1:12" ht="15.75" thickBot="1" x14ac:dyDescent="0.3">
      <c r="A34" s="67" t="s">
        <v>544</v>
      </c>
      <c r="B34" s="58">
        <v>45343</v>
      </c>
      <c r="C34" s="58">
        <v>45470</v>
      </c>
      <c r="D34" s="59">
        <v>0</v>
      </c>
      <c r="E34" s="59">
        <v>0</v>
      </c>
      <c r="F34" s="59">
        <v>0</v>
      </c>
      <c r="G34" s="59">
        <v>0</v>
      </c>
      <c r="H34" s="59">
        <v>800</v>
      </c>
      <c r="I34" s="78">
        <v>800</v>
      </c>
      <c r="K34" s="76" t="s">
        <v>323</v>
      </c>
      <c r="L34" s="77"/>
    </row>
    <row r="35" spans="1:12" ht="15.75" thickBot="1" x14ac:dyDescent="0.3">
      <c r="A35" s="69" t="s">
        <v>544</v>
      </c>
      <c r="B35" s="61">
        <v>45351</v>
      </c>
      <c r="C35" s="61">
        <v>45470</v>
      </c>
      <c r="D35" s="62">
        <v>0</v>
      </c>
      <c r="E35" s="62">
        <v>0</v>
      </c>
      <c r="F35" s="62">
        <v>0</v>
      </c>
      <c r="G35" s="62">
        <v>0</v>
      </c>
      <c r="H35" s="62">
        <v>800</v>
      </c>
      <c r="I35" s="79">
        <v>800</v>
      </c>
      <c r="K35" s="76" t="s">
        <v>295</v>
      </c>
      <c r="L35" s="77"/>
    </row>
    <row r="36" spans="1:12" ht="15.75" thickBot="1" x14ac:dyDescent="0.3">
      <c r="A36" s="67" t="s">
        <v>546</v>
      </c>
      <c r="B36" s="58">
        <v>45351</v>
      </c>
      <c r="C36" s="58">
        <v>45469</v>
      </c>
      <c r="D36" s="59">
        <v>0</v>
      </c>
      <c r="E36" s="59">
        <v>0</v>
      </c>
      <c r="F36" s="59">
        <v>0</v>
      </c>
      <c r="G36" s="59">
        <v>0</v>
      </c>
      <c r="H36" s="60">
        <v>1500</v>
      </c>
      <c r="I36" s="68">
        <v>1500</v>
      </c>
      <c r="K36" s="76" t="s">
        <v>325</v>
      </c>
      <c r="L36" s="77"/>
    </row>
    <row r="37" spans="1:12" ht="15.75" thickBot="1" x14ac:dyDescent="0.3">
      <c r="A37" s="69" t="s">
        <v>560</v>
      </c>
      <c r="B37" s="61">
        <v>45343</v>
      </c>
      <c r="C37" s="61">
        <v>45488</v>
      </c>
      <c r="D37" s="62">
        <v>0</v>
      </c>
      <c r="E37" s="62">
        <v>0</v>
      </c>
      <c r="F37" s="62">
        <v>0</v>
      </c>
      <c r="G37" s="62">
        <v>0</v>
      </c>
      <c r="H37" s="63">
        <v>2100</v>
      </c>
      <c r="I37" s="70">
        <v>2100</v>
      </c>
      <c r="K37" s="76" t="s">
        <v>298</v>
      </c>
      <c r="L37" s="77"/>
    </row>
    <row r="38" spans="1:12" ht="15.75" thickBot="1" x14ac:dyDescent="0.3">
      <c r="A38" s="67" t="s">
        <v>547</v>
      </c>
      <c r="B38" s="58">
        <v>45327</v>
      </c>
      <c r="C38" s="58">
        <v>45536</v>
      </c>
      <c r="D38" s="59">
        <v>0</v>
      </c>
      <c r="E38" s="59">
        <v>0</v>
      </c>
      <c r="F38" s="59">
        <v>0</v>
      </c>
      <c r="G38" s="59">
        <v>0</v>
      </c>
      <c r="H38" s="60">
        <v>1500</v>
      </c>
      <c r="I38" s="68">
        <v>1500</v>
      </c>
      <c r="K38" s="76" t="s">
        <v>327</v>
      </c>
      <c r="L38" s="77"/>
    </row>
    <row r="39" spans="1:12" ht="15.75" thickBot="1" x14ac:dyDescent="0.3">
      <c r="A39" s="69" t="s">
        <v>548</v>
      </c>
      <c r="B39" s="61">
        <v>45343</v>
      </c>
      <c r="C39" s="61">
        <v>45395</v>
      </c>
      <c r="D39" s="62">
        <v>0</v>
      </c>
      <c r="E39" s="62">
        <v>0</v>
      </c>
      <c r="F39" s="62">
        <v>0</v>
      </c>
      <c r="G39" s="62">
        <v>0</v>
      </c>
      <c r="H39" s="63">
        <v>1100</v>
      </c>
      <c r="I39" s="70">
        <v>1100</v>
      </c>
      <c r="K39" s="76" t="s">
        <v>328</v>
      </c>
      <c r="L39" s="77"/>
    </row>
    <row r="40" spans="1:12" ht="15.75" thickBot="1" x14ac:dyDescent="0.3">
      <c r="A40" s="67" t="s">
        <v>183</v>
      </c>
      <c r="B40" s="58">
        <v>45351</v>
      </c>
      <c r="C40" s="58">
        <v>46295</v>
      </c>
      <c r="D40" s="59">
        <v>0</v>
      </c>
      <c r="E40" s="59">
        <v>0</v>
      </c>
      <c r="F40" s="59">
        <v>0</v>
      </c>
      <c r="G40" s="59">
        <v>0</v>
      </c>
      <c r="H40" s="60">
        <v>5100</v>
      </c>
      <c r="I40" s="68">
        <v>5100</v>
      </c>
      <c r="K40" s="76" t="s">
        <v>331</v>
      </c>
      <c r="L40" s="77"/>
    </row>
    <row r="41" spans="1:12" ht="15.75" thickBot="1" x14ac:dyDescent="0.3">
      <c r="A41" s="69" t="s">
        <v>186</v>
      </c>
      <c r="B41" s="61">
        <v>45343</v>
      </c>
      <c r="C41" s="61">
        <v>45617</v>
      </c>
      <c r="D41" s="62">
        <v>0</v>
      </c>
      <c r="E41" s="62">
        <v>0</v>
      </c>
      <c r="F41" s="62">
        <v>0</v>
      </c>
      <c r="G41" s="62">
        <v>0</v>
      </c>
      <c r="H41" s="63">
        <v>1100</v>
      </c>
      <c r="I41" s="70">
        <v>1100</v>
      </c>
      <c r="K41" s="76" t="s">
        <v>300</v>
      </c>
      <c r="L41" s="77"/>
    </row>
    <row r="42" spans="1:12" ht="15.75" thickBot="1" x14ac:dyDescent="0.3">
      <c r="A42" s="67" t="s">
        <v>549</v>
      </c>
      <c r="B42" s="58">
        <v>45327</v>
      </c>
      <c r="C42" s="58">
        <v>45475</v>
      </c>
      <c r="D42" s="59">
        <v>0</v>
      </c>
      <c r="E42" s="59">
        <v>0</v>
      </c>
      <c r="F42" s="59">
        <v>0</v>
      </c>
      <c r="G42" s="59">
        <v>0</v>
      </c>
      <c r="H42" s="60">
        <v>9047.4</v>
      </c>
      <c r="I42" s="68">
        <v>9047.4</v>
      </c>
      <c r="K42" s="76" t="s">
        <v>302</v>
      </c>
      <c r="L42" s="77"/>
    </row>
    <row r="43" spans="1:12" ht="15.75" thickBot="1" x14ac:dyDescent="0.3">
      <c r="A43" s="69" t="s">
        <v>181</v>
      </c>
      <c r="B43" s="61">
        <v>45351</v>
      </c>
      <c r="C43" s="61">
        <v>45657</v>
      </c>
      <c r="D43" s="62">
        <v>0</v>
      </c>
      <c r="E43" s="62">
        <v>0</v>
      </c>
      <c r="F43" s="62">
        <v>0</v>
      </c>
      <c r="G43" s="62">
        <v>0</v>
      </c>
      <c r="H43" s="63">
        <v>2800</v>
      </c>
      <c r="I43" s="70">
        <v>2800</v>
      </c>
      <c r="K43" s="76" t="s">
        <v>333</v>
      </c>
      <c r="L43" s="77"/>
    </row>
    <row r="44" spans="1:12" ht="15.75" thickBot="1" x14ac:dyDescent="0.3">
      <c r="A44" s="67" t="s">
        <v>550</v>
      </c>
      <c r="B44" s="58">
        <v>45343</v>
      </c>
      <c r="C44" s="58">
        <v>45337</v>
      </c>
      <c r="D44" s="59">
        <v>0</v>
      </c>
      <c r="E44" s="59">
        <v>0</v>
      </c>
      <c r="F44" s="59">
        <v>0</v>
      </c>
      <c r="G44" s="59">
        <v>0</v>
      </c>
      <c r="H44" s="60">
        <v>3000</v>
      </c>
      <c r="I44" s="68">
        <v>3000</v>
      </c>
      <c r="K44" s="76" t="s">
        <v>321</v>
      </c>
      <c r="L44" s="77">
        <v>28000</v>
      </c>
    </row>
    <row r="45" spans="1:12" ht="15.75" thickBot="1" x14ac:dyDescent="0.3">
      <c r="A45" s="69" t="s">
        <v>550</v>
      </c>
      <c r="B45" s="61">
        <v>45351</v>
      </c>
      <c r="C45" s="61">
        <v>45337</v>
      </c>
      <c r="D45" s="62">
        <v>0</v>
      </c>
      <c r="E45" s="62">
        <v>0</v>
      </c>
      <c r="F45" s="62">
        <v>0</v>
      </c>
      <c r="G45" s="62">
        <v>0</v>
      </c>
      <c r="H45" s="62">
        <v>0</v>
      </c>
      <c r="I45" s="79">
        <v>0</v>
      </c>
      <c r="K45" s="76" t="s">
        <v>554</v>
      </c>
      <c r="L45" s="77">
        <v>13200</v>
      </c>
    </row>
    <row r="46" spans="1:12" ht="15.75" thickBot="1" x14ac:dyDescent="0.3">
      <c r="A46" s="67" t="s">
        <v>551</v>
      </c>
      <c r="B46" s="58">
        <v>45331</v>
      </c>
      <c r="C46" s="58">
        <v>45759</v>
      </c>
      <c r="D46" s="59">
        <v>0</v>
      </c>
      <c r="E46" s="59">
        <v>0</v>
      </c>
      <c r="F46" s="59">
        <v>0</v>
      </c>
      <c r="G46" s="59">
        <v>0</v>
      </c>
      <c r="H46" s="60">
        <v>1100</v>
      </c>
      <c r="I46" s="68">
        <v>1100</v>
      </c>
      <c r="K46" s="76" t="s">
        <v>294</v>
      </c>
      <c r="L46" s="77">
        <v>565181.80000000005</v>
      </c>
    </row>
    <row r="47" spans="1:12" ht="15.75" thickBot="1" x14ac:dyDescent="0.3">
      <c r="A47" s="69" t="s">
        <v>552</v>
      </c>
      <c r="B47" s="61">
        <v>45343</v>
      </c>
      <c r="C47" s="61">
        <v>45395</v>
      </c>
      <c r="D47" s="62">
        <v>0</v>
      </c>
      <c r="E47" s="62">
        <v>0</v>
      </c>
      <c r="F47" s="62">
        <v>0</v>
      </c>
      <c r="G47" s="62">
        <v>0</v>
      </c>
      <c r="H47" s="62">
        <v>800</v>
      </c>
      <c r="I47" s="79">
        <v>800</v>
      </c>
      <c r="K47" s="76" t="s">
        <v>303</v>
      </c>
      <c r="L47" s="77">
        <v>565181.80000000005</v>
      </c>
    </row>
    <row r="48" spans="1:12" ht="15.75" thickBot="1" x14ac:dyDescent="0.3">
      <c r="A48" s="67" t="s">
        <v>553</v>
      </c>
      <c r="B48" s="58">
        <v>45343</v>
      </c>
      <c r="C48" s="58">
        <v>45365</v>
      </c>
      <c r="D48" s="59">
        <v>0</v>
      </c>
      <c r="E48" s="59">
        <v>0</v>
      </c>
      <c r="F48" s="59">
        <v>0</v>
      </c>
      <c r="G48" s="59">
        <v>0</v>
      </c>
      <c r="H48" s="59">
        <v>800</v>
      </c>
      <c r="I48" s="78">
        <v>800</v>
      </c>
      <c r="K48" s="76" t="s">
        <v>555</v>
      </c>
      <c r="L48" s="77">
        <v>9000</v>
      </c>
    </row>
    <row r="49" spans="1:12" ht="15.75" thickBot="1" x14ac:dyDescent="0.3">
      <c r="A49" s="69" t="s">
        <v>554</v>
      </c>
      <c r="B49" s="61">
        <v>45343</v>
      </c>
      <c r="C49" s="61">
        <v>45395</v>
      </c>
      <c r="D49" s="62">
        <v>0</v>
      </c>
      <c r="E49" s="62">
        <v>0</v>
      </c>
      <c r="F49" s="62">
        <v>0</v>
      </c>
      <c r="G49" s="62">
        <v>0</v>
      </c>
      <c r="H49" s="63">
        <v>1100</v>
      </c>
      <c r="I49" s="70">
        <v>1100</v>
      </c>
      <c r="K49" s="76" t="s">
        <v>556</v>
      </c>
      <c r="L49" s="77">
        <v>7800</v>
      </c>
    </row>
    <row r="50" spans="1:12" ht="15.75" thickBot="1" x14ac:dyDescent="0.3">
      <c r="A50" s="67" t="s">
        <v>555</v>
      </c>
      <c r="B50" s="58">
        <v>45343</v>
      </c>
      <c r="C50" s="58">
        <v>45338</v>
      </c>
      <c r="D50" s="59">
        <v>0</v>
      </c>
      <c r="E50" s="59">
        <v>0</v>
      </c>
      <c r="F50" s="59">
        <v>0</v>
      </c>
      <c r="G50" s="59">
        <v>0</v>
      </c>
      <c r="H50" s="59">
        <v>600</v>
      </c>
      <c r="I50" s="78">
        <v>600</v>
      </c>
      <c r="K50" s="76" t="s">
        <v>557</v>
      </c>
      <c r="L50" s="77">
        <v>1800</v>
      </c>
    </row>
    <row r="51" spans="1:12" ht="15.75" thickBot="1" x14ac:dyDescent="0.3">
      <c r="A51" s="69" t="s">
        <v>556</v>
      </c>
      <c r="B51" s="61">
        <v>45343</v>
      </c>
      <c r="C51" s="61">
        <v>45337</v>
      </c>
      <c r="D51" s="62">
        <v>0</v>
      </c>
      <c r="E51" s="62">
        <v>0</v>
      </c>
      <c r="F51" s="62">
        <v>0</v>
      </c>
      <c r="G51" s="62">
        <v>0</v>
      </c>
      <c r="H51" s="62">
        <v>600</v>
      </c>
      <c r="I51" s="79">
        <v>600</v>
      </c>
      <c r="K51" s="76" t="s">
        <v>558</v>
      </c>
      <c r="L51" s="77">
        <v>3200</v>
      </c>
    </row>
    <row r="52" spans="1:12" ht="15.75" thickBot="1" x14ac:dyDescent="0.3">
      <c r="A52" s="67" t="s">
        <v>557</v>
      </c>
      <c r="B52" s="58">
        <v>45351</v>
      </c>
      <c r="C52" s="58">
        <v>45376</v>
      </c>
      <c r="D52" s="59">
        <v>0</v>
      </c>
      <c r="E52" s="59">
        <v>0</v>
      </c>
      <c r="F52" s="59">
        <v>0</v>
      </c>
      <c r="G52" s="59">
        <v>0</v>
      </c>
      <c r="H52" s="59">
        <v>600</v>
      </c>
      <c r="I52" s="78">
        <v>600</v>
      </c>
      <c r="K52" s="76" t="s">
        <v>559</v>
      </c>
      <c r="L52" s="77">
        <v>22400</v>
      </c>
    </row>
    <row r="53" spans="1:12" ht="15.75" thickBot="1" x14ac:dyDescent="0.3">
      <c r="A53" s="69" t="s">
        <v>558</v>
      </c>
      <c r="B53" s="61">
        <v>45343</v>
      </c>
      <c r="C53" s="61">
        <v>45395</v>
      </c>
      <c r="D53" s="62">
        <v>0</v>
      </c>
      <c r="E53" s="62">
        <v>0</v>
      </c>
      <c r="F53" s="62">
        <v>0</v>
      </c>
      <c r="G53" s="62">
        <v>0</v>
      </c>
      <c r="H53" s="62">
        <v>800</v>
      </c>
      <c r="I53" s="79">
        <v>800</v>
      </c>
      <c r="K53" s="76" t="s">
        <v>182</v>
      </c>
      <c r="L53" s="77">
        <v>61200</v>
      </c>
    </row>
    <row r="54" spans="1:12" ht="15.75" thickBot="1" x14ac:dyDescent="0.3">
      <c r="A54" s="67" t="s">
        <v>559</v>
      </c>
      <c r="B54" s="58">
        <v>45351</v>
      </c>
      <c r="C54" s="58">
        <v>45337</v>
      </c>
      <c r="D54" s="59">
        <v>0</v>
      </c>
      <c r="E54" s="59">
        <v>0</v>
      </c>
      <c r="F54" s="59">
        <v>0</v>
      </c>
      <c r="G54" s="59">
        <v>0</v>
      </c>
      <c r="H54" s="60">
        <v>2800</v>
      </c>
      <c r="I54" s="68">
        <v>2800</v>
      </c>
      <c r="K54" s="76" t="s">
        <v>305</v>
      </c>
      <c r="L54" s="77"/>
    </row>
    <row r="55" spans="1:12" ht="15.75" thickBot="1" x14ac:dyDescent="0.3">
      <c r="A55" s="69" t="s">
        <v>182</v>
      </c>
      <c r="B55" s="61">
        <v>45351</v>
      </c>
      <c r="C55" s="61">
        <v>46295</v>
      </c>
      <c r="D55" s="62">
        <v>0</v>
      </c>
      <c r="E55" s="62">
        <v>0</v>
      </c>
      <c r="F55" s="62">
        <v>0</v>
      </c>
      <c r="G55" s="62">
        <v>0</v>
      </c>
      <c r="H55" s="63">
        <v>5100</v>
      </c>
      <c r="I55" s="70">
        <v>5100</v>
      </c>
      <c r="K55" s="76" t="s">
        <v>306</v>
      </c>
      <c r="L55" s="77">
        <v>1695545.4000000001</v>
      </c>
    </row>
    <row r="56" spans="1:12" ht="15.75" thickBot="1" x14ac:dyDescent="0.3">
      <c r="A56" s="122" t="s">
        <v>294</v>
      </c>
      <c r="B56" s="123"/>
      <c r="C56" s="124"/>
      <c r="D56" s="64">
        <v>0</v>
      </c>
      <c r="E56" s="64">
        <v>0</v>
      </c>
      <c r="F56" s="64">
        <v>0</v>
      </c>
      <c r="G56" s="64">
        <v>0</v>
      </c>
      <c r="H56" s="65">
        <v>51347.4</v>
      </c>
      <c r="I56" s="71">
        <v>51347.4</v>
      </c>
    </row>
    <row r="57" spans="1:12" ht="15.75" thickBot="1" x14ac:dyDescent="0.3">
      <c r="A57" s="132" t="s">
        <v>323</v>
      </c>
      <c r="B57" s="133"/>
      <c r="C57" s="133"/>
      <c r="D57" s="133"/>
      <c r="E57" s="133"/>
      <c r="F57" s="133"/>
      <c r="G57" s="133"/>
      <c r="H57" s="133"/>
      <c r="I57" s="134"/>
    </row>
    <row r="58" spans="1:12" ht="15.75" thickBot="1" x14ac:dyDescent="0.3">
      <c r="A58" s="67" t="s">
        <v>561</v>
      </c>
      <c r="B58" s="58">
        <v>45356</v>
      </c>
      <c r="C58" s="58">
        <v>45505</v>
      </c>
      <c r="D58" s="59">
        <v>0</v>
      </c>
      <c r="E58" s="59">
        <v>0</v>
      </c>
      <c r="F58" s="59">
        <v>0</v>
      </c>
      <c r="G58" s="59">
        <v>0</v>
      </c>
      <c r="H58" s="59">
        <v>800</v>
      </c>
      <c r="I58" s="78">
        <v>800</v>
      </c>
    </row>
    <row r="59" spans="1:12" ht="15.75" thickBot="1" x14ac:dyDescent="0.3">
      <c r="A59" s="69" t="s">
        <v>184</v>
      </c>
      <c r="B59" s="61">
        <v>45356</v>
      </c>
      <c r="C59" s="61">
        <v>45536</v>
      </c>
      <c r="D59" s="62">
        <v>0</v>
      </c>
      <c r="E59" s="62">
        <v>0</v>
      </c>
      <c r="F59" s="62">
        <v>0</v>
      </c>
      <c r="G59" s="62">
        <v>0</v>
      </c>
      <c r="H59" s="63">
        <v>2100</v>
      </c>
      <c r="I59" s="70">
        <v>2100</v>
      </c>
    </row>
    <row r="60" spans="1:12" ht="15.75" thickBot="1" x14ac:dyDescent="0.3">
      <c r="A60" s="67" t="s">
        <v>543</v>
      </c>
      <c r="B60" s="58">
        <v>45379</v>
      </c>
      <c r="C60" s="58">
        <v>45433</v>
      </c>
      <c r="D60" s="59">
        <v>0</v>
      </c>
      <c r="E60" s="59">
        <v>0</v>
      </c>
      <c r="F60" s="59">
        <v>0</v>
      </c>
      <c r="G60" s="59">
        <v>0</v>
      </c>
      <c r="H60" s="60">
        <v>2500</v>
      </c>
      <c r="I60" s="68">
        <v>2500</v>
      </c>
    </row>
    <row r="61" spans="1:12" ht="15.75" thickBot="1" x14ac:dyDescent="0.3">
      <c r="A61" s="69" t="s">
        <v>543</v>
      </c>
      <c r="B61" s="61">
        <v>45372</v>
      </c>
      <c r="C61" s="61">
        <v>45342</v>
      </c>
      <c r="D61" s="62">
        <v>0</v>
      </c>
      <c r="E61" s="62">
        <v>0</v>
      </c>
      <c r="F61" s="62">
        <v>0</v>
      </c>
      <c r="G61" s="62">
        <v>0</v>
      </c>
      <c r="H61" s="62">
        <v>0</v>
      </c>
      <c r="I61" s="79">
        <v>0</v>
      </c>
    </row>
    <row r="62" spans="1:12" ht="15.75" thickBot="1" x14ac:dyDescent="0.3">
      <c r="A62" s="67" t="s">
        <v>185</v>
      </c>
      <c r="B62" s="58">
        <v>45379</v>
      </c>
      <c r="C62" s="58">
        <v>45823</v>
      </c>
      <c r="D62" s="59">
        <v>0</v>
      </c>
      <c r="E62" s="59">
        <v>0</v>
      </c>
      <c r="F62" s="59">
        <v>0</v>
      </c>
      <c r="G62" s="59">
        <v>0</v>
      </c>
      <c r="H62" s="60">
        <v>3600</v>
      </c>
      <c r="I62" s="68">
        <v>3600</v>
      </c>
    </row>
    <row r="63" spans="1:12" ht="15.75" thickBot="1" x14ac:dyDescent="0.3">
      <c r="A63" s="69" t="s">
        <v>544</v>
      </c>
      <c r="B63" s="61">
        <v>45379</v>
      </c>
      <c r="C63" s="61">
        <v>45470</v>
      </c>
      <c r="D63" s="62">
        <v>0</v>
      </c>
      <c r="E63" s="62">
        <v>0</v>
      </c>
      <c r="F63" s="62">
        <v>0</v>
      </c>
      <c r="G63" s="62">
        <v>0</v>
      </c>
      <c r="H63" s="62">
        <v>800</v>
      </c>
      <c r="I63" s="79">
        <v>800</v>
      </c>
    </row>
    <row r="64" spans="1:12" ht="15.75" thickBot="1" x14ac:dyDescent="0.3">
      <c r="A64" s="67" t="s">
        <v>546</v>
      </c>
      <c r="B64" s="58">
        <v>45379</v>
      </c>
      <c r="C64" s="58">
        <v>45469</v>
      </c>
      <c r="D64" s="59">
        <v>0</v>
      </c>
      <c r="E64" s="59">
        <v>0</v>
      </c>
      <c r="F64" s="59">
        <v>0</v>
      </c>
      <c r="G64" s="59">
        <v>0</v>
      </c>
      <c r="H64" s="60">
        <v>1500</v>
      </c>
      <c r="I64" s="68">
        <v>1500</v>
      </c>
    </row>
    <row r="65" spans="1:9" ht="15.75" thickBot="1" x14ac:dyDescent="0.3">
      <c r="A65" s="69" t="s">
        <v>560</v>
      </c>
      <c r="B65" s="61">
        <v>45372</v>
      </c>
      <c r="C65" s="61">
        <v>45488</v>
      </c>
      <c r="D65" s="62">
        <v>0</v>
      </c>
      <c r="E65" s="62">
        <v>0</v>
      </c>
      <c r="F65" s="62">
        <v>0</v>
      </c>
      <c r="G65" s="62">
        <v>0</v>
      </c>
      <c r="H65" s="63">
        <v>2100</v>
      </c>
      <c r="I65" s="70">
        <v>2100</v>
      </c>
    </row>
    <row r="66" spans="1:9" ht="15.75" thickBot="1" x14ac:dyDescent="0.3">
      <c r="A66" s="67" t="s">
        <v>547</v>
      </c>
      <c r="B66" s="58">
        <v>45356</v>
      </c>
      <c r="C66" s="58">
        <v>45536</v>
      </c>
      <c r="D66" s="59">
        <v>0</v>
      </c>
      <c r="E66" s="59">
        <v>0</v>
      </c>
      <c r="F66" s="59">
        <v>0</v>
      </c>
      <c r="G66" s="59">
        <v>0</v>
      </c>
      <c r="H66" s="60">
        <v>1500</v>
      </c>
      <c r="I66" s="68">
        <v>1500</v>
      </c>
    </row>
    <row r="67" spans="1:9" ht="15.75" thickBot="1" x14ac:dyDescent="0.3">
      <c r="A67" s="69" t="s">
        <v>548</v>
      </c>
      <c r="B67" s="61">
        <v>45372</v>
      </c>
      <c r="C67" s="61">
        <v>45395</v>
      </c>
      <c r="D67" s="62">
        <v>0</v>
      </c>
      <c r="E67" s="62">
        <v>0</v>
      </c>
      <c r="F67" s="62">
        <v>0</v>
      </c>
      <c r="G67" s="62">
        <v>0</v>
      </c>
      <c r="H67" s="63">
        <v>1100</v>
      </c>
      <c r="I67" s="70">
        <v>1100</v>
      </c>
    </row>
    <row r="68" spans="1:9" ht="15.75" thickBot="1" x14ac:dyDescent="0.3">
      <c r="A68" s="67" t="s">
        <v>183</v>
      </c>
      <c r="B68" s="58">
        <v>45379</v>
      </c>
      <c r="C68" s="58">
        <v>46295</v>
      </c>
      <c r="D68" s="59">
        <v>0</v>
      </c>
      <c r="E68" s="59">
        <v>0</v>
      </c>
      <c r="F68" s="59">
        <v>0</v>
      </c>
      <c r="G68" s="59">
        <v>0</v>
      </c>
      <c r="H68" s="60">
        <v>5100</v>
      </c>
      <c r="I68" s="68">
        <v>5100</v>
      </c>
    </row>
    <row r="69" spans="1:9" ht="15.75" thickBot="1" x14ac:dyDescent="0.3">
      <c r="A69" s="69" t="s">
        <v>186</v>
      </c>
      <c r="B69" s="61">
        <v>45372</v>
      </c>
      <c r="C69" s="61">
        <v>45617</v>
      </c>
      <c r="D69" s="62">
        <v>0</v>
      </c>
      <c r="E69" s="62">
        <v>0</v>
      </c>
      <c r="F69" s="62">
        <v>0</v>
      </c>
      <c r="G69" s="62">
        <v>0</v>
      </c>
      <c r="H69" s="63">
        <v>1100</v>
      </c>
      <c r="I69" s="70">
        <v>1100</v>
      </c>
    </row>
    <row r="70" spans="1:9" ht="15.75" thickBot="1" x14ac:dyDescent="0.3">
      <c r="A70" s="67" t="s">
        <v>549</v>
      </c>
      <c r="B70" s="58">
        <v>45356</v>
      </c>
      <c r="C70" s="58">
        <v>45475</v>
      </c>
      <c r="D70" s="59">
        <v>0</v>
      </c>
      <c r="E70" s="59">
        <v>0</v>
      </c>
      <c r="F70" s="59">
        <v>0</v>
      </c>
      <c r="G70" s="59">
        <v>0</v>
      </c>
      <c r="H70" s="60">
        <v>9047.4</v>
      </c>
      <c r="I70" s="68">
        <v>9047.4</v>
      </c>
    </row>
    <row r="71" spans="1:9" ht="15.75" thickBot="1" x14ac:dyDescent="0.3">
      <c r="A71" s="69" t="s">
        <v>181</v>
      </c>
      <c r="B71" s="61">
        <v>45379</v>
      </c>
      <c r="C71" s="61">
        <v>45657</v>
      </c>
      <c r="D71" s="62">
        <v>0</v>
      </c>
      <c r="E71" s="62">
        <v>0</v>
      </c>
      <c r="F71" s="62">
        <v>0</v>
      </c>
      <c r="G71" s="62">
        <v>0</v>
      </c>
      <c r="H71" s="63">
        <v>2800</v>
      </c>
      <c r="I71" s="70">
        <v>2800</v>
      </c>
    </row>
    <row r="72" spans="1:9" ht="15.75" thickBot="1" x14ac:dyDescent="0.3">
      <c r="A72" s="67" t="s">
        <v>551</v>
      </c>
      <c r="B72" s="58">
        <v>45365</v>
      </c>
      <c r="C72" s="58">
        <v>45759</v>
      </c>
      <c r="D72" s="59">
        <v>0</v>
      </c>
      <c r="E72" s="59">
        <v>0</v>
      </c>
      <c r="F72" s="59">
        <v>0</v>
      </c>
      <c r="G72" s="59">
        <v>0</v>
      </c>
      <c r="H72" s="60">
        <v>1100</v>
      </c>
      <c r="I72" s="68">
        <v>1100</v>
      </c>
    </row>
    <row r="73" spans="1:9" ht="15.75" thickBot="1" x14ac:dyDescent="0.3">
      <c r="A73" s="69" t="s">
        <v>187</v>
      </c>
      <c r="B73" s="61">
        <v>45372</v>
      </c>
      <c r="C73" s="61">
        <v>45370</v>
      </c>
      <c r="D73" s="62">
        <v>0</v>
      </c>
      <c r="E73" s="62">
        <v>0</v>
      </c>
      <c r="F73" s="62">
        <v>0</v>
      </c>
      <c r="G73" s="62">
        <v>0</v>
      </c>
      <c r="H73" s="63">
        <v>2200</v>
      </c>
      <c r="I73" s="70">
        <v>2200</v>
      </c>
    </row>
    <row r="74" spans="1:9" ht="15.75" thickBot="1" x14ac:dyDescent="0.3">
      <c r="A74" s="67" t="s">
        <v>187</v>
      </c>
      <c r="B74" s="58">
        <v>45372</v>
      </c>
      <c r="C74" s="58">
        <v>45370</v>
      </c>
      <c r="D74" s="59">
        <v>0</v>
      </c>
      <c r="E74" s="59">
        <v>0</v>
      </c>
      <c r="F74" s="59">
        <v>0</v>
      </c>
      <c r="G74" s="59">
        <v>0</v>
      </c>
      <c r="H74" s="59">
        <v>0</v>
      </c>
      <c r="I74" s="78">
        <v>0</v>
      </c>
    </row>
    <row r="75" spans="1:9" ht="15.75" thickBot="1" x14ac:dyDescent="0.3">
      <c r="A75" s="69" t="s">
        <v>552</v>
      </c>
      <c r="B75" s="61">
        <v>45372</v>
      </c>
      <c r="C75" s="61">
        <v>45395</v>
      </c>
      <c r="D75" s="62">
        <v>0</v>
      </c>
      <c r="E75" s="62">
        <v>0</v>
      </c>
      <c r="F75" s="62">
        <v>0</v>
      </c>
      <c r="G75" s="62">
        <v>0</v>
      </c>
      <c r="H75" s="62">
        <v>800</v>
      </c>
      <c r="I75" s="79">
        <v>800</v>
      </c>
    </row>
    <row r="76" spans="1:9" ht="15.75" thickBot="1" x14ac:dyDescent="0.3">
      <c r="A76" s="67" t="s">
        <v>553</v>
      </c>
      <c r="B76" s="58">
        <v>45372</v>
      </c>
      <c r="C76" s="58">
        <v>45365</v>
      </c>
      <c r="D76" s="59">
        <v>0</v>
      </c>
      <c r="E76" s="59">
        <v>0</v>
      </c>
      <c r="F76" s="59">
        <v>0</v>
      </c>
      <c r="G76" s="59">
        <v>0</v>
      </c>
      <c r="H76" s="59">
        <v>800</v>
      </c>
      <c r="I76" s="78">
        <v>800</v>
      </c>
    </row>
    <row r="77" spans="1:9" ht="15.75" thickBot="1" x14ac:dyDescent="0.3">
      <c r="A77" s="69" t="s">
        <v>553</v>
      </c>
      <c r="B77" s="61">
        <v>45372</v>
      </c>
      <c r="C77" s="61">
        <v>45365</v>
      </c>
      <c r="D77" s="62">
        <v>0</v>
      </c>
      <c r="E77" s="62">
        <v>0</v>
      </c>
      <c r="F77" s="62">
        <v>0</v>
      </c>
      <c r="G77" s="62">
        <v>0</v>
      </c>
      <c r="H77" s="62">
        <v>0</v>
      </c>
      <c r="I77" s="79">
        <v>0</v>
      </c>
    </row>
    <row r="78" spans="1:9" ht="15.75" thickBot="1" x14ac:dyDescent="0.3">
      <c r="A78" s="67" t="s">
        <v>554</v>
      </c>
      <c r="B78" s="58">
        <v>45372</v>
      </c>
      <c r="C78" s="58">
        <v>45395</v>
      </c>
      <c r="D78" s="59">
        <v>0</v>
      </c>
      <c r="E78" s="59">
        <v>0</v>
      </c>
      <c r="F78" s="59">
        <v>0</v>
      </c>
      <c r="G78" s="59">
        <v>0</v>
      </c>
      <c r="H78" s="60">
        <v>1100</v>
      </c>
      <c r="I78" s="68">
        <v>1100</v>
      </c>
    </row>
    <row r="79" spans="1:9" ht="15.75" thickBot="1" x14ac:dyDescent="0.3">
      <c r="A79" s="69" t="s">
        <v>555</v>
      </c>
      <c r="B79" s="61">
        <v>45372</v>
      </c>
      <c r="C79" s="61">
        <v>45391</v>
      </c>
      <c r="D79" s="62">
        <v>0</v>
      </c>
      <c r="E79" s="62">
        <v>0</v>
      </c>
      <c r="F79" s="62">
        <v>0</v>
      </c>
      <c r="G79" s="62">
        <v>0</v>
      </c>
      <c r="H79" s="62">
        <v>600</v>
      </c>
      <c r="I79" s="79">
        <v>600</v>
      </c>
    </row>
    <row r="80" spans="1:9" ht="15.75" thickBot="1" x14ac:dyDescent="0.3">
      <c r="A80" s="67" t="s">
        <v>555</v>
      </c>
      <c r="B80" s="58">
        <v>45372</v>
      </c>
      <c r="C80" s="58">
        <v>45338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78">
        <v>0</v>
      </c>
    </row>
    <row r="81" spans="1:9" ht="15.75" thickBot="1" x14ac:dyDescent="0.3">
      <c r="A81" s="69" t="s">
        <v>556</v>
      </c>
      <c r="B81" s="61">
        <v>45372</v>
      </c>
      <c r="C81" s="61">
        <v>45427</v>
      </c>
      <c r="D81" s="62">
        <v>0</v>
      </c>
      <c r="E81" s="62">
        <v>0</v>
      </c>
      <c r="F81" s="62">
        <v>0</v>
      </c>
      <c r="G81" s="62">
        <v>0</v>
      </c>
      <c r="H81" s="62">
        <v>600</v>
      </c>
      <c r="I81" s="79">
        <v>600</v>
      </c>
    </row>
    <row r="82" spans="1:9" ht="15.75" thickBot="1" x14ac:dyDescent="0.3">
      <c r="A82" s="67" t="s">
        <v>556</v>
      </c>
      <c r="B82" s="58">
        <v>45365</v>
      </c>
      <c r="C82" s="58">
        <v>45337</v>
      </c>
      <c r="D82" s="59">
        <v>0</v>
      </c>
      <c r="E82" s="59">
        <v>0</v>
      </c>
      <c r="F82" s="59">
        <v>0</v>
      </c>
      <c r="G82" s="59">
        <v>0</v>
      </c>
      <c r="H82" s="59">
        <v>0</v>
      </c>
      <c r="I82" s="78">
        <v>0</v>
      </c>
    </row>
    <row r="83" spans="1:9" ht="15.75" thickBot="1" x14ac:dyDescent="0.3">
      <c r="A83" s="69" t="s">
        <v>557</v>
      </c>
      <c r="B83" s="61">
        <v>45379</v>
      </c>
      <c r="C83" s="61">
        <v>45376</v>
      </c>
      <c r="D83" s="62">
        <v>0</v>
      </c>
      <c r="E83" s="62">
        <v>0</v>
      </c>
      <c r="F83" s="62">
        <v>0</v>
      </c>
      <c r="G83" s="62">
        <v>0</v>
      </c>
      <c r="H83" s="62">
        <v>600</v>
      </c>
      <c r="I83" s="79">
        <v>600</v>
      </c>
    </row>
    <row r="84" spans="1:9" ht="15.75" thickBot="1" x14ac:dyDescent="0.3">
      <c r="A84" s="67" t="s">
        <v>558</v>
      </c>
      <c r="B84" s="58">
        <v>45372</v>
      </c>
      <c r="C84" s="58">
        <v>45395</v>
      </c>
      <c r="D84" s="59">
        <v>0</v>
      </c>
      <c r="E84" s="59">
        <v>0</v>
      </c>
      <c r="F84" s="59">
        <v>0</v>
      </c>
      <c r="G84" s="59">
        <v>0</v>
      </c>
      <c r="H84" s="59">
        <v>800</v>
      </c>
      <c r="I84" s="78">
        <v>800</v>
      </c>
    </row>
    <row r="85" spans="1:9" ht="15.75" thickBot="1" x14ac:dyDescent="0.3">
      <c r="A85" s="69" t="s">
        <v>559</v>
      </c>
      <c r="B85" s="61">
        <v>45372</v>
      </c>
      <c r="C85" s="61">
        <v>45520</v>
      </c>
      <c r="D85" s="62">
        <v>0</v>
      </c>
      <c r="E85" s="62">
        <v>0</v>
      </c>
      <c r="F85" s="62">
        <v>0</v>
      </c>
      <c r="G85" s="62">
        <v>0</v>
      </c>
      <c r="H85" s="63">
        <v>2800</v>
      </c>
      <c r="I85" s="70">
        <v>2800</v>
      </c>
    </row>
    <row r="86" spans="1:9" ht="15.75" thickBot="1" x14ac:dyDescent="0.3">
      <c r="A86" s="67" t="s">
        <v>559</v>
      </c>
      <c r="B86" s="58">
        <v>45379</v>
      </c>
      <c r="C86" s="58">
        <v>45337</v>
      </c>
      <c r="D86" s="59">
        <v>0</v>
      </c>
      <c r="E86" s="59">
        <v>0</v>
      </c>
      <c r="F86" s="59">
        <v>0</v>
      </c>
      <c r="G86" s="59">
        <v>0</v>
      </c>
      <c r="H86" s="59">
        <v>0</v>
      </c>
      <c r="I86" s="78">
        <v>0</v>
      </c>
    </row>
    <row r="87" spans="1:9" ht="15.75" thickBot="1" x14ac:dyDescent="0.3">
      <c r="A87" s="69" t="s">
        <v>182</v>
      </c>
      <c r="B87" s="61">
        <v>45379</v>
      </c>
      <c r="C87" s="61">
        <v>46295</v>
      </c>
      <c r="D87" s="62">
        <v>0</v>
      </c>
      <c r="E87" s="62">
        <v>0</v>
      </c>
      <c r="F87" s="62">
        <v>0</v>
      </c>
      <c r="G87" s="62">
        <v>0</v>
      </c>
      <c r="H87" s="63">
        <v>5100</v>
      </c>
      <c r="I87" s="70">
        <v>5100</v>
      </c>
    </row>
    <row r="88" spans="1:9" ht="15.75" thickBot="1" x14ac:dyDescent="0.3">
      <c r="A88" s="122" t="s">
        <v>294</v>
      </c>
      <c r="B88" s="123"/>
      <c r="C88" s="124"/>
      <c r="D88" s="64">
        <v>0</v>
      </c>
      <c r="E88" s="64">
        <v>0</v>
      </c>
      <c r="F88" s="64">
        <v>0</v>
      </c>
      <c r="G88" s="64">
        <v>0</v>
      </c>
      <c r="H88" s="65">
        <v>50547.4</v>
      </c>
      <c r="I88" s="71">
        <v>50547.4</v>
      </c>
    </row>
    <row r="89" spans="1:9" ht="15.75" thickBot="1" x14ac:dyDescent="0.3">
      <c r="A89" s="132" t="s">
        <v>295</v>
      </c>
      <c r="B89" s="133"/>
      <c r="C89" s="133"/>
      <c r="D89" s="133"/>
      <c r="E89" s="133"/>
      <c r="F89" s="133"/>
      <c r="G89" s="133"/>
      <c r="H89" s="133"/>
      <c r="I89" s="134"/>
    </row>
    <row r="90" spans="1:9" ht="15.75" thickBot="1" x14ac:dyDescent="0.3">
      <c r="A90" s="67" t="s">
        <v>561</v>
      </c>
      <c r="B90" s="58">
        <v>45387</v>
      </c>
      <c r="C90" s="58">
        <v>45505</v>
      </c>
      <c r="D90" s="59">
        <v>0</v>
      </c>
      <c r="E90" s="59">
        <v>0</v>
      </c>
      <c r="F90" s="59">
        <v>0</v>
      </c>
      <c r="G90" s="59">
        <v>0</v>
      </c>
      <c r="H90" s="59">
        <v>800</v>
      </c>
      <c r="I90" s="78">
        <v>800</v>
      </c>
    </row>
    <row r="91" spans="1:9" ht="15.75" thickBot="1" x14ac:dyDescent="0.3">
      <c r="A91" s="69" t="s">
        <v>184</v>
      </c>
      <c r="B91" s="61">
        <v>45387</v>
      </c>
      <c r="C91" s="61">
        <v>45536</v>
      </c>
      <c r="D91" s="62">
        <v>0</v>
      </c>
      <c r="E91" s="62">
        <v>0</v>
      </c>
      <c r="F91" s="62">
        <v>0</v>
      </c>
      <c r="G91" s="62">
        <v>0</v>
      </c>
      <c r="H91" s="63">
        <v>2100</v>
      </c>
      <c r="I91" s="70">
        <v>2100</v>
      </c>
    </row>
    <row r="92" spans="1:9" ht="15.75" thickBot="1" x14ac:dyDescent="0.3">
      <c r="A92" s="67" t="s">
        <v>543</v>
      </c>
      <c r="B92" s="58">
        <v>45412</v>
      </c>
      <c r="C92" s="58">
        <v>45433</v>
      </c>
      <c r="D92" s="59">
        <v>0</v>
      </c>
      <c r="E92" s="59">
        <v>0</v>
      </c>
      <c r="F92" s="59">
        <v>0</v>
      </c>
      <c r="G92" s="59">
        <v>0</v>
      </c>
      <c r="H92" s="60">
        <v>2500</v>
      </c>
      <c r="I92" s="68">
        <v>2500</v>
      </c>
    </row>
    <row r="93" spans="1:9" ht="15.75" thickBot="1" x14ac:dyDescent="0.3">
      <c r="A93" s="69" t="s">
        <v>185</v>
      </c>
      <c r="B93" s="61">
        <v>45412</v>
      </c>
      <c r="C93" s="61">
        <v>45823</v>
      </c>
      <c r="D93" s="62">
        <v>0</v>
      </c>
      <c r="E93" s="62">
        <v>0</v>
      </c>
      <c r="F93" s="62">
        <v>0</v>
      </c>
      <c r="G93" s="62">
        <v>0</v>
      </c>
      <c r="H93" s="63">
        <v>3600</v>
      </c>
      <c r="I93" s="70">
        <v>3600</v>
      </c>
    </row>
    <row r="94" spans="1:9" ht="15.75" thickBot="1" x14ac:dyDescent="0.3">
      <c r="A94" s="67" t="s">
        <v>544</v>
      </c>
      <c r="B94" s="58">
        <v>45412</v>
      </c>
      <c r="C94" s="58">
        <v>45470</v>
      </c>
      <c r="D94" s="59">
        <v>0</v>
      </c>
      <c r="E94" s="59">
        <v>0</v>
      </c>
      <c r="F94" s="59">
        <v>0</v>
      </c>
      <c r="G94" s="59">
        <v>0</v>
      </c>
      <c r="H94" s="59">
        <v>800</v>
      </c>
      <c r="I94" s="78">
        <v>800</v>
      </c>
    </row>
    <row r="95" spans="1:9" ht="15.75" thickBot="1" x14ac:dyDescent="0.3">
      <c r="A95" s="69" t="s">
        <v>546</v>
      </c>
      <c r="B95" s="61">
        <v>45412</v>
      </c>
      <c r="C95" s="61">
        <v>45469</v>
      </c>
      <c r="D95" s="62">
        <v>0</v>
      </c>
      <c r="E95" s="62">
        <v>0</v>
      </c>
      <c r="F95" s="62">
        <v>0</v>
      </c>
      <c r="G95" s="62">
        <v>0</v>
      </c>
      <c r="H95" s="63">
        <v>1500</v>
      </c>
      <c r="I95" s="70">
        <v>1500</v>
      </c>
    </row>
    <row r="96" spans="1:9" ht="15.75" thickBot="1" x14ac:dyDescent="0.3">
      <c r="A96" s="67" t="s">
        <v>560</v>
      </c>
      <c r="B96" s="58">
        <v>45401</v>
      </c>
      <c r="C96" s="58">
        <v>45488</v>
      </c>
      <c r="D96" s="59">
        <v>0</v>
      </c>
      <c r="E96" s="59">
        <v>0</v>
      </c>
      <c r="F96" s="59">
        <v>0</v>
      </c>
      <c r="G96" s="59">
        <v>0</v>
      </c>
      <c r="H96" s="60">
        <v>2100</v>
      </c>
      <c r="I96" s="68">
        <v>2100</v>
      </c>
    </row>
    <row r="97" spans="1:9" ht="15.75" thickBot="1" x14ac:dyDescent="0.3">
      <c r="A97" s="69" t="s">
        <v>547</v>
      </c>
      <c r="B97" s="61">
        <v>45387</v>
      </c>
      <c r="C97" s="61">
        <v>45536</v>
      </c>
      <c r="D97" s="62">
        <v>0</v>
      </c>
      <c r="E97" s="62">
        <v>0</v>
      </c>
      <c r="F97" s="62">
        <v>0</v>
      </c>
      <c r="G97" s="62">
        <v>0</v>
      </c>
      <c r="H97" s="63">
        <v>1500</v>
      </c>
      <c r="I97" s="70">
        <v>1500</v>
      </c>
    </row>
    <row r="98" spans="1:9" ht="15.75" thickBot="1" x14ac:dyDescent="0.3">
      <c r="A98" s="67" t="s">
        <v>548</v>
      </c>
      <c r="B98" s="58">
        <v>45401</v>
      </c>
      <c r="C98" s="58">
        <v>45395</v>
      </c>
      <c r="D98" s="59">
        <v>0</v>
      </c>
      <c r="E98" s="59">
        <v>0</v>
      </c>
      <c r="F98" s="59">
        <v>0</v>
      </c>
      <c r="G98" s="59">
        <v>0</v>
      </c>
      <c r="H98" s="60">
        <v>1100</v>
      </c>
      <c r="I98" s="68">
        <v>1100</v>
      </c>
    </row>
    <row r="99" spans="1:9" ht="15.75" thickBot="1" x14ac:dyDescent="0.3">
      <c r="A99" s="69" t="s">
        <v>183</v>
      </c>
      <c r="B99" s="61">
        <v>45412</v>
      </c>
      <c r="C99" s="61">
        <v>46295</v>
      </c>
      <c r="D99" s="62">
        <v>0</v>
      </c>
      <c r="E99" s="62">
        <v>0</v>
      </c>
      <c r="F99" s="62">
        <v>0</v>
      </c>
      <c r="G99" s="62">
        <v>0</v>
      </c>
      <c r="H99" s="63">
        <v>5100</v>
      </c>
      <c r="I99" s="70">
        <v>5100</v>
      </c>
    </row>
    <row r="100" spans="1:9" ht="15.75" thickBot="1" x14ac:dyDescent="0.3">
      <c r="A100" s="67" t="s">
        <v>186</v>
      </c>
      <c r="B100" s="58">
        <v>45401</v>
      </c>
      <c r="C100" s="58">
        <v>45617</v>
      </c>
      <c r="D100" s="59">
        <v>0</v>
      </c>
      <c r="E100" s="59">
        <v>0</v>
      </c>
      <c r="F100" s="59">
        <v>0</v>
      </c>
      <c r="G100" s="59">
        <v>0</v>
      </c>
      <c r="H100" s="60">
        <v>1100</v>
      </c>
      <c r="I100" s="68">
        <v>1100</v>
      </c>
    </row>
    <row r="101" spans="1:9" ht="15.75" thickBot="1" x14ac:dyDescent="0.3">
      <c r="A101" s="69" t="s">
        <v>549</v>
      </c>
      <c r="B101" s="61">
        <v>45387</v>
      </c>
      <c r="C101" s="61">
        <v>45475</v>
      </c>
      <c r="D101" s="62">
        <v>0</v>
      </c>
      <c r="E101" s="62">
        <v>0</v>
      </c>
      <c r="F101" s="62">
        <v>0</v>
      </c>
      <c r="G101" s="62">
        <v>0</v>
      </c>
      <c r="H101" s="63">
        <v>9047.4</v>
      </c>
      <c r="I101" s="70">
        <v>9047.4</v>
      </c>
    </row>
    <row r="102" spans="1:9" ht="15.75" thickBot="1" x14ac:dyDescent="0.3">
      <c r="A102" s="67" t="s">
        <v>181</v>
      </c>
      <c r="B102" s="58">
        <v>45412</v>
      </c>
      <c r="C102" s="58">
        <v>45657</v>
      </c>
      <c r="D102" s="59">
        <v>0</v>
      </c>
      <c r="E102" s="59">
        <v>0</v>
      </c>
      <c r="F102" s="59">
        <v>0</v>
      </c>
      <c r="G102" s="59">
        <v>0</v>
      </c>
      <c r="H102" s="60">
        <v>2800</v>
      </c>
      <c r="I102" s="68">
        <v>2800</v>
      </c>
    </row>
    <row r="103" spans="1:9" ht="15.75" thickBot="1" x14ac:dyDescent="0.3">
      <c r="A103" s="69" t="s">
        <v>551</v>
      </c>
      <c r="B103" s="61">
        <v>45394</v>
      </c>
      <c r="C103" s="61">
        <v>45759</v>
      </c>
      <c r="D103" s="62">
        <v>0</v>
      </c>
      <c r="E103" s="62">
        <v>0</v>
      </c>
      <c r="F103" s="62">
        <v>0</v>
      </c>
      <c r="G103" s="62">
        <v>0</v>
      </c>
      <c r="H103" s="63">
        <v>1100</v>
      </c>
      <c r="I103" s="70">
        <v>1100</v>
      </c>
    </row>
    <row r="104" spans="1:9" ht="15.75" thickBot="1" x14ac:dyDescent="0.3">
      <c r="A104" s="67" t="s">
        <v>552</v>
      </c>
      <c r="B104" s="58">
        <v>45401</v>
      </c>
      <c r="C104" s="58">
        <v>45395</v>
      </c>
      <c r="D104" s="59">
        <v>0</v>
      </c>
      <c r="E104" s="59">
        <v>0</v>
      </c>
      <c r="F104" s="59">
        <v>0</v>
      </c>
      <c r="G104" s="59">
        <v>0</v>
      </c>
      <c r="H104" s="59">
        <v>800</v>
      </c>
      <c r="I104" s="78">
        <v>800</v>
      </c>
    </row>
    <row r="105" spans="1:9" ht="15.75" thickBot="1" x14ac:dyDescent="0.3">
      <c r="A105" s="69" t="s">
        <v>553</v>
      </c>
      <c r="B105" s="61">
        <v>45401</v>
      </c>
      <c r="C105" s="61">
        <v>45550</v>
      </c>
      <c r="D105" s="62">
        <v>0</v>
      </c>
      <c r="E105" s="62">
        <v>0</v>
      </c>
      <c r="F105" s="62">
        <v>0</v>
      </c>
      <c r="G105" s="62">
        <v>0</v>
      </c>
      <c r="H105" s="62">
        <v>800</v>
      </c>
      <c r="I105" s="79">
        <v>800</v>
      </c>
    </row>
    <row r="106" spans="1:9" ht="15.75" thickBot="1" x14ac:dyDescent="0.3">
      <c r="A106" s="67" t="s">
        <v>321</v>
      </c>
      <c r="B106" s="58">
        <v>45387</v>
      </c>
      <c r="C106" s="58">
        <v>45536</v>
      </c>
      <c r="D106" s="59">
        <v>0</v>
      </c>
      <c r="E106" s="59">
        <v>0</v>
      </c>
      <c r="F106" s="59">
        <v>0</v>
      </c>
      <c r="G106" s="59">
        <v>0</v>
      </c>
      <c r="H106" s="60">
        <v>2800</v>
      </c>
      <c r="I106" s="68">
        <v>2800</v>
      </c>
    </row>
    <row r="107" spans="1:9" ht="15.75" thickBot="1" x14ac:dyDescent="0.3">
      <c r="A107" s="69" t="s">
        <v>554</v>
      </c>
      <c r="B107" s="61">
        <v>45401</v>
      </c>
      <c r="C107" s="61">
        <v>45395</v>
      </c>
      <c r="D107" s="62">
        <v>0</v>
      </c>
      <c r="E107" s="62">
        <v>0</v>
      </c>
      <c r="F107" s="62">
        <v>0</v>
      </c>
      <c r="G107" s="62">
        <v>0</v>
      </c>
      <c r="H107" s="63">
        <v>1100</v>
      </c>
      <c r="I107" s="70">
        <v>1100</v>
      </c>
    </row>
    <row r="108" spans="1:9" ht="15.75" thickBot="1" x14ac:dyDescent="0.3">
      <c r="A108" s="67" t="s">
        <v>555</v>
      </c>
      <c r="B108" s="58">
        <v>45401</v>
      </c>
      <c r="C108" s="58">
        <v>45553</v>
      </c>
      <c r="D108" s="59">
        <v>0</v>
      </c>
      <c r="E108" s="59">
        <v>0</v>
      </c>
      <c r="F108" s="59">
        <v>0</v>
      </c>
      <c r="G108" s="59">
        <v>0</v>
      </c>
      <c r="H108" s="59">
        <v>800</v>
      </c>
      <c r="I108" s="78">
        <v>800</v>
      </c>
    </row>
    <row r="109" spans="1:9" ht="15.75" thickBot="1" x14ac:dyDescent="0.3">
      <c r="A109" s="69" t="s">
        <v>556</v>
      </c>
      <c r="B109" s="61">
        <v>45401</v>
      </c>
      <c r="C109" s="61">
        <v>45427</v>
      </c>
      <c r="D109" s="62">
        <v>0</v>
      </c>
      <c r="E109" s="62">
        <v>0</v>
      </c>
      <c r="F109" s="62">
        <v>0</v>
      </c>
      <c r="G109" s="62">
        <v>0</v>
      </c>
      <c r="H109" s="62">
        <v>600</v>
      </c>
      <c r="I109" s="79">
        <v>600</v>
      </c>
    </row>
    <row r="110" spans="1:9" ht="15.75" thickBot="1" x14ac:dyDescent="0.3">
      <c r="A110" s="67" t="s">
        <v>557</v>
      </c>
      <c r="B110" s="58">
        <v>45412</v>
      </c>
      <c r="C110" s="58">
        <v>45376</v>
      </c>
      <c r="D110" s="59">
        <v>0</v>
      </c>
      <c r="E110" s="59">
        <v>0</v>
      </c>
      <c r="F110" s="59">
        <v>0</v>
      </c>
      <c r="G110" s="59">
        <v>0</v>
      </c>
      <c r="H110" s="59">
        <v>0</v>
      </c>
      <c r="I110" s="78">
        <v>0</v>
      </c>
    </row>
    <row r="111" spans="1:9" ht="15.75" thickBot="1" x14ac:dyDescent="0.3">
      <c r="A111" s="69" t="s">
        <v>558</v>
      </c>
      <c r="B111" s="61">
        <v>45401</v>
      </c>
      <c r="C111" s="61">
        <v>45395</v>
      </c>
      <c r="D111" s="62">
        <v>0</v>
      </c>
      <c r="E111" s="62">
        <v>0</v>
      </c>
      <c r="F111" s="62">
        <v>0</v>
      </c>
      <c r="G111" s="62">
        <v>0</v>
      </c>
      <c r="H111" s="62">
        <v>800</v>
      </c>
      <c r="I111" s="79">
        <v>800</v>
      </c>
    </row>
    <row r="112" spans="1:9" ht="15.75" thickBot="1" x14ac:dyDescent="0.3">
      <c r="A112" s="67" t="s">
        <v>559</v>
      </c>
      <c r="B112" s="58">
        <v>45401</v>
      </c>
      <c r="C112" s="58">
        <v>45520</v>
      </c>
      <c r="D112" s="59">
        <v>0</v>
      </c>
      <c r="E112" s="59">
        <v>0</v>
      </c>
      <c r="F112" s="59">
        <v>0</v>
      </c>
      <c r="G112" s="59">
        <v>0</v>
      </c>
      <c r="H112" s="60">
        <v>2800</v>
      </c>
      <c r="I112" s="68">
        <v>2800</v>
      </c>
    </row>
    <row r="113" spans="1:9" ht="15.75" thickBot="1" x14ac:dyDescent="0.3">
      <c r="A113" s="69" t="s">
        <v>182</v>
      </c>
      <c r="B113" s="61">
        <v>45412</v>
      </c>
      <c r="C113" s="61">
        <v>46295</v>
      </c>
      <c r="D113" s="62">
        <v>0</v>
      </c>
      <c r="E113" s="62">
        <v>0</v>
      </c>
      <c r="F113" s="62">
        <v>0</v>
      </c>
      <c r="G113" s="62">
        <v>0</v>
      </c>
      <c r="H113" s="63">
        <v>5100</v>
      </c>
      <c r="I113" s="70">
        <v>5100</v>
      </c>
    </row>
    <row r="114" spans="1:9" ht="15.75" thickBot="1" x14ac:dyDescent="0.3">
      <c r="A114" s="122" t="s">
        <v>294</v>
      </c>
      <c r="B114" s="123"/>
      <c r="C114" s="124"/>
      <c r="D114" s="64">
        <v>0</v>
      </c>
      <c r="E114" s="64">
        <v>0</v>
      </c>
      <c r="F114" s="64">
        <v>0</v>
      </c>
      <c r="G114" s="64">
        <v>0</v>
      </c>
      <c r="H114" s="65">
        <v>50747.4</v>
      </c>
      <c r="I114" s="71">
        <v>50747.4</v>
      </c>
    </row>
    <row r="115" spans="1:9" ht="15.75" thickBot="1" x14ac:dyDescent="0.3">
      <c r="A115" s="132" t="s">
        <v>325</v>
      </c>
      <c r="B115" s="133"/>
      <c r="C115" s="133"/>
      <c r="D115" s="133"/>
      <c r="E115" s="133"/>
      <c r="F115" s="133"/>
      <c r="G115" s="133"/>
      <c r="H115" s="133"/>
      <c r="I115" s="134"/>
    </row>
    <row r="116" spans="1:9" ht="15.75" thickBot="1" x14ac:dyDescent="0.3">
      <c r="A116" s="67" t="s">
        <v>561</v>
      </c>
      <c r="B116" s="58">
        <v>45415</v>
      </c>
      <c r="C116" s="58">
        <v>45505</v>
      </c>
      <c r="D116" s="59">
        <v>0</v>
      </c>
      <c r="E116" s="59">
        <v>0</v>
      </c>
      <c r="F116" s="59">
        <v>0</v>
      </c>
      <c r="G116" s="59">
        <v>0</v>
      </c>
      <c r="H116" s="59">
        <v>800</v>
      </c>
      <c r="I116" s="78">
        <v>800</v>
      </c>
    </row>
    <row r="117" spans="1:9" ht="15.75" thickBot="1" x14ac:dyDescent="0.3">
      <c r="A117" s="69" t="s">
        <v>184</v>
      </c>
      <c r="B117" s="61">
        <v>45415</v>
      </c>
      <c r="C117" s="61">
        <v>45536</v>
      </c>
      <c r="D117" s="62">
        <v>0</v>
      </c>
      <c r="E117" s="62">
        <v>0</v>
      </c>
      <c r="F117" s="62">
        <v>0</v>
      </c>
      <c r="G117" s="62">
        <v>0</v>
      </c>
      <c r="H117" s="63">
        <v>2100</v>
      </c>
      <c r="I117" s="70">
        <v>2100</v>
      </c>
    </row>
    <row r="118" spans="1:9" ht="15.75" thickBot="1" x14ac:dyDescent="0.3">
      <c r="A118" s="67" t="s">
        <v>543</v>
      </c>
      <c r="B118" s="58">
        <v>45441</v>
      </c>
      <c r="C118" s="58">
        <v>45433</v>
      </c>
      <c r="D118" s="59">
        <v>0</v>
      </c>
      <c r="E118" s="59">
        <v>0</v>
      </c>
      <c r="F118" s="59">
        <v>0</v>
      </c>
      <c r="G118" s="59">
        <v>0</v>
      </c>
      <c r="H118" s="60">
        <v>2500</v>
      </c>
      <c r="I118" s="68">
        <v>2500</v>
      </c>
    </row>
    <row r="119" spans="1:9" ht="15.75" thickBot="1" x14ac:dyDescent="0.3">
      <c r="A119" s="69" t="s">
        <v>543</v>
      </c>
      <c r="B119" s="61">
        <v>45441</v>
      </c>
      <c r="C119" s="61">
        <v>45433</v>
      </c>
      <c r="D119" s="62">
        <v>0</v>
      </c>
      <c r="E119" s="62">
        <v>0</v>
      </c>
      <c r="F119" s="62">
        <v>0</v>
      </c>
      <c r="G119" s="62">
        <v>0</v>
      </c>
      <c r="H119" s="62">
        <v>0</v>
      </c>
      <c r="I119" s="79">
        <v>0</v>
      </c>
    </row>
    <row r="120" spans="1:9" ht="15.75" thickBot="1" x14ac:dyDescent="0.3">
      <c r="A120" s="67" t="s">
        <v>185</v>
      </c>
      <c r="B120" s="58">
        <v>45441</v>
      </c>
      <c r="C120" s="58">
        <v>45823</v>
      </c>
      <c r="D120" s="59">
        <v>0</v>
      </c>
      <c r="E120" s="59">
        <v>0</v>
      </c>
      <c r="F120" s="59">
        <v>0</v>
      </c>
      <c r="G120" s="59">
        <v>0</v>
      </c>
      <c r="H120" s="60">
        <v>3600</v>
      </c>
      <c r="I120" s="68">
        <v>3600</v>
      </c>
    </row>
    <row r="121" spans="1:9" ht="15.75" thickBot="1" x14ac:dyDescent="0.3">
      <c r="A121" s="69" t="s">
        <v>562</v>
      </c>
      <c r="B121" s="61">
        <v>45415</v>
      </c>
      <c r="C121" s="61">
        <v>45566</v>
      </c>
      <c r="D121" s="62">
        <v>0</v>
      </c>
      <c r="E121" s="62">
        <v>0</v>
      </c>
      <c r="F121" s="62">
        <v>0</v>
      </c>
      <c r="G121" s="62">
        <v>0</v>
      </c>
      <c r="H121" s="62">
        <v>800</v>
      </c>
      <c r="I121" s="79">
        <v>800</v>
      </c>
    </row>
    <row r="122" spans="1:9" ht="15.75" thickBot="1" x14ac:dyDescent="0.3">
      <c r="A122" s="67" t="s">
        <v>544</v>
      </c>
      <c r="B122" s="58">
        <v>45441</v>
      </c>
      <c r="C122" s="58">
        <v>45470</v>
      </c>
      <c r="D122" s="59">
        <v>0</v>
      </c>
      <c r="E122" s="59">
        <v>0</v>
      </c>
      <c r="F122" s="59">
        <v>0</v>
      </c>
      <c r="G122" s="59">
        <v>0</v>
      </c>
      <c r="H122" s="59">
        <v>800</v>
      </c>
      <c r="I122" s="78">
        <v>800</v>
      </c>
    </row>
    <row r="123" spans="1:9" ht="15.75" thickBot="1" x14ac:dyDescent="0.3">
      <c r="A123" s="69" t="s">
        <v>563</v>
      </c>
      <c r="B123" s="61">
        <v>45415</v>
      </c>
      <c r="C123" s="61">
        <v>45566</v>
      </c>
      <c r="D123" s="62">
        <v>0</v>
      </c>
      <c r="E123" s="62">
        <v>0</v>
      </c>
      <c r="F123" s="62">
        <v>0</v>
      </c>
      <c r="G123" s="62">
        <v>0</v>
      </c>
      <c r="H123" s="62">
        <v>800</v>
      </c>
      <c r="I123" s="79">
        <v>800</v>
      </c>
    </row>
    <row r="124" spans="1:9" ht="15.75" thickBot="1" x14ac:dyDescent="0.3">
      <c r="A124" s="67" t="s">
        <v>546</v>
      </c>
      <c r="B124" s="58">
        <v>45441</v>
      </c>
      <c r="C124" s="58">
        <v>45469</v>
      </c>
      <c r="D124" s="59">
        <v>0</v>
      </c>
      <c r="E124" s="59">
        <v>0</v>
      </c>
      <c r="F124" s="59">
        <v>0</v>
      </c>
      <c r="G124" s="59">
        <v>0</v>
      </c>
      <c r="H124" s="60">
        <v>1500</v>
      </c>
      <c r="I124" s="68">
        <v>1500</v>
      </c>
    </row>
    <row r="125" spans="1:9" ht="15.75" thickBot="1" x14ac:dyDescent="0.3">
      <c r="A125" s="69" t="s">
        <v>560</v>
      </c>
      <c r="B125" s="61">
        <v>45433</v>
      </c>
      <c r="C125" s="61">
        <v>45488</v>
      </c>
      <c r="D125" s="62">
        <v>0</v>
      </c>
      <c r="E125" s="62">
        <v>0</v>
      </c>
      <c r="F125" s="62">
        <v>0</v>
      </c>
      <c r="G125" s="62">
        <v>0</v>
      </c>
      <c r="H125" s="63">
        <v>2100</v>
      </c>
      <c r="I125" s="70">
        <v>2100</v>
      </c>
    </row>
    <row r="126" spans="1:9" ht="15.75" thickBot="1" x14ac:dyDescent="0.3">
      <c r="A126" s="67" t="s">
        <v>547</v>
      </c>
      <c r="B126" s="58">
        <v>45426</v>
      </c>
      <c r="C126" s="58">
        <v>45536</v>
      </c>
      <c r="D126" s="59">
        <v>0</v>
      </c>
      <c r="E126" s="59">
        <v>0</v>
      </c>
      <c r="F126" s="59">
        <v>0</v>
      </c>
      <c r="G126" s="59">
        <v>0</v>
      </c>
      <c r="H126" s="60">
        <v>1500</v>
      </c>
      <c r="I126" s="68">
        <v>1500</v>
      </c>
    </row>
    <row r="127" spans="1:9" ht="15.75" thickBot="1" x14ac:dyDescent="0.3">
      <c r="A127" s="69" t="s">
        <v>548</v>
      </c>
      <c r="B127" s="61">
        <v>45426</v>
      </c>
      <c r="C127" s="61">
        <v>45579</v>
      </c>
      <c r="D127" s="62">
        <v>0</v>
      </c>
      <c r="E127" s="62">
        <v>0</v>
      </c>
      <c r="F127" s="62">
        <v>0</v>
      </c>
      <c r="G127" s="62">
        <v>0</v>
      </c>
      <c r="H127" s="63">
        <v>1100</v>
      </c>
      <c r="I127" s="70">
        <v>1100</v>
      </c>
    </row>
    <row r="128" spans="1:9" ht="15.75" thickBot="1" x14ac:dyDescent="0.3">
      <c r="A128" s="67" t="s">
        <v>548</v>
      </c>
      <c r="B128" s="58">
        <v>45441</v>
      </c>
      <c r="C128" s="58">
        <v>45395</v>
      </c>
      <c r="D128" s="59">
        <v>0</v>
      </c>
      <c r="E128" s="59">
        <v>0</v>
      </c>
      <c r="F128" s="59">
        <v>0</v>
      </c>
      <c r="G128" s="59">
        <v>0</v>
      </c>
      <c r="H128" s="59">
        <v>0</v>
      </c>
      <c r="I128" s="78">
        <v>0</v>
      </c>
    </row>
    <row r="129" spans="1:9" ht="15.75" thickBot="1" x14ac:dyDescent="0.3">
      <c r="A129" s="69" t="s">
        <v>183</v>
      </c>
      <c r="B129" s="61">
        <v>45441</v>
      </c>
      <c r="C129" s="61">
        <v>46295</v>
      </c>
      <c r="D129" s="62">
        <v>0</v>
      </c>
      <c r="E129" s="62">
        <v>0</v>
      </c>
      <c r="F129" s="62">
        <v>0</v>
      </c>
      <c r="G129" s="62">
        <v>0</v>
      </c>
      <c r="H129" s="63">
        <v>5100</v>
      </c>
      <c r="I129" s="70">
        <v>5100</v>
      </c>
    </row>
    <row r="130" spans="1:9" ht="15.75" thickBot="1" x14ac:dyDescent="0.3">
      <c r="A130" s="67" t="s">
        <v>186</v>
      </c>
      <c r="B130" s="58">
        <v>45433</v>
      </c>
      <c r="C130" s="58">
        <v>45617</v>
      </c>
      <c r="D130" s="59">
        <v>0</v>
      </c>
      <c r="E130" s="59">
        <v>0</v>
      </c>
      <c r="F130" s="59">
        <v>0</v>
      </c>
      <c r="G130" s="59">
        <v>0</v>
      </c>
      <c r="H130" s="60">
        <v>1100</v>
      </c>
      <c r="I130" s="68">
        <v>1100</v>
      </c>
    </row>
    <row r="131" spans="1:9" ht="15.75" thickBot="1" x14ac:dyDescent="0.3">
      <c r="A131" s="69" t="s">
        <v>549</v>
      </c>
      <c r="B131" s="61">
        <v>45415</v>
      </c>
      <c r="C131" s="61">
        <v>45475</v>
      </c>
      <c r="D131" s="62">
        <v>0</v>
      </c>
      <c r="E131" s="62">
        <v>0</v>
      </c>
      <c r="F131" s="62">
        <v>0</v>
      </c>
      <c r="G131" s="62">
        <v>0</v>
      </c>
      <c r="H131" s="63">
        <v>9047.4</v>
      </c>
      <c r="I131" s="70">
        <v>9047.4</v>
      </c>
    </row>
    <row r="132" spans="1:9" ht="15.75" thickBot="1" x14ac:dyDescent="0.3">
      <c r="A132" s="67" t="s">
        <v>181</v>
      </c>
      <c r="B132" s="58">
        <v>45441</v>
      </c>
      <c r="C132" s="58">
        <v>45657</v>
      </c>
      <c r="D132" s="59">
        <v>0</v>
      </c>
      <c r="E132" s="59">
        <v>0</v>
      </c>
      <c r="F132" s="59">
        <v>0</v>
      </c>
      <c r="G132" s="59">
        <v>0</v>
      </c>
      <c r="H132" s="60">
        <v>2800</v>
      </c>
      <c r="I132" s="68">
        <v>2800</v>
      </c>
    </row>
    <row r="133" spans="1:9" ht="15.75" thickBot="1" x14ac:dyDescent="0.3">
      <c r="A133" s="69" t="s">
        <v>551</v>
      </c>
      <c r="B133" s="61">
        <v>45426</v>
      </c>
      <c r="C133" s="61">
        <v>45759</v>
      </c>
      <c r="D133" s="62">
        <v>0</v>
      </c>
      <c r="E133" s="62">
        <v>0</v>
      </c>
      <c r="F133" s="62">
        <v>0</v>
      </c>
      <c r="G133" s="62">
        <v>0</v>
      </c>
      <c r="H133" s="63">
        <v>1100</v>
      </c>
      <c r="I133" s="70">
        <v>1100</v>
      </c>
    </row>
    <row r="134" spans="1:9" ht="15.75" thickBot="1" x14ac:dyDescent="0.3">
      <c r="A134" s="67" t="s">
        <v>187</v>
      </c>
      <c r="B134" s="58">
        <v>45433</v>
      </c>
      <c r="C134" s="58">
        <v>45427</v>
      </c>
      <c r="D134" s="59">
        <v>0</v>
      </c>
      <c r="E134" s="59">
        <v>0</v>
      </c>
      <c r="F134" s="59">
        <v>0</v>
      </c>
      <c r="G134" s="59">
        <v>0</v>
      </c>
      <c r="H134" s="60">
        <v>2200</v>
      </c>
      <c r="I134" s="68">
        <v>2200</v>
      </c>
    </row>
    <row r="135" spans="1:9" ht="15.75" thickBot="1" x14ac:dyDescent="0.3">
      <c r="A135" s="69" t="s">
        <v>187</v>
      </c>
      <c r="B135" s="61">
        <v>45433</v>
      </c>
      <c r="C135" s="61">
        <v>45427</v>
      </c>
      <c r="D135" s="62">
        <v>0</v>
      </c>
      <c r="E135" s="62">
        <v>0</v>
      </c>
      <c r="F135" s="62">
        <v>0</v>
      </c>
      <c r="G135" s="62">
        <v>0</v>
      </c>
      <c r="H135" s="62">
        <v>0</v>
      </c>
      <c r="I135" s="79">
        <v>0</v>
      </c>
    </row>
    <row r="136" spans="1:9" ht="15.75" thickBot="1" x14ac:dyDescent="0.3">
      <c r="A136" s="67" t="s">
        <v>552</v>
      </c>
      <c r="B136" s="58">
        <v>45426</v>
      </c>
      <c r="C136" s="58">
        <v>45579</v>
      </c>
      <c r="D136" s="59">
        <v>0</v>
      </c>
      <c r="E136" s="59">
        <v>0</v>
      </c>
      <c r="F136" s="59">
        <v>0</v>
      </c>
      <c r="G136" s="59">
        <v>0</v>
      </c>
      <c r="H136" s="59">
        <v>800</v>
      </c>
      <c r="I136" s="78">
        <v>800</v>
      </c>
    </row>
    <row r="137" spans="1:9" ht="15.75" thickBot="1" x14ac:dyDescent="0.3">
      <c r="A137" s="69" t="s">
        <v>552</v>
      </c>
      <c r="B137" s="61">
        <v>45441</v>
      </c>
      <c r="C137" s="61">
        <v>45395</v>
      </c>
      <c r="D137" s="62">
        <v>0</v>
      </c>
      <c r="E137" s="62">
        <v>0</v>
      </c>
      <c r="F137" s="62">
        <v>0</v>
      </c>
      <c r="G137" s="62">
        <v>0</v>
      </c>
      <c r="H137" s="62">
        <v>0</v>
      </c>
      <c r="I137" s="79">
        <v>0</v>
      </c>
    </row>
    <row r="138" spans="1:9" ht="15.75" thickBot="1" x14ac:dyDescent="0.3">
      <c r="A138" s="67" t="s">
        <v>553</v>
      </c>
      <c r="B138" s="58">
        <v>45433</v>
      </c>
      <c r="C138" s="58">
        <v>45550</v>
      </c>
      <c r="D138" s="59">
        <v>0</v>
      </c>
      <c r="E138" s="59">
        <v>0</v>
      </c>
      <c r="F138" s="59">
        <v>0</v>
      </c>
      <c r="G138" s="59">
        <v>0</v>
      </c>
      <c r="H138" s="59">
        <v>800</v>
      </c>
      <c r="I138" s="78">
        <v>800</v>
      </c>
    </row>
    <row r="139" spans="1:9" ht="15.75" thickBot="1" x14ac:dyDescent="0.3">
      <c r="A139" s="69" t="s">
        <v>321</v>
      </c>
      <c r="B139" s="61">
        <v>45415</v>
      </c>
      <c r="C139" s="61">
        <v>45536</v>
      </c>
      <c r="D139" s="62">
        <v>0</v>
      </c>
      <c r="E139" s="62">
        <v>0</v>
      </c>
      <c r="F139" s="62">
        <v>0</v>
      </c>
      <c r="G139" s="62">
        <v>0</v>
      </c>
      <c r="H139" s="63">
        <v>2800</v>
      </c>
      <c r="I139" s="70">
        <v>2800</v>
      </c>
    </row>
    <row r="140" spans="1:9" ht="15.75" thickBot="1" x14ac:dyDescent="0.3">
      <c r="A140" s="67" t="s">
        <v>554</v>
      </c>
      <c r="B140" s="58">
        <v>45426</v>
      </c>
      <c r="C140" s="58">
        <v>45579</v>
      </c>
      <c r="D140" s="59">
        <v>0</v>
      </c>
      <c r="E140" s="59">
        <v>0</v>
      </c>
      <c r="F140" s="59">
        <v>0</v>
      </c>
      <c r="G140" s="59">
        <v>0</v>
      </c>
      <c r="H140" s="60">
        <v>1100</v>
      </c>
      <c r="I140" s="68">
        <v>1100</v>
      </c>
    </row>
    <row r="141" spans="1:9" ht="15.75" thickBot="1" x14ac:dyDescent="0.3">
      <c r="A141" s="69" t="s">
        <v>554</v>
      </c>
      <c r="B141" s="61">
        <v>45441</v>
      </c>
      <c r="C141" s="61">
        <v>45395</v>
      </c>
      <c r="D141" s="62">
        <v>0</v>
      </c>
      <c r="E141" s="62">
        <v>0</v>
      </c>
      <c r="F141" s="62">
        <v>0</v>
      </c>
      <c r="G141" s="62">
        <v>0</v>
      </c>
      <c r="H141" s="62">
        <v>0</v>
      </c>
      <c r="I141" s="79">
        <v>0</v>
      </c>
    </row>
    <row r="142" spans="1:9" ht="15.75" thickBot="1" x14ac:dyDescent="0.3">
      <c r="A142" s="67" t="s">
        <v>555</v>
      </c>
      <c r="B142" s="58">
        <v>45433</v>
      </c>
      <c r="C142" s="58">
        <v>45553</v>
      </c>
      <c r="D142" s="59">
        <v>0</v>
      </c>
      <c r="E142" s="59">
        <v>0</v>
      </c>
      <c r="F142" s="59">
        <v>0</v>
      </c>
      <c r="G142" s="59">
        <v>0</v>
      </c>
      <c r="H142" s="59">
        <v>800</v>
      </c>
      <c r="I142" s="78">
        <v>800</v>
      </c>
    </row>
    <row r="143" spans="1:9" ht="15.75" thickBot="1" x14ac:dyDescent="0.3">
      <c r="A143" s="69" t="s">
        <v>556</v>
      </c>
      <c r="B143" s="61">
        <v>45433</v>
      </c>
      <c r="C143" s="61">
        <v>45427</v>
      </c>
      <c r="D143" s="62">
        <v>0</v>
      </c>
      <c r="E143" s="62">
        <v>0</v>
      </c>
      <c r="F143" s="62">
        <v>0</v>
      </c>
      <c r="G143" s="62">
        <v>0</v>
      </c>
      <c r="H143" s="62">
        <v>600</v>
      </c>
      <c r="I143" s="79">
        <v>600</v>
      </c>
    </row>
    <row r="144" spans="1:9" ht="15.75" thickBot="1" x14ac:dyDescent="0.3">
      <c r="A144" s="67" t="s">
        <v>558</v>
      </c>
      <c r="B144" s="58">
        <v>45441</v>
      </c>
      <c r="C144" s="58">
        <v>45395</v>
      </c>
      <c r="D144" s="59">
        <v>0</v>
      </c>
      <c r="E144" s="59">
        <v>0</v>
      </c>
      <c r="F144" s="59">
        <v>0</v>
      </c>
      <c r="G144" s="59">
        <v>0</v>
      </c>
      <c r="H144" s="59">
        <v>0</v>
      </c>
      <c r="I144" s="78">
        <v>0</v>
      </c>
    </row>
    <row r="145" spans="1:9" ht="15.75" thickBot="1" x14ac:dyDescent="0.3">
      <c r="A145" s="69" t="s">
        <v>559</v>
      </c>
      <c r="B145" s="61">
        <v>45433</v>
      </c>
      <c r="C145" s="61">
        <v>45520</v>
      </c>
      <c r="D145" s="62">
        <v>0</v>
      </c>
      <c r="E145" s="62">
        <v>0</v>
      </c>
      <c r="F145" s="62">
        <v>0</v>
      </c>
      <c r="G145" s="62">
        <v>0</v>
      </c>
      <c r="H145" s="63">
        <v>2800</v>
      </c>
      <c r="I145" s="70">
        <v>2800</v>
      </c>
    </row>
    <row r="146" spans="1:9" ht="15.75" thickBot="1" x14ac:dyDescent="0.3">
      <c r="A146" s="67" t="s">
        <v>182</v>
      </c>
      <c r="B146" s="58">
        <v>45441</v>
      </c>
      <c r="C146" s="58">
        <v>46295</v>
      </c>
      <c r="D146" s="59">
        <v>0</v>
      </c>
      <c r="E146" s="59">
        <v>0</v>
      </c>
      <c r="F146" s="59">
        <v>0</v>
      </c>
      <c r="G146" s="59">
        <v>0</v>
      </c>
      <c r="H146" s="60">
        <v>5100</v>
      </c>
      <c r="I146" s="68">
        <v>5100</v>
      </c>
    </row>
    <row r="147" spans="1:9" ht="15.75" thickBot="1" x14ac:dyDescent="0.3">
      <c r="A147" s="122" t="s">
        <v>294</v>
      </c>
      <c r="B147" s="123"/>
      <c r="C147" s="124"/>
      <c r="D147" s="64">
        <v>0</v>
      </c>
      <c r="E147" s="64">
        <v>0</v>
      </c>
      <c r="F147" s="64">
        <v>0</v>
      </c>
      <c r="G147" s="64">
        <v>0</v>
      </c>
      <c r="H147" s="65">
        <v>53747.4</v>
      </c>
      <c r="I147" s="71">
        <v>53747.4</v>
      </c>
    </row>
    <row r="148" spans="1:9" ht="15.75" thickBot="1" x14ac:dyDescent="0.3">
      <c r="A148" s="119" t="s">
        <v>298</v>
      </c>
      <c r="B148" s="120"/>
      <c r="C148" s="120"/>
      <c r="D148" s="120"/>
      <c r="E148" s="120"/>
      <c r="F148" s="120"/>
      <c r="G148" s="120"/>
      <c r="H148" s="120"/>
      <c r="I148" s="121"/>
    </row>
    <row r="149" spans="1:9" ht="15.75" thickBot="1" x14ac:dyDescent="0.3">
      <c r="A149" s="69" t="s">
        <v>561</v>
      </c>
      <c r="B149" s="61">
        <v>45448</v>
      </c>
      <c r="C149" s="61">
        <v>45505</v>
      </c>
      <c r="D149" s="62">
        <v>0</v>
      </c>
      <c r="E149" s="62">
        <v>0</v>
      </c>
      <c r="F149" s="62">
        <v>0</v>
      </c>
      <c r="G149" s="62">
        <v>0</v>
      </c>
      <c r="H149" s="62">
        <v>800</v>
      </c>
      <c r="I149" s="79">
        <v>800</v>
      </c>
    </row>
    <row r="150" spans="1:9" ht="15.75" thickBot="1" x14ac:dyDescent="0.3">
      <c r="A150" s="67" t="s">
        <v>184</v>
      </c>
      <c r="B150" s="58">
        <v>45448</v>
      </c>
      <c r="C150" s="58">
        <v>45536</v>
      </c>
      <c r="D150" s="59">
        <v>0</v>
      </c>
      <c r="E150" s="59">
        <v>0</v>
      </c>
      <c r="F150" s="59">
        <v>0</v>
      </c>
      <c r="G150" s="59">
        <v>0</v>
      </c>
      <c r="H150" s="60">
        <v>2100</v>
      </c>
      <c r="I150" s="68">
        <v>2100</v>
      </c>
    </row>
    <row r="151" spans="1:9" ht="15.75" thickBot="1" x14ac:dyDescent="0.3">
      <c r="A151" s="69" t="s">
        <v>185</v>
      </c>
      <c r="B151" s="61">
        <v>45471</v>
      </c>
      <c r="C151" s="61">
        <v>45823</v>
      </c>
      <c r="D151" s="62">
        <v>0</v>
      </c>
      <c r="E151" s="62">
        <v>0</v>
      </c>
      <c r="F151" s="62">
        <v>0</v>
      </c>
      <c r="G151" s="62">
        <v>0</v>
      </c>
      <c r="H151" s="63">
        <v>3600</v>
      </c>
      <c r="I151" s="70">
        <v>3600</v>
      </c>
    </row>
    <row r="152" spans="1:9" ht="15.75" thickBot="1" x14ac:dyDescent="0.3">
      <c r="A152" s="67" t="s">
        <v>562</v>
      </c>
      <c r="B152" s="58">
        <v>45448</v>
      </c>
      <c r="C152" s="58">
        <v>45566</v>
      </c>
      <c r="D152" s="59">
        <v>0</v>
      </c>
      <c r="E152" s="59">
        <v>0</v>
      </c>
      <c r="F152" s="59">
        <v>0</v>
      </c>
      <c r="G152" s="59">
        <v>0</v>
      </c>
      <c r="H152" s="59">
        <v>800</v>
      </c>
      <c r="I152" s="78">
        <v>800</v>
      </c>
    </row>
    <row r="153" spans="1:9" ht="15.75" thickBot="1" x14ac:dyDescent="0.3">
      <c r="A153" s="69" t="s">
        <v>544</v>
      </c>
      <c r="B153" s="61">
        <v>45471</v>
      </c>
      <c r="C153" s="61">
        <v>45470</v>
      </c>
      <c r="D153" s="62">
        <v>0</v>
      </c>
      <c r="E153" s="62">
        <v>0</v>
      </c>
      <c r="F153" s="62">
        <v>0</v>
      </c>
      <c r="G153" s="62">
        <v>0</v>
      </c>
      <c r="H153" s="62">
        <v>800</v>
      </c>
      <c r="I153" s="79">
        <v>800</v>
      </c>
    </row>
    <row r="154" spans="1:9" ht="15.75" thickBot="1" x14ac:dyDescent="0.3">
      <c r="A154" s="67" t="s">
        <v>544</v>
      </c>
      <c r="B154" s="58">
        <v>45471</v>
      </c>
      <c r="C154" s="58">
        <v>45470</v>
      </c>
      <c r="D154" s="59">
        <v>0</v>
      </c>
      <c r="E154" s="59">
        <v>0</v>
      </c>
      <c r="F154" s="59">
        <v>0</v>
      </c>
      <c r="G154" s="59">
        <v>0</v>
      </c>
      <c r="H154" s="59">
        <v>0</v>
      </c>
      <c r="I154" s="78">
        <v>0</v>
      </c>
    </row>
    <row r="155" spans="1:9" ht="15.75" thickBot="1" x14ac:dyDescent="0.3">
      <c r="A155" s="69" t="s">
        <v>563</v>
      </c>
      <c r="B155" s="61">
        <v>45448</v>
      </c>
      <c r="C155" s="61">
        <v>45566</v>
      </c>
      <c r="D155" s="62">
        <v>0</v>
      </c>
      <c r="E155" s="62">
        <v>0</v>
      </c>
      <c r="F155" s="62">
        <v>0</v>
      </c>
      <c r="G155" s="62">
        <v>0</v>
      </c>
      <c r="H155" s="62">
        <v>800</v>
      </c>
      <c r="I155" s="79">
        <v>800</v>
      </c>
    </row>
    <row r="156" spans="1:9" ht="15.75" thickBot="1" x14ac:dyDescent="0.3">
      <c r="A156" s="67" t="s">
        <v>546</v>
      </c>
      <c r="B156" s="58">
        <v>45471</v>
      </c>
      <c r="C156" s="58">
        <v>45469</v>
      </c>
      <c r="D156" s="59">
        <v>0</v>
      </c>
      <c r="E156" s="59">
        <v>0</v>
      </c>
      <c r="F156" s="59">
        <v>0</v>
      </c>
      <c r="G156" s="59">
        <v>0</v>
      </c>
      <c r="H156" s="60">
        <v>1500</v>
      </c>
      <c r="I156" s="68">
        <v>1500</v>
      </c>
    </row>
    <row r="157" spans="1:9" ht="15.75" thickBot="1" x14ac:dyDescent="0.3">
      <c r="A157" s="69" t="s">
        <v>546</v>
      </c>
      <c r="B157" s="61">
        <v>45471</v>
      </c>
      <c r="C157" s="61">
        <v>45469</v>
      </c>
      <c r="D157" s="62">
        <v>0</v>
      </c>
      <c r="E157" s="62">
        <v>0</v>
      </c>
      <c r="F157" s="62">
        <v>0</v>
      </c>
      <c r="G157" s="62">
        <v>0</v>
      </c>
      <c r="H157" s="62">
        <v>0</v>
      </c>
      <c r="I157" s="79">
        <v>0</v>
      </c>
    </row>
    <row r="158" spans="1:9" ht="15.75" thickBot="1" x14ac:dyDescent="0.3">
      <c r="A158" s="67" t="s">
        <v>560</v>
      </c>
      <c r="B158" s="58">
        <v>45464</v>
      </c>
      <c r="C158" s="58">
        <v>45488</v>
      </c>
      <c r="D158" s="59">
        <v>0</v>
      </c>
      <c r="E158" s="59">
        <v>0</v>
      </c>
      <c r="F158" s="59">
        <v>0</v>
      </c>
      <c r="G158" s="59">
        <v>0</v>
      </c>
      <c r="H158" s="60">
        <v>2100</v>
      </c>
      <c r="I158" s="68">
        <v>2100</v>
      </c>
    </row>
    <row r="159" spans="1:9" ht="15.75" thickBot="1" x14ac:dyDescent="0.3">
      <c r="A159" s="69" t="s">
        <v>547</v>
      </c>
      <c r="B159" s="61">
        <v>45457</v>
      </c>
      <c r="C159" s="61">
        <v>45536</v>
      </c>
      <c r="D159" s="62">
        <v>0</v>
      </c>
      <c r="E159" s="62">
        <v>0</v>
      </c>
      <c r="F159" s="62">
        <v>0</v>
      </c>
      <c r="G159" s="62">
        <v>0</v>
      </c>
      <c r="H159" s="63">
        <v>1500</v>
      </c>
      <c r="I159" s="70">
        <v>1500</v>
      </c>
    </row>
    <row r="160" spans="1:9" ht="15.75" thickBot="1" x14ac:dyDescent="0.3">
      <c r="A160" s="67" t="s">
        <v>548</v>
      </c>
      <c r="B160" s="58">
        <v>45457</v>
      </c>
      <c r="C160" s="58">
        <v>45579</v>
      </c>
      <c r="D160" s="59">
        <v>0</v>
      </c>
      <c r="E160" s="59">
        <v>0</v>
      </c>
      <c r="F160" s="59">
        <v>0</v>
      </c>
      <c r="G160" s="59">
        <v>0</v>
      </c>
      <c r="H160" s="60">
        <v>1100</v>
      </c>
      <c r="I160" s="68">
        <v>1100</v>
      </c>
    </row>
    <row r="161" spans="1:9" ht="15.75" thickBot="1" x14ac:dyDescent="0.3">
      <c r="A161" s="69" t="s">
        <v>183</v>
      </c>
      <c r="B161" s="61">
        <v>45471</v>
      </c>
      <c r="C161" s="61">
        <v>46295</v>
      </c>
      <c r="D161" s="62">
        <v>0</v>
      </c>
      <c r="E161" s="62">
        <v>0</v>
      </c>
      <c r="F161" s="62">
        <v>0</v>
      </c>
      <c r="G161" s="62">
        <v>0</v>
      </c>
      <c r="H161" s="63">
        <v>5100</v>
      </c>
      <c r="I161" s="70">
        <v>5100</v>
      </c>
    </row>
    <row r="162" spans="1:9" ht="15.75" thickBot="1" x14ac:dyDescent="0.3">
      <c r="A162" s="67" t="s">
        <v>186</v>
      </c>
      <c r="B162" s="58">
        <v>45464</v>
      </c>
      <c r="C162" s="58">
        <v>45617</v>
      </c>
      <c r="D162" s="59">
        <v>0</v>
      </c>
      <c r="E162" s="59">
        <v>0</v>
      </c>
      <c r="F162" s="59">
        <v>0</v>
      </c>
      <c r="G162" s="59">
        <v>0</v>
      </c>
      <c r="H162" s="60">
        <v>1100</v>
      </c>
      <c r="I162" s="68">
        <v>1100</v>
      </c>
    </row>
    <row r="163" spans="1:9" ht="15.75" thickBot="1" x14ac:dyDescent="0.3">
      <c r="A163" s="69" t="s">
        <v>549</v>
      </c>
      <c r="B163" s="61">
        <v>45448</v>
      </c>
      <c r="C163" s="61">
        <v>45475</v>
      </c>
      <c r="D163" s="62">
        <v>0</v>
      </c>
      <c r="E163" s="62">
        <v>0</v>
      </c>
      <c r="F163" s="62">
        <v>0</v>
      </c>
      <c r="G163" s="62">
        <v>0</v>
      </c>
      <c r="H163" s="63">
        <v>9047.4</v>
      </c>
      <c r="I163" s="70">
        <v>9047.4</v>
      </c>
    </row>
    <row r="164" spans="1:9" ht="15.75" thickBot="1" x14ac:dyDescent="0.3">
      <c r="A164" s="67" t="s">
        <v>181</v>
      </c>
      <c r="B164" s="58">
        <v>45471</v>
      </c>
      <c r="C164" s="58">
        <v>45657</v>
      </c>
      <c r="D164" s="59">
        <v>0</v>
      </c>
      <c r="E164" s="59">
        <v>0</v>
      </c>
      <c r="F164" s="59">
        <v>0</v>
      </c>
      <c r="G164" s="59">
        <v>0</v>
      </c>
      <c r="H164" s="60">
        <v>2800</v>
      </c>
      <c r="I164" s="68">
        <v>2800</v>
      </c>
    </row>
    <row r="165" spans="1:9" ht="15.75" thickBot="1" x14ac:dyDescent="0.3">
      <c r="A165" s="69" t="s">
        <v>551</v>
      </c>
      <c r="B165" s="61">
        <v>45457</v>
      </c>
      <c r="C165" s="61">
        <v>45759</v>
      </c>
      <c r="D165" s="62">
        <v>0</v>
      </c>
      <c r="E165" s="62">
        <v>0</v>
      </c>
      <c r="F165" s="62">
        <v>0</v>
      </c>
      <c r="G165" s="62">
        <v>0</v>
      </c>
      <c r="H165" s="63">
        <v>1100</v>
      </c>
      <c r="I165" s="70">
        <v>1100</v>
      </c>
    </row>
    <row r="166" spans="1:9" ht="15.75" thickBot="1" x14ac:dyDescent="0.3">
      <c r="A166" s="67" t="s">
        <v>552</v>
      </c>
      <c r="B166" s="58">
        <v>45457</v>
      </c>
      <c r="C166" s="58">
        <v>45579</v>
      </c>
      <c r="D166" s="59">
        <v>0</v>
      </c>
      <c r="E166" s="59">
        <v>0</v>
      </c>
      <c r="F166" s="59">
        <v>0</v>
      </c>
      <c r="G166" s="59">
        <v>0</v>
      </c>
      <c r="H166" s="59">
        <v>800</v>
      </c>
      <c r="I166" s="78">
        <v>800</v>
      </c>
    </row>
    <row r="167" spans="1:9" ht="15.75" thickBot="1" x14ac:dyDescent="0.3">
      <c r="A167" s="69" t="s">
        <v>553</v>
      </c>
      <c r="B167" s="61">
        <v>45464</v>
      </c>
      <c r="C167" s="61">
        <v>45550</v>
      </c>
      <c r="D167" s="62">
        <v>0</v>
      </c>
      <c r="E167" s="62">
        <v>0</v>
      </c>
      <c r="F167" s="62">
        <v>0</v>
      </c>
      <c r="G167" s="62">
        <v>0</v>
      </c>
      <c r="H167" s="62">
        <v>800</v>
      </c>
      <c r="I167" s="79">
        <v>800</v>
      </c>
    </row>
    <row r="168" spans="1:9" ht="15.75" thickBot="1" x14ac:dyDescent="0.3">
      <c r="A168" s="67" t="s">
        <v>321</v>
      </c>
      <c r="B168" s="58">
        <v>45448</v>
      </c>
      <c r="C168" s="58">
        <v>45536</v>
      </c>
      <c r="D168" s="59">
        <v>0</v>
      </c>
      <c r="E168" s="59">
        <v>0</v>
      </c>
      <c r="F168" s="59">
        <v>0</v>
      </c>
      <c r="G168" s="59">
        <v>0</v>
      </c>
      <c r="H168" s="60">
        <v>2800</v>
      </c>
      <c r="I168" s="68">
        <v>2800</v>
      </c>
    </row>
    <row r="169" spans="1:9" ht="15.75" thickBot="1" x14ac:dyDescent="0.3">
      <c r="A169" s="69" t="s">
        <v>554</v>
      </c>
      <c r="B169" s="61">
        <v>45457</v>
      </c>
      <c r="C169" s="61">
        <v>45579</v>
      </c>
      <c r="D169" s="62">
        <v>0</v>
      </c>
      <c r="E169" s="62">
        <v>0</v>
      </c>
      <c r="F169" s="62">
        <v>0</v>
      </c>
      <c r="G169" s="62">
        <v>0</v>
      </c>
      <c r="H169" s="63">
        <v>1100</v>
      </c>
      <c r="I169" s="70">
        <v>1100</v>
      </c>
    </row>
    <row r="170" spans="1:9" ht="15.75" thickBot="1" x14ac:dyDescent="0.3">
      <c r="A170" s="67" t="s">
        <v>555</v>
      </c>
      <c r="B170" s="58">
        <v>45464</v>
      </c>
      <c r="C170" s="58">
        <v>45553</v>
      </c>
      <c r="D170" s="59">
        <v>0</v>
      </c>
      <c r="E170" s="59">
        <v>0</v>
      </c>
      <c r="F170" s="59">
        <v>0</v>
      </c>
      <c r="G170" s="59">
        <v>0</v>
      </c>
      <c r="H170" s="59">
        <v>800</v>
      </c>
      <c r="I170" s="78">
        <v>800</v>
      </c>
    </row>
    <row r="171" spans="1:9" ht="15.75" thickBot="1" x14ac:dyDescent="0.3">
      <c r="A171" s="69" t="s">
        <v>556</v>
      </c>
      <c r="B171" s="61">
        <v>45464</v>
      </c>
      <c r="C171" s="61">
        <v>45612</v>
      </c>
      <c r="D171" s="62">
        <v>0</v>
      </c>
      <c r="E171" s="62">
        <v>0</v>
      </c>
      <c r="F171" s="62">
        <v>0</v>
      </c>
      <c r="G171" s="62">
        <v>0</v>
      </c>
      <c r="H171" s="62">
        <v>800</v>
      </c>
      <c r="I171" s="79">
        <v>800</v>
      </c>
    </row>
    <row r="172" spans="1:9" ht="15.75" thickBot="1" x14ac:dyDescent="0.3">
      <c r="A172" s="67" t="s">
        <v>559</v>
      </c>
      <c r="B172" s="58">
        <v>45464</v>
      </c>
      <c r="C172" s="58">
        <v>45520</v>
      </c>
      <c r="D172" s="59">
        <v>0</v>
      </c>
      <c r="E172" s="59">
        <v>0</v>
      </c>
      <c r="F172" s="59">
        <v>0</v>
      </c>
      <c r="G172" s="59">
        <v>0</v>
      </c>
      <c r="H172" s="60">
        <v>2800</v>
      </c>
      <c r="I172" s="68">
        <v>2800</v>
      </c>
    </row>
    <row r="173" spans="1:9" ht="15.75" thickBot="1" x14ac:dyDescent="0.3">
      <c r="A173" s="69" t="s">
        <v>182</v>
      </c>
      <c r="B173" s="61">
        <v>45471</v>
      </c>
      <c r="C173" s="61">
        <v>46295</v>
      </c>
      <c r="D173" s="62">
        <v>0</v>
      </c>
      <c r="E173" s="62">
        <v>0</v>
      </c>
      <c r="F173" s="62">
        <v>0</v>
      </c>
      <c r="G173" s="62">
        <v>0</v>
      </c>
      <c r="H173" s="63">
        <v>5100</v>
      </c>
      <c r="I173" s="70">
        <v>5100</v>
      </c>
    </row>
    <row r="174" spans="1:9" ht="15.75" thickBot="1" x14ac:dyDescent="0.3">
      <c r="A174" s="122" t="s">
        <v>294</v>
      </c>
      <c r="B174" s="123"/>
      <c r="C174" s="124"/>
      <c r="D174" s="64">
        <v>0</v>
      </c>
      <c r="E174" s="64">
        <v>0</v>
      </c>
      <c r="F174" s="64">
        <v>0</v>
      </c>
      <c r="G174" s="64">
        <v>0</v>
      </c>
      <c r="H174" s="65">
        <v>49247.4</v>
      </c>
      <c r="I174" s="71">
        <v>49247.4</v>
      </c>
    </row>
    <row r="175" spans="1:9" ht="15.75" thickBot="1" x14ac:dyDescent="0.3">
      <c r="A175" s="132" t="s">
        <v>327</v>
      </c>
      <c r="B175" s="133"/>
      <c r="C175" s="133"/>
      <c r="D175" s="133"/>
      <c r="E175" s="133"/>
      <c r="F175" s="133"/>
      <c r="G175" s="133"/>
      <c r="H175" s="133"/>
      <c r="I175" s="134"/>
    </row>
    <row r="176" spans="1:9" ht="15.75" thickBot="1" x14ac:dyDescent="0.3">
      <c r="A176" s="67" t="s">
        <v>561</v>
      </c>
      <c r="B176" s="58">
        <v>45478</v>
      </c>
      <c r="C176" s="58">
        <v>45505</v>
      </c>
      <c r="D176" s="59">
        <v>0</v>
      </c>
      <c r="E176" s="59">
        <v>0</v>
      </c>
      <c r="F176" s="59">
        <v>0</v>
      </c>
      <c r="G176" s="59">
        <v>0</v>
      </c>
      <c r="H176" s="59">
        <v>800</v>
      </c>
      <c r="I176" s="78">
        <v>800</v>
      </c>
    </row>
    <row r="177" spans="1:9" ht="15.75" thickBot="1" x14ac:dyDescent="0.3">
      <c r="A177" s="69" t="s">
        <v>184</v>
      </c>
      <c r="B177" s="61">
        <v>45478</v>
      </c>
      <c r="C177" s="61">
        <v>45536</v>
      </c>
      <c r="D177" s="62">
        <v>0</v>
      </c>
      <c r="E177" s="62">
        <v>0</v>
      </c>
      <c r="F177" s="62">
        <v>0</v>
      </c>
      <c r="G177" s="62">
        <v>0</v>
      </c>
      <c r="H177" s="63">
        <v>2100</v>
      </c>
      <c r="I177" s="70">
        <v>2100</v>
      </c>
    </row>
    <row r="178" spans="1:9" ht="15.75" thickBot="1" x14ac:dyDescent="0.3">
      <c r="A178" s="67" t="s">
        <v>543</v>
      </c>
      <c r="B178" s="58">
        <v>45503</v>
      </c>
      <c r="C178" s="58">
        <v>45658</v>
      </c>
      <c r="D178" s="59">
        <v>0</v>
      </c>
      <c r="E178" s="59">
        <v>0</v>
      </c>
      <c r="F178" s="59">
        <v>0</v>
      </c>
      <c r="G178" s="59">
        <v>0</v>
      </c>
      <c r="H178" s="60">
        <v>2500</v>
      </c>
      <c r="I178" s="68">
        <v>2500</v>
      </c>
    </row>
    <row r="179" spans="1:9" ht="15.75" thickBot="1" x14ac:dyDescent="0.3">
      <c r="A179" s="69" t="s">
        <v>185</v>
      </c>
      <c r="B179" s="61">
        <v>45503</v>
      </c>
      <c r="C179" s="61">
        <v>45823</v>
      </c>
      <c r="D179" s="62">
        <v>0</v>
      </c>
      <c r="E179" s="62">
        <v>0</v>
      </c>
      <c r="F179" s="62">
        <v>0</v>
      </c>
      <c r="G179" s="62">
        <v>0</v>
      </c>
      <c r="H179" s="63">
        <v>3600</v>
      </c>
      <c r="I179" s="70">
        <v>3600</v>
      </c>
    </row>
    <row r="180" spans="1:9" ht="15.75" thickBot="1" x14ac:dyDescent="0.3">
      <c r="A180" s="67" t="s">
        <v>562</v>
      </c>
      <c r="B180" s="58">
        <v>45478</v>
      </c>
      <c r="C180" s="58">
        <v>45566</v>
      </c>
      <c r="D180" s="59">
        <v>0</v>
      </c>
      <c r="E180" s="59">
        <v>0</v>
      </c>
      <c r="F180" s="59">
        <v>0</v>
      </c>
      <c r="G180" s="59">
        <v>0</v>
      </c>
      <c r="H180" s="59">
        <v>800</v>
      </c>
      <c r="I180" s="78">
        <v>800</v>
      </c>
    </row>
    <row r="181" spans="1:9" ht="15.75" thickBot="1" x14ac:dyDescent="0.3">
      <c r="A181" s="69" t="s">
        <v>544</v>
      </c>
      <c r="B181" s="61">
        <v>45503</v>
      </c>
      <c r="C181" s="61">
        <v>45654</v>
      </c>
      <c r="D181" s="62">
        <v>0</v>
      </c>
      <c r="E181" s="62">
        <v>0</v>
      </c>
      <c r="F181" s="62">
        <v>0</v>
      </c>
      <c r="G181" s="62">
        <v>0</v>
      </c>
      <c r="H181" s="62">
        <v>800</v>
      </c>
      <c r="I181" s="79">
        <v>800</v>
      </c>
    </row>
    <row r="182" spans="1:9" ht="15.75" thickBot="1" x14ac:dyDescent="0.3">
      <c r="A182" s="67" t="s">
        <v>563</v>
      </c>
      <c r="B182" s="58">
        <v>45478</v>
      </c>
      <c r="C182" s="58">
        <v>45566</v>
      </c>
      <c r="D182" s="59">
        <v>0</v>
      </c>
      <c r="E182" s="59">
        <v>0</v>
      </c>
      <c r="F182" s="59">
        <v>0</v>
      </c>
      <c r="G182" s="59">
        <v>0</v>
      </c>
      <c r="H182" s="59">
        <v>800</v>
      </c>
      <c r="I182" s="78">
        <v>800</v>
      </c>
    </row>
    <row r="183" spans="1:9" ht="15.75" thickBot="1" x14ac:dyDescent="0.3">
      <c r="A183" s="69" t="s">
        <v>560</v>
      </c>
      <c r="B183" s="61">
        <v>45503</v>
      </c>
      <c r="C183" s="61">
        <v>45488</v>
      </c>
      <c r="D183" s="62">
        <v>0</v>
      </c>
      <c r="E183" s="62">
        <v>0</v>
      </c>
      <c r="F183" s="62">
        <v>0</v>
      </c>
      <c r="G183" s="62">
        <v>0</v>
      </c>
      <c r="H183" s="63">
        <v>2100</v>
      </c>
      <c r="I183" s="70">
        <v>2100</v>
      </c>
    </row>
    <row r="184" spans="1:9" ht="15.75" thickBot="1" x14ac:dyDescent="0.3">
      <c r="A184" s="67" t="s">
        <v>560</v>
      </c>
      <c r="B184" s="58">
        <v>45503</v>
      </c>
      <c r="C184" s="58">
        <v>45488</v>
      </c>
      <c r="D184" s="59">
        <v>0</v>
      </c>
      <c r="E184" s="59">
        <v>0</v>
      </c>
      <c r="F184" s="59">
        <v>0</v>
      </c>
      <c r="G184" s="59">
        <v>0</v>
      </c>
      <c r="H184" s="59">
        <v>0</v>
      </c>
      <c r="I184" s="78">
        <v>0</v>
      </c>
    </row>
    <row r="185" spans="1:9" ht="15.75" thickBot="1" x14ac:dyDescent="0.3">
      <c r="A185" s="69" t="s">
        <v>547</v>
      </c>
      <c r="B185" s="61">
        <v>45492</v>
      </c>
      <c r="C185" s="61">
        <v>45536</v>
      </c>
      <c r="D185" s="62">
        <v>0</v>
      </c>
      <c r="E185" s="62">
        <v>0</v>
      </c>
      <c r="F185" s="62">
        <v>0</v>
      </c>
      <c r="G185" s="62">
        <v>0</v>
      </c>
      <c r="H185" s="63">
        <v>1500</v>
      </c>
      <c r="I185" s="70">
        <v>1500</v>
      </c>
    </row>
    <row r="186" spans="1:9" ht="15.75" thickBot="1" x14ac:dyDescent="0.3">
      <c r="A186" s="67" t="s">
        <v>548</v>
      </c>
      <c r="B186" s="58">
        <v>45492</v>
      </c>
      <c r="C186" s="58">
        <v>45579</v>
      </c>
      <c r="D186" s="59">
        <v>0</v>
      </c>
      <c r="E186" s="59">
        <v>0</v>
      </c>
      <c r="F186" s="59">
        <v>0</v>
      </c>
      <c r="G186" s="59">
        <v>0</v>
      </c>
      <c r="H186" s="60">
        <v>1100</v>
      </c>
      <c r="I186" s="68">
        <v>1100</v>
      </c>
    </row>
    <row r="187" spans="1:9" ht="15.75" thickBot="1" x14ac:dyDescent="0.3">
      <c r="A187" s="69" t="s">
        <v>183</v>
      </c>
      <c r="B187" s="61">
        <v>45503</v>
      </c>
      <c r="C187" s="61">
        <v>46295</v>
      </c>
      <c r="D187" s="62">
        <v>0</v>
      </c>
      <c r="E187" s="62">
        <v>0</v>
      </c>
      <c r="F187" s="62">
        <v>0</v>
      </c>
      <c r="G187" s="62">
        <v>0</v>
      </c>
      <c r="H187" s="63">
        <v>5100</v>
      </c>
      <c r="I187" s="70">
        <v>5100</v>
      </c>
    </row>
    <row r="188" spans="1:9" ht="15.75" thickBot="1" x14ac:dyDescent="0.3">
      <c r="A188" s="67" t="s">
        <v>186</v>
      </c>
      <c r="B188" s="58">
        <v>45492</v>
      </c>
      <c r="C188" s="58">
        <v>45617</v>
      </c>
      <c r="D188" s="59">
        <v>0</v>
      </c>
      <c r="E188" s="59">
        <v>0</v>
      </c>
      <c r="F188" s="59">
        <v>0</v>
      </c>
      <c r="G188" s="59">
        <v>0</v>
      </c>
      <c r="H188" s="60">
        <v>1100</v>
      </c>
      <c r="I188" s="68">
        <v>1100</v>
      </c>
    </row>
    <row r="189" spans="1:9" ht="15.75" thickBot="1" x14ac:dyDescent="0.3">
      <c r="A189" s="69" t="s">
        <v>549</v>
      </c>
      <c r="B189" s="61">
        <v>45478</v>
      </c>
      <c r="C189" s="61">
        <v>45475</v>
      </c>
      <c r="D189" s="62">
        <v>0</v>
      </c>
      <c r="E189" s="62">
        <v>0</v>
      </c>
      <c r="F189" s="62">
        <v>0</v>
      </c>
      <c r="G189" s="62">
        <v>0</v>
      </c>
      <c r="H189" s="63">
        <v>9047.4</v>
      </c>
      <c r="I189" s="70">
        <v>9047.4</v>
      </c>
    </row>
    <row r="190" spans="1:9" ht="15.75" thickBot="1" x14ac:dyDescent="0.3">
      <c r="A190" s="67" t="s">
        <v>181</v>
      </c>
      <c r="B190" s="58">
        <v>45503</v>
      </c>
      <c r="C190" s="58">
        <v>45657</v>
      </c>
      <c r="D190" s="59">
        <v>0</v>
      </c>
      <c r="E190" s="59">
        <v>0</v>
      </c>
      <c r="F190" s="59">
        <v>0</v>
      </c>
      <c r="G190" s="59">
        <v>0</v>
      </c>
      <c r="H190" s="60">
        <v>2800</v>
      </c>
      <c r="I190" s="68">
        <v>2800</v>
      </c>
    </row>
    <row r="191" spans="1:9" ht="15.75" thickBot="1" x14ac:dyDescent="0.3">
      <c r="A191" s="69" t="s">
        <v>551</v>
      </c>
      <c r="B191" s="61">
        <v>45485</v>
      </c>
      <c r="C191" s="61">
        <v>45759</v>
      </c>
      <c r="D191" s="62">
        <v>0</v>
      </c>
      <c r="E191" s="62">
        <v>0</v>
      </c>
      <c r="F191" s="62">
        <v>0</v>
      </c>
      <c r="G191" s="62">
        <v>0</v>
      </c>
      <c r="H191" s="63">
        <v>1100</v>
      </c>
      <c r="I191" s="70">
        <v>1100</v>
      </c>
    </row>
    <row r="192" spans="1:9" ht="15.75" thickBot="1" x14ac:dyDescent="0.3">
      <c r="A192" s="67" t="s">
        <v>552</v>
      </c>
      <c r="B192" s="58">
        <v>45485</v>
      </c>
      <c r="C192" s="58">
        <v>45579</v>
      </c>
      <c r="D192" s="59">
        <v>0</v>
      </c>
      <c r="E192" s="59">
        <v>0</v>
      </c>
      <c r="F192" s="59">
        <v>0</v>
      </c>
      <c r="G192" s="59">
        <v>0</v>
      </c>
      <c r="H192" s="59">
        <v>800</v>
      </c>
      <c r="I192" s="78">
        <v>800</v>
      </c>
    </row>
    <row r="193" spans="1:9" ht="15.75" thickBot="1" x14ac:dyDescent="0.3">
      <c r="A193" s="69" t="s">
        <v>553</v>
      </c>
      <c r="B193" s="61">
        <v>45492</v>
      </c>
      <c r="C193" s="61">
        <v>45550</v>
      </c>
      <c r="D193" s="62">
        <v>0</v>
      </c>
      <c r="E193" s="62">
        <v>0</v>
      </c>
      <c r="F193" s="62">
        <v>0</v>
      </c>
      <c r="G193" s="62">
        <v>0</v>
      </c>
      <c r="H193" s="62">
        <v>800</v>
      </c>
      <c r="I193" s="79">
        <v>800</v>
      </c>
    </row>
    <row r="194" spans="1:9" ht="15.75" thickBot="1" x14ac:dyDescent="0.3">
      <c r="A194" s="67" t="s">
        <v>321</v>
      </c>
      <c r="B194" s="58">
        <v>45478</v>
      </c>
      <c r="C194" s="58">
        <v>45536</v>
      </c>
      <c r="D194" s="59">
        <v>0</v>
      </c>
      <c r="E194" s="59">
        <v>0</v>
      </c>
      <c r="F194" s="59">
        <v>0</v>
      </c>
      <c r="G194" s="59">
        <v>0</v>
      </c>
      <c r="H194" s="60">
        <v>2800</v>
      </c>
      <c r="I194" s="68">
        <v>2800</v>
      </c>
    </row>
    <row r="195" spans="1:9" ht="15.75" thickBot="1" x14ac:dyDescent="0.3">
      <c r="A195" s="69" t="s">
        <v>554</v>
      </c>
      <c r="B195" s="61">
        <v>45492</v>
      </c>
      <c r="C195" s="61">
        <v>45579</v>
      </c>
      <c r="D195" s="62">
        <v>0</v>
      </c>
      <c r="E195" s="62">
        <v>0</v>
      </c>
      <c r="F195" s="62">
        <v>0</v>
      </c>
      <c r="G195" s="62">
        <v>0</v>
      </c>
      <c r="H195" s="63">
        <v>1100</v>
      </c>
      <c r="I195" s="70">
        <v>1100</v>
      </c>
    </row>
    <row r="196" spans="1:9" ht="15.75" thickBot="1" x14ac:dyDescent="0.3">
      <c r="A196" s="67" t="s">
        <v>555</v>
      </c>
      <c r="B196" s="58">
        <v>45492</v>
      </c>
      <c r="C196" s="58">
        <v>45553</v>
      </c>
      <c r="D196" s="59">
        <v>0</v>
      </c>
      <c r="E196" s="59">
        <v>0</v>
      </c>
      <c r="F196" s="59">
        <v>0</v>
      </c>
      <c r="G196" s="59">
        <v>0</v>
      </c>
      <c r="H196" s="59">
        <v>800</v>
      </c>
      <c r="I196" s="78">
        <v>800</v>
      </c>
    </row>
    <row r="197" spans="1:9" ht="15.75" thickBot="1" x14ac:dyDescent="0.3">
      <c r="A197" s="69" t="s">
        <v>556</v>
      </c>
      <c r="B197" s="61">
        <v>45492</v>
      </c>
      <c r="C197" s="61">
        <v>45612</v>
      </c>
      <c r="D197" s="62">
        <v>0</v>
      </c>
      <c r="E197" s="62">
        <v>0</v>
      </c>
      <c r="F197" s="62">
        <v>0</v>
      </c>
      <c r="G197" s="62">
        <v>0</v>
      </c>
      <c r="H197" s="62">
        <v>800</v>
      </c>
      <c r="I197" s="79">
        <v>800</v>
      </c>
    </row>
    <row r="198" spans="1:9" ht="15.75" thickBot="1" x14ac:dyDescent="0.3">
      <c r="A198" s="67" t="s">
        <v>559</v>
      </c>
      <c r="B198" s="58">
        <v>45492</v>
      </c>
      <c r="C198" s="58">
        <v>45520</v>
      </c>
      <c r="D198" s="59">
        <v>0</v>
      </c>
      <c r="E198" s="59">
        <v>0</v>
      </c>
      <c r="F198" s="59">
        <v>0</v>
      </c>
      <c r="G198" s="59">
        <v>0</v>
      </c>
      <c r="H198" s="60">
        <v>2800</v>
      </c>
      <c r="I198" s="68">
        <v>2800</v>
      </c>
    </row>
    <row r="199" spans="1:9" ht="15.75" thickBot="1" x14ac:dyDescent="0.3">
      <c r="A199" s="69" t="s">
        <v>182</v>
      </c>
      <c r="B199" s="61">
        <v>45503</v>
      </c>
      <c r="C199" s="61">
        <v>46295</v>
      </c>
      <c r="D199" s="62">
        <v>0</v>
      </c>
      <c r="E199" s="62">
        <v>0</v>
      </c>
      <c r="F199" s="62">
        <v>0</v>
      </c>
      <c r="G199" s="62">
        <v>0</v>
      </c>
      <c r="H199" s="63">
        <v>5100</v>
      </c>
      <c r="I199" s="70">
        <v>5100</v>
      </c>
    </row>
    <row r="200" spans="1:9" ht="15.75" thickBot="1" x14ac:dyDescent="0.3">
      <c r="A200" s="122" t="s">
        <v>294</v>
      </c>
      <c r="B200" s="123"/>
      <c r="C200" s="124"/>
      <c r="D200" s="64">
        <v>0</v>
      </c>
      <c r="E200" s="64">
        <v>0</v>
      </c>
      <c r="F200" s="64">
        <v>0</v>
      </c>
      <c r="G200" s="64">
        <v>0</v>
      </c>
      <c r="H200" s="65">
        <v>50247.4</v>
      </c>
      <c r="I200" s="71">
        <v>50247.4</v>
      </c>
    </row>
    <row r="201" spans="1:9" ht="15.75" thickBot="1" x14ac:dyDescent="0.3">
      <c r="A201" s="132" t="s">
        <v>328</v>
      </c>
      <c r="B201" s="133"/>
      <c r="C201" s="133"/>
      <c r="D201" s="133"/>
      <c r="E201" s="133"/>
      <c r="F201" s="133"/>
      <c r="G201" s="133"/>
      <c r="H201" s="133"/>
      <c r="I201" s="134"/>
    </row>
    <row r="202" spans="1:9" ht="15.75" thickBot="1" x14ac:dyDescent="0.3">
      <c r="A202" s="67" t="s">
        <v>561</v>
      </c>
      <c r="B202" s="58">
        <v>45534</v>
      </c>
      <c r="C202" s="58">
        <v>45689</v>
      </c>
      <c r="D202" s="59">
        <v>0</v>
      </c>
      <c r="E202" s="59">
        <v>0</v>
      </c>
      <c r="F202" s="59">
        <v>0</v>
      </c>
      <c r="G202" s="59">
        <v>0</v>
      </c>
      <c r="H202" s="59">
        <v>800</v>
      </c>
      <c r="I202" s="78">
        <v>800</v>
      </c>
    </row>
    <row r="203" spans="1:9" ht="15.75" thickBot="1" x14ac:dyDescent="0.3">
      <c r="A203" s="69" t="s">
        <v>561</v>
      </c>
      <c r="B203" s="61">
        <v>45509</v>
      </c>
      <c r="C203" s="61">
        <v>45505</v>
      </c>
      <c r="D203" s="62">
        <v>0</v>
      </c>
      <c r="E203" s="62">
        <v>0</v>
      </c>
      <c r="F203" s="62">
        <v>0</v>
      </c>
      <c r="G203" s="62">
        <v>0</v>
      </c>
      <c r="H203" s="62">
        <v>800</v>
      </c>
      <c r="I203" s="79">
        <v>800</v>
      </c>
    </row>
    <row r="204" spans="1:9" ht="15.75" thickBot="1" x14ac:dyDescent="0.3">
      <c r="A204" s="67" t="s">
        <v>561</v>
      </c>
      <c r="B204" s="58">
        <v>45534</v>
      </c>
      <c r="C204" s="58">
        <v>45505</v>
      </c>
      <c r="D204" s="59">
        <v>0</v>
      </c>
      <c r="E204" s="59">
        <v>0</v>
      </c>
      <c r="F204" s="59">
        <v>0</v>
      </c>
      <c r="G204" s="59">
        <v>0</v>
      </c>
      <c r="H204" s="59">
        <v>0</v>
      </c>
      <c r="I204" s="78">
        <v>0</v>
      </c>
    </row>
    <row r="205" spans="1:9" ht="15.75" thickBot="1" x14ac:dyDescent="0.3">
      <c r="A205" s="69" t="s">
        <v>184</v>
      </c>
      <c r="B205" s="61">
        <v>45509</v>
      </c>
      <c r="C205" s="61">
        <v>45536</v>
      </c>
      <c r="D205" s="62">
        <v>0</v>
      </c>
      <c r="E205" s="62">
        <v>0</v>
      </c>
      <c r="F205" s="62">
        <v>0</v>
      </c>
      <c r="G205" s="62">
        <v>0</v>
      </c>
      <c r="H205" s="63">
        <v>2100</v>
      </c>
      <c r="I205" s="70">
        <v>2100</v>
      </c>
    </row>
    <row r="206" spans="1:9" ht="15.75" thickBot="1" x14ac:dyDescent="0.3">
      <c r="A206" s="67" t="s">
        <v>543</v>
      </c>
      <c r="B206" s="58">
        <v>45534</v>
      </c>
      <c r="C206" s="58">
        <v>45658</v>
      </c>
      <c r="D206" s="59">
        <v>0</v>
      </c>
      <c r="E206" s="59">
        <v>0</v>
      </c>
      <c r="F206" s="59">
        <v>0</v>
      </c>
      <c r="G206" s="59">
        <v>0</v>
      </c>
      <c r="H206" s="60">
        <v>2500</v>
      </c>
      <c r="I206" s="68">
        <v>2500</v>
      </c>
    </row>
    <row r="207" spans="1:9" ht="15.75" thickBot="1" x14ac:dyDescent="0.3">
      <c r="A207" s="69" t="s">
        <v>185</v>
      </c>
      <c r="B207" s="61">
        <v>45534</v>
      </c>
      <c r="C207" s="61">
        <v>45823</v>
      </c>
      <c r="D207" s="62">
        <v>0</v>
      </c>
      <c r="E207" s="62">
        <v>0</v>
      </c>
      <c r="F207" s="62">
        <v>0</v>
      </c>
      <c r="G207" s="62">
        <v>0</v>
      </c>
      <c r="H207" s="63">
        <v>3600</v>
      </c>
      <c r="I207" s="70">
        <v>3600</v>
      </c>
    </row>
    <row r="208" spans="1:9" ht="15.75" thickBot="1" x14ac:dyDescent="0.3">
      <c r="A208" s="67" t="s">
        <v>562</v>
      </c>
      <c r="B208" s="58">
        <v>45509</v>
      </c>
      <c r="C208" s="58">
        <v>45566</v>
      </c>
      <c r="D208" s="59">
        <v>0</v>
      </c>
      <c r="E208" s="59">
        <v>0</v>
      </c>
      <c r="F208" s="59">
        <v>0</v>
      </c>
      <c r="G208" s="59">
        <v>0</v>
      </c>
      <c r="H208" s="59">
        <v>800</v>
      </c>
      <c r="I208" s="78">
        <v>800</v>
      </c>
    </row>
    <row r="209" spans="1:9" ht="15.75" thickBot="1" x14ac:dyDescent="0.3">
      <c r="A209" s="69" t="s">
        <v>544</v>
      </c>
      <c r="B209" s="61">
        <v>45534</v>
      </c>
      <c r="C209" s="61">
        <v>45654</v>
      </c>
      <c r="D209" s="62">
        <v>0</v>
      </c>
      <c r="E209" s="62">
        <v>0</v>
      </c>
      <c r="F209" s="62">
        <v>0</v>
      </c>
      <c r="G209" s="62">
        <v>0</v>
      </c>
      <c r="H209" s="62">
        <v>800</v>
      </c>
      <c r="I209" s="79">
        <v>800</v>
      </c>
    </row>
    <row r="210" spans="1:9" ht="15.75" thickBot="1" x14ac:dyDescent="0.3">
      <c r="A210" s="67" t="s">
        <v>563</v>
      </c>
      <c r="B210" s="58">
        <v>45509</v>
      </c>
      <c r="C210" s="58">
        <v>45566</v>
      </c>
      <c r="D210" s="59">
        <v>0</v>
      </c>
      <c r="E210" s="59">
        <v>0</v>
      </c>
      <c r="F210" s="59">
        <v>0</v>
      </c>
      <c r="G210" s="59">
        <v>0</v>
      </c>
      <c r="H210" s="59">
        <v>800</v>
      </c>
      <c r="I210" s="78">
        <v>800</v>
      </c>
    </row>
    <row r="211" spans="1:9" ht="15.75" thickBot="1" x14ac:dyDescent="0.3">
      <c r="A211" s="69" t="s">
        <v>560</v>
      </c>
      <c r="B211" s="61">
        <v>45525</v>
      </c>
      <c r="C211" s="61">
        <v>45673</v>
      </c>
      <c r="D211" s="62">
        <v>0</v>
      </c>
      <c r="E211" s="62">
        <v>0</v>
      </c>
      <c r="F211" s="62">
        <v>0</v>
      </c>
      <c r="G211" s="62">
        <v>0</v>
      </c>
      <c r="H211" s="63">
        <v>2100</v>
      </c>
      <c r="I211" s="70">
        <v>2100</v>
      </c>
    </row>
    <row r="212" spans="1:9" ht="15.75" thickBot="1" x14ac:dyDescent="0.3">
      <c r="A212" s="67" t="s">
        <v>547</v>
      </c>
      <c r="B212" s="58">
        <v>45525</v>
      </c>
      <c r="C212" s="58">
        <v>45536</v>
      </c>
      <c r="D212" s="59">
        <v>0</v>
      </c>
      <c r="E212" s="59">
        <v>0</v>
      </c>
      <c r="F212" s="59">
        <v>0</v>
      </c>
      <c r="G212" s="59">
        <v>0</v>
      </c>
      <c r="H212" s="60">
        <v>1500</v>
      </c>
      <c r="I212" s="68">
        <v>1500</v>
      </c>
    </row>
    <row r="213" spans="1:9" ht="15.75" thickBot="1" x14ac:dyDescent="0.3">
      <c r="A213" s="69" t="s">
        <v>548</v>
      </c>
      <c r="B213" s="61">
        <v>45518</v>
      </c>
      <c r="C213" s="61">
        <v>45579</v>
      </c>
      <c r="D213" s="62">
        <v>0</v>
      </c>
      <c r="E213" s="62">
        <v>0</v>
      </c>
      <c r="F213" s="62">
        <v>0</v>
      </c>
      <c r="G213" s="62">
        <v>0</v>
      </c>
      <c r="H213" s="63">
        <v>1100</v>
      </c>
      <c r="I213" s="70">
        <v>1100</v>
      </c>
    </row>
    <row r="214" spans="1:9" ht="15.75" thickBot="1" x14ac:dyDescent="0.3">
      <c r="A214" s="67" t="s">
        <v>183</v>
      </c>
      <c r="B214" s="58">
        <v>45534</v>
      </c>
      <c r="C214" s="58">
        <v>46295</v>
      </c>
      <c r="D214" s="59">
        <v>0</v>
      </c>
      <c r="E214" s="59">
        <v>0</v>
      </c>
      <c r="F214" s="59">
        <v>0</v>
      </c>
      <c r="G214" s="59">
        <v>0</v>
      </c>
      <c r="H214" s="60">
        <v>5100</v>
      </c>
      <c r="I214" s="68">
        <v>5100</v>
      </c>
    </row>
    <row r="215" spans="1:9" ht="15.75" thickBot="1" x14ac:dyDescent="0.3">
      <c r="A215" s="69" t="s">
        <v>186</v>
      </c>
      <c r="B215" s="61">
        <v>45525</v>
      </c>
      <c r="C215" s="61">
        <v>45617</v>
      </c>
      <c r="D215" s="62">
        <v>0</v>
      </c>
      <c r="E215" s="62">
        <v>0</v>
      </c>
      <c r="F215" s="62">
        <v>0</v>
      </c>
      <c r="G215" s="62">
        <v>0</v>
      </c>
      <c r="H215" s="63">
        <v>1100</v>
      </c>
      <c r="I215" s="70">
        <v>1100</v>
      </c>
    </row>
    <row r="216" spans="1:9" ht="15.75" thickBot="1" x14ac:dyDescent="0.3">
      <c r="A216" s="67" t="s">
        <v>549</v>
      </c>
      <c r="B216" s="58">
        <v>45509</v>
      </c>
      <c r="C216" s="58">
        <v>45475</v>
      </c>
      <c r="D216" s="59">
        <v>0</v>
      </c>
      <c r="E216" s="59">
        <v>0</v>
      </c>
      <c r="F216" s="59">
        <v>0</v>
      </c>
      <c r="G216" s="59">
        <v>0</v>
      </c>
      <c r="H216" s="59">
        <v>0</v>
      </c>
      <c r="I216" s="78">
        <v>0</v>
      </c>
    </row>
    <row r="217" spans="1:9" ht="15.75" thickBot="1" x14ac:dyDescent="0.3">
      <c r="A217" s="69" t="s">
        <v>181</v>
      </c>
      <c r="B217" s="61">
        <v>45534</v>
      </c>
      <c r="C217" s="61">
        <v>45657</v>
      </c>
      <c r="D217" s="62">
        <v>0</v>
      </c>
      <c r="E217" s="62">
        <v>0</v>
      </c>
      <c r="F217" s="62">
        <v>0</v>
      </c>
      <c r="G217" s="62">
        <v>0</v>
      </c>
      <c r="H217" s="63">
        <v>2800</v>
      </c>
      <c r="I217" s="70">
        <v>2800</v>
      </c>
    </row>
    <row r="218" spans="1:9" ht="15.75" thickBot="1" x14ac:dyDescent="0.3">
      <c r="A218" s="67" t="s">
        <v>551</v>
      </c>
      <c r="B218" s="58">
        <v>45518</v>
      </c>
      <c r="C218" s="58">
        <v>45759</v>
      </c>
      <c r="D218" s="59">
        <v>0</v>
      </c>
      <c r="E218" s="59">
        <v>0</v>
      </c>
      <c r="F218" s="59">
        <v>0</v>
      </c>
      <c r="G218" s="59">
        <v>0</v>
      </c>
      <c r="H218" s="60">
        <v>1100</v>
      </c>
      <c r="I218" s="68">
        <v>1100</v>
      </c>
    </row>
    <row r="219" spans="1:9" ht="15.75" thickBot="1" x14ac:dyDescent="0.3">
      <c r="A219" s="69" t="s">
        <v>187</v>
      </c>
      <c r="B219" s="61">
        <v>45518</v>
      </c>
      <c r="C219" s="61">
        <v>45575</v>
      </c>
      <c r="D219" s="62">
        <v>0</v>
      </c>
      <c r="E219" s="62">
        <v>0</v>
      </c>
      <c r="F219" s="62">
        <v>0</v>
      </c>
      <c r="G219" s="62">
        <v>0</v>
      </c>
      <c r="H219" s="63">
        <v>2200</v>
      </c>
      <c r="I219" s="70">
        <v>2200</v>
      </c>
    </row>
    <row r="220" spans="1:9" ht="15.75" thickBot="1" x14ac:dyDescent="0.3">
      <c r="A220" s="67" t="s">
        <v>552</v>
      </c>
      <c r="B220" s="58">
        <v>45518</v>
      </c>
      <c r="C220" s="58">
        <v>45579</v>
      </c>
      <c r="D220" s="59">
        <v>0</v>
      </c>
      <c r="E220" s="59">
        <v>0</v>
      </c>
      <c r="F220" s="59">
        <v>0</v>
      </c>
      <c r="G220" s="59">
        <v>0</v>
      </c>
      <c r="H220" s="59">
        <v>800</v>
      </c>
      <c r="I220" s="78">
        <v>800</v>
      </c>
    </row>
    <row r="221" spans="1:9" ht="15.75" thickBot="1" x14ac:dyDescent="0.3">
      <c r="A221" s="69" t="s">
        <v>553</v>
      </c>
      <c r="B221" s="61">
        <v>45525</v>
      </c>
      <c r="C221" s="61">
        <v>45550</v>
      </c>
      <c r="D221" s="62">
        <v>0</v>
      </c>
      <c r="E221" s="62">
        <v>0</v>
      </c>
      <c r="F221" s="62">
        <v>0</v>
      </c>
      <c r="G221" s="62">
        <v>0</v>
      </c>
      <c r="H221" s="62">
        <v>800</v>
      </c>
      <c r="I221" s="79">
        <v>800</v>
      </c>
    </row>
    <row r="222" spans="1:9" ht="15.75" thickBot="1" x14ac:dyDescent="0.3">
      <c r="A222" s="67" t="s">
        <v>321</v>
      </c>
      <c r="B222" s="58">
        <v>45509</v>
      </c>
      <c r="C222" s="58">
        <v>45536</v>
      </c>
      <c r="D222" s="59">
        <v>0</v>
      </c>
      <c r="E222" s="59">
        <v>0</v>
      </c>
      <c r="F222" s="59">
        <v>0</v>
      </c>
      <c r="G222" s="59">
        <v>0</v>
      </c>
      <c r="H222" s="60">
        <v>2800</v>
      </c>
      <c r="I222" s="68">
        <v>2800</v>
      </c>
    </row>
    <row r="223" spans="1:9" ht="15.75" thickBot="1" x14ac:dyDescent="0.3">
      <c r="A223" s="69" t="s">
        <v>554</v>
      </c>
      <c r="B223" s="61">
        <v>45518</v>
      </c>
      <c r="C223" s="61">
        <v>45579</v>
      </c>
      <c r="D223" s="62">
        <v>0</v>
      </c>
      <c r="E223" s="62">
        <v>0</v>
      </c>
      <c r="F223" s="62">
        <v>0</v>
      </c>
      <c r="G223" s="62">
        <v>0</v>
      </c>
      <c r="H223" s="63">
        <v>1100</v>
      </c>
      <c r="I223" s="70">
        <v>1100</v>
      </c>
    </row>
    <row r="224" spans="1:9" ht="15.75" thickBot="1" x14ac:dyDescent="0.3">
      <c r="A224" s="67" t="s">
        <v>555</v>
      </c>
      <c r="B224" s="58">
        <v>45525</v>
      </c>
      <c r="C224" s="58">
        <v>45553</v>
      </c>
      <c r="D224" s="59">
        <v>0</v>
      </c>
      <c r="E224" s="59">
        <v>0</v>
      </c>
      <c r="F224" s="59">
        <v>0</v>
      </c>
      <c r="G224" s="59">
        <v>0</v>
      </c>
      <c r="H224" s="59">
        <v>800</v>
      </c>
      <c r="I224" s="78">
        <v>800</v>
      </c>
    </row>
    <row r="225" spans="1:9" ht="15.75" thickBot="1" x14ac:dyDescent="0.3">
      <c r="A225" s="69" t="s">
        <v>556</v>
      </c>
      <c r="B225" s="61">
        <v>45525</v>
      </c>
      <c r="C225" s="61">
        <v>45612</v>
      </c>
      <c r="D225" s="62">
        <v>0</v>
      </c>
      <c r="E225" s="62">
        <v>0</v>
      </c>
      <c r="F225" s="62">
        <v>0</v>
      </c>
      <c r="G225" s="62">
        <v>0</v>
      </c>
      <c r="H225" s="62">
        <v>800</v>
      </c>
      <c r="I225" s="79">
        <v>800</v>
      </c>
    </row>
    <row r="226" spans="1:9" ht="15.75" thickBot="1" x14ac:dyDescent="0.3">
      <c r="A226" s="67" t="s">
        <v>559</v>
      </c>
      <c r="B226" s="58">
        <v>45525</v>
      </c>
      <c r="C226" s="58">
        <v>45520</v>
      </c>
      <c r="D226" s="59">
        <v>0</v>
      </c>
      <c r="E226" s="59">
        <v>0</v>
      </c>
      <c r="F226" s="59">
        <v>0</v>
      </c>
      <c r="G226" s="59">
        <v>0</v>
      </c>
      <c r="H226" s="60">
        <v>2800</v>
      </c>
      <c r="I226" s="68">
        <v>2800</v>
      </c>
    </row>
    <row r="227" spans="1:9" ht="15.75" thickBot="1" x14ac:dyDescent="0.3">
      <c r="A227" s="69" t="s">
        <v>559</v>
      </c>
      <c r="B227" s="61">
        <v>45534</v>
      </c>
      <c r="C227" s="61">
        <v>45520</v>
      </c>
      <c r="D227" s="62">
        <v>0</v>
      </c>
      <c r="E227" s="62">
        <v>0</v>
      </c>
      <c r="F227" s="62">
        <v>0</v>
      </c>
      <c r="G227" s="62">
        <v>0</v>
      </c>
      <c r="H227" s="62">
        <v>0</v>
      </c>
      <c r="I227" s="79">
        <v>0</v>
      </c>
    </row>
    <row r="228" spans="1:9" ht="15.75" thickBot="1" x14ac:dyDescent="0.3">
      <c r="A228" s="67" t="s">
        <v>182</v>
      </c>
      <c r="B228" s="58">
        <v>45534</v>
      </c>
      <c r="C228" s="58">
        <v>46295</v>
      </c>
      <c r="D228" s="59">
        <v>0</v>
      </c>
      <c r="E228" s="59">
        <v>0</v>
      </c>
      <c r="F228" s="59">
        <v>0</v>
      </c>
      <c r="G228" s="59">
        <v>0</v>
      </c>
      <c r="H228" s="60">
        <v>5100</v>
      </c>
      <c r="I228" s="68">
        <v>5100</v>
      </c>
    </row>
    <row r="229" spans="1:9" ht="15.75" thickBot="1" x14ac:dyDescent="0.3">
      <c r="A229" s="122" t="s">
        <v>294</v>
      </c>
      <c r="B229" s="123"/>
      <c r="C229" s="124"/>
      <c r="D229" s="64">
        <v>0</v>
      </c>
      <c r="E229" s="64">
        <v>0</v>
      </c>
      <c r="F229" s="64">
        <v>0</v>
      </c>
      <c r="G229" s="64">
        <v>0</v>
      </c>
      <c r="H229" s="65">
        <v>44200</v>
      </c>
      <c r="I229" s="71">
        <v>44200</v>
      </c>
    </row>
    <row r="230" spans="1:9" ht="15.75" thickBot="1" x14ac:dyDescent="0.3">
      <c r="A230" s="119" t="s">
        <v>331</v>
      </c>
      <c r="B230" s="120"/>
      <c r="C230" s="120"/>
      <c r="D230" s="120"/>
      <c r="E230" s="120"/>
      <c r="F230" s="120"/>
      <c r="G230" s="120"/>
      <c r="H230" s="120"/>
      <c r="I230" s="121"/>
    </row>
    <row r="231" spans="1:9" ht="15.75" thickBot="1" x14ac:dyDescent="0.3">
      <c r="A231" s="69" t="s">
        <v>561</v>
      </c>
      <c r="B231" s="61">
        <v>45565</v>
      </c>
      <c r="C231" s="61">
        <v>45689</v>
      </c>
      <c r="D231" s="62">
        <v>0</v>
      </c>
      <c r="E231" s="62">
        <v>0</v>
      </c>
      <c r="F231" s="62">
        <v>0</v>
      </c>
      <c r="G231" s="62">
        <v>0</v>
      </c>
      <c r="H231" s="62">
        <v>800</v>
      </c>
      <c r="I231" s="79">
        <v>800</v>
      </c>
    </row>
    <row r="232" spans="1:9" ht="15.75" thickBot="1" x14ac:dyDescent="0.3">
      <c r="A232" s="67" t="s">
        <v>184</v>
      </c>
      <c r="B232" s="58">
        <v>45540</v>
      </c>
      <c r="C232" s="58">
        <v>45536</v>
      </c>
      <c r="D232" s="59">
        <v>0</v>
      </c>
      <c r="E232" s="59">
        <v>0</v>
      </c>
      <c r="F232" s="59">
        <v>0</v>
      </c>
      <c r="G232" s="59">
        <v>0</v>
      </c>
      <c r="H232" s="60">
        <v>2100</v>
      </c>
      <c r="I232" s="68">
        <v>2100</v>
      </c>
    </row>
    <row r="233" spans="1:9" ht="15.75" thickBot="1" x14ac:dyDescent="0.3">
      <c r="A233" s="69" t="s">
        <v>184</v>
      </c>
      <c r="B233" s="61">
        <v>45565</v>
      </c>
      <c r="C233" s="61">
        <v>45536</v>
      </c>
      <c r="D233" s="62">
        <v>0</v>
      </c>
      <c r="E233" s="62">
        <v>0</v>
      </c>
      <c r="F233" s="62">
        <v>0</v>
      </c>
      <c r="G233" s="62">
        <v>0</v>
      </c>
      <c r="H233" s="62">
        <v>0</v>
      </c>
      <c r="I233" s="79">
        <v>0</v>
      </c>
    </row>
    <row r="234" spans="1:9" ht="15.75" thickBot="1" x14ac:dyDescent="0.3">
      <c r="A234" s="67" t="s">
        <v>543</v>
      </c>
      <c r="B234" s="58">
        <v>45565</v>
      </c>
      <c r="C234" s="58">
        <v>45658</v>
      </c>
      <c r="D234" s="59">
        <v>0</v>
      </c>
      <c r="E234" s="59">
        <v>0</v>
      </c>
      <c r="F234" s="59">
        <v>0</v>
      </c>
      <c r="G234" s="59">
        <v>0</v>
      </c>
      <c r="H234" s="60">
        <v>2500</v>
      </c>
      <c r="I234" s="68">
        <v>2500</v>
      </c>
    </row>
    <row r="235" spans="1:9" ht="15.75" thickBot="1" x14ac:dyDescent="0.3">
      <c r="A235" s="69" t="s">
        <v>185</v>
      </c>
      <c r="B235" s="61">
        <v>45565</v>
      </c>
      <c r="C235" s="61">
        <v>45823</v>
      </c>
      <c r="D235" s="62">
        <v>0</v>
      </c>
      <c r="E235" s="62">
        <v>0</v>
      </c>
      <c r="F235" s="62">
        <v>0</v>
      </c>
      <c r="G235" s="62">
        <v>0</v>
      </c>
      <c r="H235" s="63">
        <v>3600</v>
      </c>
      <c r="I235" s="70">
        <v>3600</v>
      </c>
    </row>
    <row r="236" spans="1:9" ht="15.75" thickBot="1" x14ac:dyDescent="0.3">
      <c r="A236" s="67" t="s">
        <v>562</v>
      </c>
      <c r="B236" s="58">
        <v>45540</v>
      </c>
      <c r="C236" s="58">
        <v>45566</v>
      </c>
      <c r="D236" s="59">
        <v>0</v>
      </c>
      <c r="E236" s="59">
        <v>0</v>
      </c>
      <c r="F236" s="59">
        <v>0</v>
      </c>
      <c r="G236" s="59">
        <v>0</v>
      </c>
      <c r="H236" s="59">
        <v>800</v>
      </c>
      <c r="I236" s="78">
        <v>800</v>
      </c>
    </row>
    <row r="237" spans="1:9" ht="15.75" thickBot="1" x14ac:dyDescent="0.3">
      <c r="A237" s="69" t="s">
        <v>544</v>
      </c>
      <c r="B237" s="61">
        <v>45565</v>
      </c>
      <c r="C237" s="61">
        <v>45654</v>
      </c>
      <c r="D237" s="62">
        <v>0</v>
      </c>
      <c r="E237" s="62">
        <v>0</v>
      </c>
      <c r="F237" s="62">
        <v>0</v>
      </c>
      <c r="G237" s="62">
        <v>0</v>
      </c>
      <c r="H237" s="62">
        <v>800</v>
      </c>
      <c r="I237" s="79">
        <v>800</v>
      </c>
    </row>
    <row r="238" spans="1:9" ht="15.75" thickBot="1" x14ac:dyDescent="0.3">
      <c r="A238" s="67" t="s">
        <v>563</v>
      </c>
      <c r="B238" s="58">
        <v>45540</v>
      </c>
      <c r="C238" s="58">
        <v>45566</v>
      </c>
      <c r="D238" s="59">
        <v>0</v>
      </c>
      <c r="E238" s="59">
        <v>0</v>
      </c>
      <c r="F238" s="59">
        <v>0</v>
      </c>
      <c r="G238" s="59">
        <v>0</v>
      </c>
      <c r="H238" s="59">
        <v>800</v>
      </c>
      <c r="I238" s="78">
        <v>800</v>
      </c>
    </row>
    <row r="239" spans="1:9" ht="15.75" thickBot="1" x14ac:dyDescent="0.3">
      <c r="A239" s="69" t="s">
        <v>560</v>
      </c>
      <c r="B239" s="61">
        <v>45555</v>
      </c>
      <c r="C239" s="61">
        <v>45673</v>
      </c>
      <c r="D239" s="62">
        <v>0</v>
      </c>
      <c r="E239" s="62">
        <v>0</v>
      </c>
      <c r="F239" s="62">
        <v>0</v>
      </c>
      <c r="G239" s="62">
        <v>0</v>
      </c>
      <c r="H239" s="63">
        <v>2100</v>
      </c>
      <c r="I239" s="70">
        <v>2100</v>
      </c>
    </row>
    <row r="240" spans="1:9" ht="15.75" thickBot="1" x14ac:dyDescent="0.3">
      <c r="A240" s="67" t="s">
        <v>547</v>
      </c>
      <c r="B240" s="58">
        <v>45555</v>
      </c>
      <c r="C240" s="58">
        <v>45536</v>
      </c>
      <c r="D240" s="59">
        <v>0</v>
      </c>
      <c r="E240" s="59">
        <v>0</v>
      </c>
      <c r="F240" s="59">
        <v>0</v>
      </c>
      <c r="G240" s="59">
        <v>0</v>
      </c>
      <c r="H240" s="60">
        <v>1500</v>
      </c>
      <c r="I240" s="68">
        <v>1500</v>
      </c>
    </row>
    <row r="241" spans="1:9" ht="15.75" thickBot="1" x14ac:dyDescent="0.3">
      <c r="A241" s="69" t="s">
        <v>548</v>
      </c>
      <c r="B241" s="61">
        <v>45548</v>
      </c>
      <c r="C241" s="61">
        <v>45579</v>
      </c>
      <c r="D241" s="62">
        <v>0</v>
      </c>
      <c r="E241" s="62">
        <v>0</v>
      </c>
      <c r="F241" s="62">
        <v>0</v>
      </c>
      <c r="G241" s="62">
        <v>0</v>
      </c>
      <c r="H241" s="63">
        <v>1100</v>
      </c>
      <c r="I241" s="70">
        <v>1100</v>
      </c>
    </row>
    <row r="242" spans="1:9" ht="15.75" thickBot="1" x14ac:dyDescent="0.3">
      <c r="A242" s="67" t="s">
        <v>183</v>
      </c>
      <c r="B242" s="58">
        <v>45565</v>
      </c>
      <c r="C242" s="58">
        <v>46295</v>
      </c>
      <c r="D242" s="59">
        <v>0</v>
      </c>
      <c r="E242" s="59">
        <v>0</v>
      </c>
      <c r="F242" s="59">
        <v>0</v>
      </c>
      <c r="G242" s="59">
        <v>0</v>
      </c>
      <c r="H242" s="60">
        <v>5100</v>
      </c>
      <c r="I242" s="68">
        <v>5100</v>
      </c>
    </row>
    <row r="243" spans="1:9" ht="15.75" thickBot="1" x14ac:dyDescent="0.3">
      <c r="A243" s="69" t="s">
        <v>186</v>
      </c>
      <c r="B243" s="61">
        <v>45555</v>
      </c>
      <c r="C243" s="61">
        <v>45617</v>
      </c>
      <c r="D243" s="62">
        <v>0</v>
      </c>
      <c r="E243" s="62">
        <v>0</v>
      </c>
      <c r="F243" s="62">
        <v>0</v>
      </c>
      <c r="G243" s="62">
        <v>0</v>
      </c>
      <c r="H243" s="63">
        <v>1100</v>
      </c>
      <c r="I243" s="70">
        <v>1100</v>
      </c>
    </row>
    <row r="244" spans="1:9" ht="15.75" thickBot="1" x14ac:dyDescent="0.3">
      <c r="A244" s="67" t="s">
        <v>181</v>
      </c>
      <c r="B244" s="58">
        <v>45565</v>
      </c>
      <c r="C244" s="58">
        <v>45657</v>
      </c>
      <c r="D244" s="59">
        <v>0</v>
      </c>
      <c r="E244" s="59">
        <v>0</v>
      </c>
      <c r="F244" s="59">
        <v>0</v>
      </c>
      <c r="G244" s="59">
        <v>0</v>
      </c>
      <c r="H244" s="60">
        <v>2800</v>
      </c>
      <c r="I244" s="68">
        <v>2800</v>
      </c>
    </row>
    <row r="245" spans="1:9" ht="15.75" thickBot="1" x14ac:dyDescent="0.3">
      <c r="A245" s="69" t="s">
        <v>551</v>
      </c>
      <c r="B245" s="61">
        <v>45548</v>
      </c>
      <c r="C245" s="61">
        <v>45759</v>
      </c>
      <c r="D245" s="62">
        <v>0</v>
      </c>
      <c r="E245" s="62">
        <v>0</v>
      </c>
      <c r="F245" s="62">
        <v>0</v>
      </c>
      <c r="G245" s="62">
        <v>0</v>
      </c>
      <c r="H245" s="63">
        <v>1100</v>
      </c>
      <c r="I245" s="70">
        <v>1100</v>
      </c>
    </row>
    <row r="246" spans="1:9" ht="15.75" thickBot="1" x14ac:dyDescent="0.3">
      <c r="A246" s="67" t="s">
        <v>187</v>
      </c>
      <c r="B246" s="58">
        <v>45548</v>
      </c>
      <c r="C246" s="58">
        <v>45575</v>
      </c>
      <c r="D246" s="59">
        <v>0</v>
      </c>
      <c r="E246" s="59">
        <v>0</v>
      </c>
      <c r="F246" s="59">
        <v>0</v>
      </c>
      <c r="G246" s="59">
        <v>0</v>
      </c>
      <c r="H246" s="60">
        <v>2200</v>
      </c>
      <c r="I246" s="68">
        <v>2200</v>
      </c>
    </row>
    <row r="247" spans="1:9" ht="15.75" thickBot="1" x14ac:dyDescent="0.3">
      <c r="A247" s="69" t="s">
        <v>552</v>
      </c>
      <c r="B247" s="61">
        <v>45548</v>
      </c>
      <c r="C247" s="61">
        <v>45579</v>
      </c>
      <c r="D247" s="62">
        <v>0</v>
      </c>
      <c r="E247" s="62">
        <v>0</v>
      </c>
      <c r="F247" s="62">
        <v>0</v>
      </c>
      <c r="G247" s="62">
        <v>0</v>
      </c>
      <c r="H247" s="62">
        <v>800</v>
      </c>
      <c r="I247" s="79">
        <v>800</v>
      </c>
    </row>
    <row r="248" spans="1:9" ht="15.75" thickBot="1" x14ac:dyDescent="0.3">
      <c r="A248" s="67" t="s">
        <v>553</v>
      </c>
      <c r="B248" s="58">
        <v>45555</v>
      </c>
      <c r="C248" s="58">
        <v>45550</v>
      </c>
      <c r="D248" s="59">
        <v>0</v>
      </c>
      <c r="E248" s="59">
        <v>0</v>
      </c>
      <c r="F248" s="59">
        <v>0</v>
      </c>
      <c r="G248" s="59">
        <v>0</v>
      </c>
      <c r="H248" s="59">
        <v>800</v>
      </c>
      <c r="I248" s="78">
        <v>800</v>
      </c>
    </row>
    <row r="249" spans="1:9" ht="15.75" thickBot="1" x14ac:dyDescent="0.3">
      <c r="A249" s="69" t="s">
        <v>553</v>
      </c>
      <c r="B249" s="61">
        <v>45565</v>
      </c>
      <c r="C249" s="61">
        <v>45550</v>
      </c>
      <c r="D249" s="62">
        <v>0</v>
      </c>
      <c r="E249" s="62">
        <v>0</v>
      </c>
      <c r="F249" s="62">
        <v>0</v>
      </c>
      <c r="G249" s="62">
        <v>0</v>
      </c>
      <c r="H249" s="62">
        <v>0</v>
      </c>
      <c r="I249" s="79">
        <v>0</v>
      </c>
    </row>
    <row r="250" spans="1:9" ht="15.75" thickBot="1" x14ac:dyDescent="0.3">
      <c r="A250" s="67" t="s">
        <v>321</v>
      </c>
      <c r="B250" s="58">
        <v>45565</v>
      </c>
      <c r="C250" s="58">
        <v>45627</v>
      </c>
      <c r="D250" s="59">
        <v>0</v>
      </c>
      <c r="E250" s="59">
        <v>0</v>
      </c>
      <c r="F250" s="59">
        <v>0</v>
      </c>
      <c r="G250" s="59">
        <v>0</v>
      </c>
      <c r="H250" s="60">
        <v>2800</v>
      </c>
      <c r="I250" s="68">
        <v>2800</v>
      </c>
    </row>
    <row r="251" spans="1:9" ht="15.75" thickBot="1" x14ac:dyDescent="0.3">
      <c r="A251" s="69" t="s">
        <v>321</v>
      </c>
      <c r="B251" s="61">
        <v>45540</v>
      </c>
      <c r="C251" s="61">
        <v>45536</v>
      </c>
      <c r="D251" s="62">
        <v>0</v>
      </c>
      <c r="E251" s="62">
        <v>0</v>
      </c>
      <c r="F251" s="62">
        <v>0</v>
      </c>
      <c r="G251" s="62">
        <v>0</v>
      </c>
      <c r="H251" s="63">
        <v>2800</v>
      </c>
      <c r="I251" s="70">
        <v>2800</v>
      </c>
    </row>
    <row r="252" spans="1:9" ht="15.75" thickBot="1" x14ac:dyDescent="0.3">
      <c r="A252" s="67" t="s">
        <v>321</v>
      </c>
      <c r="B252" s="58">
        <v>45565</v>
      </c>
      <c r="C252" s="58">
        <v>45536</v>
      </c>
      <c r="D252" s="59">
        <v>0</v>
      </c>
      <c r="E252" s="59">
        <v>0</v>
      </c>
      <c r="F252" s="59">
        <v>0</v>
      </c>
      <c r="G252" s="59">
        <v>0</v>
      </c>
      <c r="H252" s="59">
        <v>0</v>
      </c>
      <c r="I252" s="78">
        <v>0</v>
      </c>
    </row>
    <row r="253" spans="1:9" ht="15.75" thickBot="1" x14ac:dyDescent="0.3">
      <c r="A253" s="69" t="s">
        <v>554</v>
      </c>
      <c r="B253" s="61">
        <v>45548</v>
      </c>
      <c r="C253" s="61">
        <v>45579</v>
      </c>
      <c r="D253" s="62">
        <v>0</v>
      </c>
      <c r="E253" s="62">
        <v>0</v>
      </c>
      <c r="F253" s="62">
        <v>0</v>
      </c>
      <c r="G253" s="62">
        <v>0</v>
      </c>
      <c r="H253" s="63">
        <v>1100</v>
      </c>
      <c r="I253" s="70">
        <v>1100</v>
      </c>
    </row>
    <row r="254" spans="1:9" ht="15.75" thickBot="1" x14ac:dyDescent="0.3">
      <c r="A254" s="67" t="s">
        <v>555</v>
      </c>
      <c r="B254" s="58">
        <v>45555</v>
      </c>
      <c r="C254" s="58">
        <v>45553</v>
      </c>
      <c r="D254" s="59">
        <v>0</v>
      </c>
      <c r="E254" s="59">
        <v>0</v>
      </c>
      <c r="F254" s="59">
        <v>0</v>
      </c>
      <c r="G254" s="59">
        <v>0</v>
      </c>
      <c r="H254" s="59">
        <v>800</v>
      </c>
      <c r="I254" s="78">
        <v>800</v>
      </c>
    </row>
    <row r="255" spans="1:9" ht="15.75" thickBot="1" x14ac:dyDescent="0.3">
      <c r="A255" s="69" t="s">
        <v>555</v>
      </c>
      <c r="B255" s="61">
        <v>45565</v>
      </c>
      <c r="C255" s="61">
        <v>45553</v>
      </c>
      <c r="D255" s="62">
        <v>0</v>
      </c>
      <c r="E255" s="62">
        <v>0</v>
      </c>
      <c r="F255" s="62">
        <v>0</v>
      </c>
      <c r="G255" s="62">
        <v>0</v>
      </c>
      <c r="H255" s="62">
        <v>0</v>
      </c>
      <c r="I255" s="79">
        <v>0</v>
      </c>
    </row>
    <row r="256" spans="1:9" ht="15.75" thickBot="1" x14ac:dyDescent="0.3">
      <c r="A256" s="67" t="s">
        <v>556</v>
      </c>
      <c r="B256" s="58">
        <v>45555</v>
      </c>
      <c r="C256" s="58">
        <v>45612</v>
      </c>
      <c r="D256" s="59">
        <v>0</v>
      </c>
      <c r="E256" s="59">
        <v>0</v>
      </c>
      <c r="F256" s="59">
        <v>0</v>
      </c>
      <c r="G256" s="59">
        <v>0</v>
      </c>
      <c r="H256" s="59">
        <v>800</v>
      </c>
      <c r="I256" s="78">
        <v>800</v>
      </c>
    </row>
    <row r="257" spans="1:9" ht="15.75" thickBot="1" x14ac:dyDescent="0.3">
      <c r="A257" s="69" t="s">
        <v>182</v>
      </c>
      <c r="B257" s="61">
        <v>45565</v>
      </c>
      <c r="C257" s="61">
        <v>46295</v>
      </c>
      <c r="D257" s="62">
        <v>0</v>
      </c>
      <c r="E257" s="62">
        <v>0</v>
      </c>
      <c r="F257" s="62">
        <v>0</v>
      </c>
      <c r="G257" s="62">
        <v>0</v>
      </c>
      <c r="H257" s="63">
        <v>5100</v>
      </c>
      <c r="I257" s="70">
        <v>5100</v>
      </c>
    </row>
    <row r="258" spans="1:9" ht="15.75" thickBot="1" x14ac:dyDescent="0.3">
      <c r="A258" s="122" t="s">
        <v>294</v>
      </c>
      <c r="B258" s="123"/>
      <c r="C258" s="124"/>
      <c r="D258" s="64">
        <v>0</v>
      </c>
      <c r="E258" s="64">
        <v>0</v>
      </c>
      <c r="F258" s="64">
        <v>0</v>
      </c>
      <c r="G258" s="64">
        <v>0</v>
      </c>
      <c r="H258" s="65">
        <v>43400</v>
      </c>
      <c r="I258" s="71">
        <v>43400</v>
      </c>
    </row>
    <row r="259" spans="1:9" ht="15.75" thickBot="1" x14ac:dyDescent="0.3">
      <c r="A259" s="132" t="s">
        <v>300</v>
      </c>
      <c r="B259" s="133"/>
      <c r="C259" s="133"/>
      <c r="D259" s="133"/>
      <c r="E259" s="133"/>
      <c r="F259" s="133"/>
      <c r="G259" s="133"/>
      <c r="H259" s="133"/>
      <c r="I259" s="134"/>
    </row>
    <row r="260" spans="1:9" ht="15.75" thickBot="1" x14ac:dyDescent="0.3">
      <c r="A260" s="67" t="s">
        <v>561</v>
      </c>
      <c r="B260" s="58">
        <v>45595</v>
      </c>
      <c r="C260" s="58">
        <v>45689</v>
      </c>
      <c r="D260" s="59">
        <v>0</v>
      </c>
      <c r="E260" s="59">
        <v>0</v>
      </c>
      <c r="F260" s="59">
        <v>0</v>
      </c>
      <c r="G260" s="59">
        <v>0</v>
      </c>
      <c r="H260" s="59">
        <v>800</v>
      </c>
      <c r="I260" s="78">
        <v>800</v>
      </c>
    </row>
    <row r="261" spans="1:9" ht="15.75" thickBot="1" x14ac:dyDescent="0.3">
      <c r="A261" s="69" t="s">
        <v>543</v>
      </c>
      <c r="B261" s="61">
        <v>45595</v>
      </c>
      <c r="C261" s="61">
        <v>45658</v>
      </c>
      <c r="D261" s="62">
        <v>0</v>
      </c>
      <c r="E261" s="62">
        <v>0</v>
      </c>
      <c r="F261" s="62">
        <v>0</v>
      </c>
      <c r="G261" s="62">
        <v>0</v>
      </c>
      <c r="H261" s="63">
        <v>2500</v>
      </c>
      <c r="I261" s="70">
        <v>2500</v>
      </c>
    </row>
    <row r="262" spans="1:9" ht="15.75" thickBot="1" x14ac:dyDescent="0.3">
      <c r="A262" s="67" t="s">
        <v>185</v>
      </c>
      <c r="B262" s="58">
        <v>45595</v>
      </c>
      <c r="C262" s="58">
        <v>45823</v>
      </c>
      <c r="D262" s="59">
        <v>0</v>
      </c>
      <c r="E262" s="59">
        <v>0</v>
      </c>
      <c r="F262" s="59">
        <v>0</v>
      </c>
      <c r="G262" s="59">
        <v>0</v>
      </c>
      <c r="H262" s="60">
        <v>3600</v>
      </c>
      <c r="I262" s="68">
        <v>3600</v>
      </c>
    </row>
    <row r="263" spans="1:9" ht="15.75" thickBot="1" x14ac:dyDescent="0.3">
      <c r="A263" s="69" t="s">
        <v>562</v>
      </c>
      <c r="B263" s="61">
        <v>45595</v>
      </c>
      <c r="C263" s="61">
        <v>45748</v>
      </c>
      <c r="D263" s="62">
        <v>0</v>
      </c>
      <c r="E263" s="62">
        <v>0</v>
      </c>
      <c r="F263" s="62">
        <v>0</v>
      </c>
      <c r="G263" s="62">
        <v>0</v>
      </c>
      <c r="H263" s="62">
        <v>800</v>
      </c>
      <c r="I263" s="79">
        <v>800</v>
      </c>
    </row>
    <row r="264" spans="1:9" ht="15.75" thickBot="1" x14ac:dyDescent="0.3">
      <c r="A264" s="67" t="s">
        <v>562</v>
      </c>
      <c r="B264" s="58">
        <v>45569</v>
      </c>
      <c r="C264" s="58">
        <v>45566</v>
      </c>
      <c r="D264" s="59">
        <v>0</v>
      </c>
      <c r="E264" s="59">
        <v>0</v>
      </c>
      <c r="F264" s="59">
        <v>0</v>
      </c>
      <c r="G264" s="59">
        <v>0</v>
      </c>
      <c r="H264" s="59">
        <v>800</v>
      </c>
      <c r="I264" s="78">
        <v>800</v>
      </c>
    </row>
    <row r="265" spans="1:9" ht="15.75" thickBot="1" x14ac:dyDescent="0.3">
      <c r="A265" s="69" t="s">
        <v>562</v>
      </c>
      <c r="B265" s="61">
        <v>45595</v>
      </c>
      <c r="C265" s="61">
        <v>45566</v>
      </c>
      <c r="D265" s="62">
        <v>0</v>
      </c>
      <c r="E265" s="62">
        <v>0</v>
      </c>
      <c r="F265" s="62">
        <v>0</v>
      </c>
      <c r="G265" s="62">
        <v>0</v>
      </c>
      <c r="H265" s="62">
        <v>0</v>
      </c>
      <c r="I265" s="79">
        <v>0</v>
      </c>
    </row>
    <row r="266" spans="1:9" ht="15.75" thickBot="1" x14ac:dyDescent="0.3">
      <c r="A266" s="67" t="s">
        <v>544</v>
      </c>
      <c r="B266" s="58">
        <v>45595</v>
      </c>
      <c r="C266" s="58">
        <v>45654</v>
      </c>
      <c r="D266" s="59">
        <v>0</v>
      </c>
      <c r="E266" s="59">
        <v>0</v>
      </c>
      <c r="F266" s="59">
        <v>0</v>
      </c>
      <c r="G266" s="59">
        <v>0</v>
      </c>
      <c r="H266" s="59">
        <v>800</v>
      </c>
      <c r="I266" s="78">
        <v>800</v>
      </c>
    </row>
    <row r="267" spans="1:9" ht="15.75" thickBot="1" x14ac:dyDescent="0.3">
      <c r="A267" s="69" t="s">
        <v>563</v>
      </c>
      <c r="B267" s="61">
        <v>45595</v>
      </c>
      <c r="C267" s="61">
        <v>45748</v>
      </c>
      <c r="D267" s="62">
        <v>0</v>
      </c>
      <c r="E267" s="62">
        <v>0</v>
      </c>
      <c r="F267" s="62">
        <v>0</v>
      </c>
      <c r="G267" s="62">
        <v>0</v>
      </c>
      <c r="H267" s="62">
        <v>800</v>
      </c>
      <c r="I267" s="79">
        <v>800</v>
      </c>
    </row>
    <row r="268" spans="1:9" ht="15.75" thickBot="1" x14ac:dyDescent="0.3">
      <c r="A268" s="67" t="s">
        <v>563</v>
      </c>
      <c r="B268" s="58">
        <v>45569</v>
      </c>
      <c r="C268" s="58">
        <v>45566</v>
      </c>
      <c r="D268" s="59">
        <v>0</v>
      </c>
      <c r="E268" s="59">
        <v>0</v>
      </c>
      <c r="F268" s="59">
        <v>0</v>
      </c>
      <c r="G268" s="59">
        <v>0</v>
      </c>
      <c r="H268" s="59">
        <v>800</v>
      </c>
      <c r="I268" s="78">
        <v>800</v>
      </c>
    </row>
    <row r="269" spans="1:9" ht="15.75" thickBot="1" x14ac:dyDescent="0.3">
      <c r="A269" s="69" t="s">
        <v>563</v>
      </c>
      <c r="B269" s="61">
        <v>45595</v>
      </c>
      <c r="C269" s="61">
        <v>45566</v>
      </c>
      <c r="D269" s="62">
        <v>0</v>
      </c>
      <c r="E269" s="62">
        <v>0</v>
      </c>
      <c r="F269" s="62">
        <v>0</v>
      </c>
      <c r="G269" s="62">
        <v>0</v>
      </c>
      <c r="H269" s="62">
        <v>0</v>
      </c>
      <c r="I269" s="79">
        <v>0</v>
      </c>
    </row>
    <row r="270" spans="1:9" ht="15.75" thickBot="1" x14ac:dyDescent="0.3">
      <c r="A270" s="67" t="s">
        <v>560</v>
      </c>
      <c r="B270" s="58">
        <v>45586</v>
      </c>
      <c r="C270" s="58">
        <v>45673</v>
      </c>
      <c r="D270" s="59">
        <v>0</v>
      </c>
      <c r="E270" s="59">
        <v>0</v>
      </c>
      <c r="F270" s="59">
        <v>0</v>
      </c>
      <c r="G270" s="59">
        <v>0</v>
      </c>
      <c r="H270" s="60">
        <v>2100</v>
      </c>
      <c r="I270" s="68">
        <v>2100</v>
      </c>
    </row>
    <row r="271" spans="1:9" ht="15.75" thickBot="1" x14ac:dyDescent="0.3">
      <c r="A271" s="69" t="s">
        <v>547</v>
      </c>
      <c r="B271" s="61">
        <v>45586</v>
      </c>
      <c r="C271" s="61">
        <v>45536</v>
      </c>
      <c r="D271" s="62">
        <v>0</v>
      </c>
      <c r="E271" s="62">
        <v>0</v>
      </c>
      <c r="F271" s="62">
        <v>0</v>
      </c>
      <c r="G271" s="62">
        <v>0</v>
      </c>
      <c r="H271" s="62">
        <v>0</v>
      </c>
      <c r="I271" s="79">
        <v>0</v>
      </c>
    </row>
    <row r="272" spans="1:9" ht="15.75" thickBot="1" x14ac:dyDescent="0.3">
      <c r="A272" s="67" t="s">
        <v>548</v>
      </c>
      <c r="B272" s="58">
        <v>45579</v>
      </c>
      <c r="C272" s="58">
        <v>45579</v>
      </c>
      <c r="D272" s="59">
        <v>0</v>
      </c>
      <c r="E272" s="59">
        <v>0</v>
      </c>
      <c r="F272" s="59">
        <v>0</v>
      </c>
      <c r="G272" s="59">
        <v>0</v>
      </c>
      <c r="H272" s="60">
        <v>1100</v>
      </c>
      <c r="I272" s="68">
        <v>1100</v>
      </c>
    </row>
    <row r="273" spans="1:9" ht="15.75" thickBot="1" x14ac:dyDescent="0.3">
      <c r="A273" s="69" t="s">
        <v>548</v>
      </c>
      <c r="B273" s="61">
        <v>45595</v>
      </c>
      <c r="C273" s="61">
        <v>45579</v>
      </c>
      <c r="D273" s="62">
        <v>0</v>
      </c>
      <c r="E273" s="62">
        <v>0</v>
      </c>
      <c r="F273" s="62">
        <v>0</v>
      </c>
      <c r="G273" s="62">
        <v>0</v>
      </c>
      <c r="H273" s="62">
        <v>0</v>
      </c>
      <c r="I273" s="79">
        <v>0</v>
      </c>
    </row>
    <row r="274" spans="1:9" ht="15.75" thickBot="1" x14ac:dyDescent="0.3">
      <c r="A274" s="67" t="s">
        <v>183</v>
      </c>
      <c r="B274" s="58">
        <v>45595</v>
      </c>
      <c r="C274" s="58">
        <v>46295</v>
      </c>
      <c r="D274" s="59">
        <v>0</v>
      </c>
      <c r="E274" s="59">
        <v>0</v>
      </c>
      <c r="F274" s="59">
        <v>0</v>
      </c>
      <c r="G274" s="59">
        <v>0</v>
      </c>
      <c r="H274" s="60">
        <v>5100</v>
      </c>
      <c r="I274" s="68">
        <v>5100</v>
      </c>
    </row>
    <row r="275" spans="1:9" ht="15.75" thickBot="1" x14ac:dyDescent="0.3">
      <c r="A275" s="69" t="s">
        <v>186</v>
      </c>
      <c r="B275" s="61">
        <v>45586</v>
      </c>
      <c r="C275" s="61">
        <v>45617</v>
      </c>
      <c r="D275" s="62">
        <v>0</v>
      </c>
      <c r="E275" s="62">
        <v>0</v>
      </c>
      <c r="F275" s="62">
        <v>0</v>
      </c>
      <c r="G275" s="62">
        <v>0</v>
      </c>
      <c r="H275" s="63">
        <v>1100</v>
      </c>
      <c r="I275" s="70">
        <v>1100</v>
      </c>
    </row>
    <row r="276" spans="1:9" ht="15.75" thickBot="1" x14ac:dyDescent="0.3">
      <c r="A276" s="67" t="s">
        <v>181</v>
      </c>
      <c r="B276" s="58">
        <v>45595</v>
      </c>
      <c r="C276" s="58">
        <v>45657</v>
      </c>
      <c r="D276" s="59">
        <v>0</v>
      </c>
      <c r="E276" s="59">
        <v>0</v>
      </c>
      <c r="F276" s="59">
        <v>0</v>
      </c>
      <c r="G276" s="59">
        <v>0</v>
      </c>
      <c r="H276" s="60">
        <v>2800</v>
      </c>
      <c r="I276" s="68">
        <v>2800</v>
      </c>
    </row>
    <row r="277" spans="1:9" ht="15.75" thickBot="1" x14ac:dyDescent="0.3">
      <c r="A277" s="69" t="s">
        <v>551</v>
      </c>
      <c r="B277" s="61">
        <v>45579</v>
      </c>
      <c r="C277" s="61">
        <v>45759</v>
      </c>
      <c r="D277" s="62">
        <v>0</v>
      </c>
      <c r="E277" s="62">
        <v>0</v>
      </c>
      <c r="F277" s="62">
        <v>0</v>
      </c>
      <c r="G277" s="62">
        <v>0</v>
      </c>
      <c r="H277" s="63">
        <v>1100</v>
      </c>
      <c r="I277" s="70">
        <v>1100</v>
      </c>
    </row>
    <row r="278" spans="1:9" ht="15.75" thickBot="1" x14ac:dyDescent="0.3">
      <c r="A278" s="67" t="s">
        <v>187</v>
      </c>
      <c r="B278" s="58">
        <v>45579</v>
      </c>
      <c r="C278" s="58">
        <v>45575</v>
      </c>
      <c r="D278" s="59">
        <v>0</v>
      </c>
      <c r="E278" s="59">
        <v>0</v>
      </c>
      <c r="F278" s="59">
        <v>0</v>
      </c>
      <c r="G278" s="59">
        <v>0</v>
      </c>
      <c r="H278" s="60">
        <v>2200</v>
      </c>
      <c r="I278" s="68">
        <v>2200</v>
      </c>
    </row>
    <row r="279" spans="1:9" ht="15.75" thickBot="1" x14ac:dyDescent="0.3">
      <c r="A279" s="69" t="s">
        <v>187</v>
      </c>
      <c r="B279" s="61">
        <v>45595</v>
      </c>
      <c r="C279" s="61">
        <v>45575</v>
      </c>
      <c r="D279" s="62">
        <v>0</v>
      </c>
      <c r="E279" s="62">
        <v>0</v>
      </c>
      <c r="F279" s="62">
        <v>0</v>
      </c>
      <c r="G279" s="62">
        <v>0</v>
      </c>
      <c r="H279" s="62">
        <v>0</v>
      </c>
      <c r="I279" s="79">
        <v>0</v>
      </c>
    </row>
    <row r="280" spans="1:9" ht="15.75" thickBot="1" x14ac:dyDescent="0.3">
      <c r="A280" s="67" t="s">
        <v>552</v>
      </c>
      <c r="B280" s="58">
        <v>45579</v>
      </c>
      <c r="C280" s="58">
        <v>45579</v>
      </c>
      <c r="D280" s="59">
        <v>0</v>
      </c>
      <c r="E280" s="59">
        <v>0</v>
      </c>
      <c r="F280" s="59">
        <v>0</v>
      </c>
      <c r="G280" s="59">
        <v>0</v>
      </c>
      <c r="H280" s="59">
        <v>800</v>
      </c>
      <c r="I280" s="78">
        <v>800</v>
      </c>
    </row>
    <row r="281" spans="1:9" ht="15.75" thickBot="1" x14ac:dyDescent="0.3">
      <c r="A281" s="69" t="s">
        <v>552</v>
      </c>
      <c r="B281" s="61">
        <v>45595</v>
      </c>
      <c r="C281" s="61">
        <v>45579</v>
      </c>
      <c r="D281" s="62">
        <v>0</v>
      </c>
      <c r="E281" s="62">
        <v>0</v>
      </c>
      <c r="F281" s="62">
        <v>0</v>
      </c>
      <c r="G281" s="62">
        <v>0</v>
      </c>
      <c r="H281" s="62">
        <v>0</v>
      </c>
      <c r="I281" s="79">
        <v>0</v>
      </c>
    </row>
    <row r="282" spans="1:9" ht="15.75" thickBot="1" x14ac:dyDescent="0.3">
      <c r="A282" s="67" t="s">
        <v>553</v>
      </c>
      <c r="B282" s="58">
        <v>45586</v>
      </c>
      <c r="C282" s="58">
        <v>45731</v>
      </c>
      <c r="D282" s="59">
        <v>0</v>
      </c>
      <c r="E282" s="59">
        <v>0</v>
      </c>
      <c r="F282" s="59">
        <v>0</v>
      </c>
      <c r="G282" s="59">
        <v>0</v>
      </c>
      <c r="H282" s="59">
        <v>800</v>
      </c>
      <c r="I282" s="78">
        <v>800</v>
      </c>
    </row>
    <row r="283" spans="1:9" ht="15.75" thickBot="1" x14ac:dyDescent="0.3">
      <c r="A283" s="69" t="s">
        <v>321</v>
      </c>
      <c r="B283" s="61">
        <v>45595</v>
      </c>
      <c r="C283" s="61">
        <v>45627</v>
      </c>
      <c r="D283" s="62">
        <v>0</v>
      </c>
      <c r="E283" s="62">
        <v>0</v>
      </c>
      <c r="F283" s="62">
        <v>0</v>
      </c>
      <c r="G283" s="62">
        <v>0</v>
      </c>
      <c r="H283" s="63">
        <v>2800</v>
      </c>
      <c r="I283" s="70">
        <v>2800</v>
      </c>
    </row>
    <row r="284" spans="1:9" ht="15.75" thickBot="1" x14ac:dyDescent="0.3">
      <c r="A284" s="67" t="s">
        <v>554</v>
      </c>
      <c r="B284" s="58">
        <v>45579</v>
      </c>
      <c r="C284" s="58">
        <v>45579</v>
      </c>
      <c r="D284" s="59">
        <v>0</v>
      </c>
      <c r="E284" s="59">
        <v>0</v>
      </c>
      <c r="F284" s="59">
        <v>0</v>
      </c>
      <c r="G284" s="59">
        <v>0</v>
      </c>
      <c r="H284" s="60">
        <v>1100</v>
      </c>
      <c r="I284" s="68">
        <v>1100</v>
      </c>
    </row>
    <row r="285" spans="1:9" ht="15.75" thickBot="1" x14ac:dyDescent="0.3">
      <c r="A285" s="69" t="s">
        <v>554</v>
      </c>
      <c r="B285" s="61">
        <v>45595</v>
      </c>
      <c r="C285" s="61">
        <v>45579</v>
      </c>
      <c r="D285" s="62">
        <v>0</v>
      </c>
      <c r="E285" s="62">
        <v>0</v>
      </c>
      <c r="F285" s="62">
        <v>0</v>
      </c>
      <c r="G285" s="62">
        <v>0</v>
      </c>
      <c r="H285" s="62">
        <v>0</v>
      </c>
      <c r="I285" s="79">
        <v>0</v>
      </c>
    </row>
    <row r="286" spans="1:9" ht="15.75" thickBot="1" x14ac:dyDescent="0.3">
      <c r="A286" s="67" t="s">
        <v>555</v>
      </c>
      <c r="B286" s="58">
        <v>45586</v>
      </c>
      <c r="C286" s="58">
        <v>45734</v>
      </c>
      <c r="D286" s="59">
        <v>0</v>
      </c>
      <c r="E286" s="59">
        <v>0</v>
      </c>
      <c r="F286" s="59">
        <v>0</v>
      </c>
      <c r="G286" s="59">
        <v>0</v>
      </c>
      <c r="H286" s="59">
        <v>800</v>
      </c>
      <c r="I286" s="78">
        <v>800</v>
      </c>
    </row>
    <row r="287" spans="1:9" ht="15.75" thickBot="1" x14ac:dyDescent="0.3">
      <c r="A287" s="69" t="s">
        <v>556</v>
      </c>
      <c r="B287" s="61">
        <v>45586</v>
      </c>
      <c r="C287" s="61">
        <v>45612</v>
      </c>
      <c r="D287" s="62">
        <v>0</v>
      </c>
      <c r="E287" s="62">
        <v>0</v>
      </c>
      <c r="F287" s="62">
        <v>0</v>
      </c>
      <c r="G287" s="62">
        <v>0</v>
      </c>
      <c r="H287" s="62">
        <v>800</v>
      </c>
      <c r="I287" s="79">
        <v>800</v>
      </c>
    </row>
    <row r="288" spans="1:9" ht="15.75" thickBot="1" x14ac:dyDescent="0.3">
      <c r="A288" s="67" t="s">
        <v>182</v>
      </c>
      <c r="B288" s="58">
        <v>45595</v>
      </c>
      <c r="C288" s="58">
        <v>46295</v>
      </c>
      <c r="D288" s="59">
        <v>0</v>
      </c>
      <c r="E288" s="59">
        <v>0</v>
      </c>
      <c r="F288" s="59">
        <v>0</v>
      </c>
      <c r="G288" s="59">
        <v>0</v>
      </c>
      <c r="H288" s="60">
        <v>5100</v>
      </c>
      <c r="I288" s="68">
        <v>5100</v>
      </c>
    </row>
    <row r="289" spans="1:9" ht="15.75" thickBot="1" x14ac:dyDescent="0.3">
      <c r="A289" s="122" t="s">
        <v>294</v>
      </c>
      <c r="B289" s="123"/>
      <c r="C289" s="124"/>
      <c r="D289" s="64">
        <v>0</v>
      </c>
      <c r="E289" s="64">
        <v>0</v>
      </c>
      <c r="F289" s="64">
        <v>0</v>
      </c>
      <c r="G289" s="64">
        <v>0</v>
      </c>
      <c r="H289" s="65">
        <v>38600</v>
      </c>
      <c r="I289" s="71">
        <v>38600</v>
      </c>
    </row>
    <row r="290" spans="1:9" ht="15.75" thickBot="1" x14ac:dyDescent="0.3">
      <c r="A290" s="119" t="s">
        <v>302</v>
      </c>
      <c r="B290" s="120"/>
      <c r="C290" s="120"/>
      <c r="D290" s="120"/>
      <c r="E290" s="120"/>
      <c r="F290" s="120"/>
      <c r="G290" s="120"/>
      <c r="H290" s="120"/>
      <c r="I290" s="121"/>
    </row>
    <row r="291" spans="1:9" ht="15.75" thickBot="1" x14ac:dyDescent="0.3">
      <c r="A291" s="69" t="s">
        <v>561</v>
      </c>
      <c r="B291" s="61">
        <v>45625</v>
      </c>
      <c r="C291" s="61">
        <v>45689</v>
      </c>
      <c r="D291" s="62">
        <v>0</v>
      </c>
      <c r="E291" s="62">
        <v>0</v>
      </c>
      <c r="F291" s="62">
        <v>0</v>
      </c>
      <c r="G291" s="62">
        <v>0</v>
      </c>
      <c r="H291" s="62">
        <v>800</v>
      </c>
      <c r="I291" s="79">
        <v>800</v>
      </c>
    </row>
    <row r="292" spans="1:9" ht="15.75" thickBot="1" x14ac:dyDescent="0.3">
      <c r="A292" s="67" t="s">
        <v>543</v>
      </c>
      <c r="B292" s="58">
        <v>45625</v>
      </c>
      <c r="C292" s="58">
        <v>45658</v>
      </c>
      <c r="D292" s="59">
        <v>0</v>
      </c>
      <c r="E292" s="59">
        <v>0</v>
      </c>
      <c r="F292" s="59">
        <v>0</v>
      </c>
      <c r="G292" s="59">
        <v>0</v>
      </c>
      <c r="H292" s="60">
        <v>2500</v>
      </c>
      <c r="I292" s="68">
        <v>2500</v>
      </c>
    </row>
    <row r="293" spans="1:9" ht="15.75" thickBot="1" x14ac:dyDescent="0.3">
      <c r="A293" s="69" t="s">
        <v>185</v>
      </c>
      <c r="B293" s="61">
        <v>45625</v>
      </c>
      <c r="C293" s="61">
        <v>45823</v>
      </c>
      <c r="D293" s="62">
        <v>0</v>
      </c>
      <c r="E293" s="62">
        <v>0</v>
      </c>
      <c r="F293" s="62">
        <v>0</v>
      </c>
      <c r="G293" s="62">
        <v>0</v>
      </c>
      <c r="H293" s="63">
        <v>3600</v>
      </c>
      <c r="I293" s="70">
        <v>3600</v>
      </c>
    </row>
    <row r="294" spans="1:9" ht="15.75" thickBot="1" x14ac:dyDescent="0.3">
      <c r="A294" s="67" t="s">
        <v>562</v>
      </c>
      <c r="B294" s="58">
        <v>45625</v>
      </c>
      <c r="C294" s="58">
        <v>45748</v>
      </c>
      <c r="D294" s="59">
        <v>0</v>
      </c>
      <c r="E294" s="59">
        <v>0</v>
      </c>
      <c r="F294" s="59">
        <v>0</v>
      </c>
      <c r="G294" s="59">
        <v>0</v>
      </c>
      <c r="H294" s="59">
        <v>800</v>
      </c>
      <c r="I294" s="78">
        <v>800</v>
      </c>
    </row>
    <row r="295" spans="1:9" ht="15.75" thickBot="1" x14ac:dyDescent="0.3">
      <c r="A295" s="69" t="s">
        <v>544</v>
      </c>
      <c r="B295" s="61">
        <v>45625</v>
      </c>
      <c r="C295" s="61">
        <v>45654</v>
      </c>
      <c r="D295" s="62">
        <v>0</v>
      </c>
      <c r="E295" s="62">
        <v>0</v>
      </c>
      <c r="F295" s="62">
        <v>0</v>
      </c>
      <c r="G295" s="62">
        <v>0</v>
      </c>
      <c r="H295" s="62">
        <v>800</v>
      </c>
      <c r="I295" s="79">
        <v>800</v>
      </c>
    </row>
    <row r="296" spans="1:9" ht="15.75" thickBot="1" x14ac:dyDescent="0.3">
      <c r="A296" s="67" t="s">
        <v>563</v>
      </c>
      <c r="B296" s="58">
        <v>45625</v>
      </c>
      <c r="C296" s="58">
        <v>45748</v>
      </c>
      <c r="D296" s="59">
        <v>0</v>
      </c>
      <c r="E296" s="59">
        <v>0</v>
      </c>
      <c r="F296" s="59">
        <v>0</v>
      </c>
      <c r="G296" s="59">
        <v>0</v>
      </c>
      <c r="H296" s="59">
        <v>800</v>
      </c>
      <c r="I296" s="78">
        <v>800</v>
      </c>
    </row>
    <row r="297" spans="1:9" ht="15.75" thickBot="1" x14ac:dyDescent="0.3">
      <c r="A297" s="69" t="s">
        <v>560</v>
      </c>
      <c r="B297" s="61">
        <v>45617</v>
      </c>
      <c r="C297" s="61">
        <v>45673</v>
      </c>
      <c r="D297" s="62">
        <v>0</v>
      </c>
      <c r="E297" s="62">
        <v>0</v>
      </c>
      <c r="F297" s="62">
        <v>0</v>
      </c>
      <c r="G297" s="62">
        <v>0</v>
      </c>
      <c r="H297" s="63">
        <v>2100</v>
      </c>
      <c r="I297" s="70">
        <v>2100</v>
      </c>
    </row>
    <row r="298" spans="1:9" ht="15.75" thickBot="1" x14ac:dyDescent="0.3">
      <c r="A298" s="67" t="s">
        <v>548</v>
      </c>
      <c r="B298" s="58">
        <v>45610</v>
      </c>
      <c r="C298" s="58">
        <v>45762</v>
      </c>
      <c r="D298" s="59">
        <v>0</v>
      </c>
      <c r="E298" s="59">
        <v>0</v>
      </c>
      <c r="F298" s="59">
        <v>0</v>
      </c>
      <c r="G298" s="59">
        <v>0</v>
      </c>
      <c r="H298" s="60">
        <v>1100</v>
      </c>
      <c r="I298" s="68">
        <v>1100</v>
      </c>
    </row>
    <row r="299" spans="1:9" ht="15.75" thickBot="1" x14ac:dyDescent="0.3">
      <c r="A299" s="69" t="s">
        <v>183</v>
      </c>
      <c r="B299" s="61">
        <v>45625</v>
      </c>
      <c r="C299" s="61">
        <v>46295</v>
      </c>
      <c r="D299" s="62">
        <v>0</v>
      </c>
      <c r="E299" s="62">
        <v>0</v>
      </c>
      <c r="F299" s="62">
        <v>0</v>
      </c>
      <c r="G299" s="62">
        <v>0</v>
      </c>
      <c r="H299" s="63">
        <v>5100</v>
      </c>
      <c r="I299" s="70">
        <v>5100</v>
      </c>
    </row>
    <row r="300" spans="1:9" ht="15.75" thickBot="1" x14ac:dyDescent="0.3">
      <c r="A300" s="67" t="s">
        <v>186</v>
      </c>
      <c r="B300" s="58">
        <v>45617</v>
      </c>
      <c r="C300" s="58">
        <v>45617</v>
      </c>
      <c r="D300" s="59">
        <v>0</v>
      </c>
      <c r="E300" s="59">
        <v>0</v>
      </c>
      <c r="F300" s="59">
        <v>0</v>
      </c>
      <c r="G300" s="59">
        <v>0</v>
      </c>
      <c r="H300" s="60">
        <v>1100</v>
      </c>
      <c r="I300" s="68">
        <v>1100</v>
      </c>
    </row>
    <row r="301" spans="1:9" ht="15.75" thickBot="1" x14ac:dyDescent="0.3">
      <c r="A301" s="69" t="s">
        <v>564</v>
      </c>
      <c r="B301" s="61">
        <v>45625</v>
      </c>
      <c r="C301" s="61">
        <v>45689</v>
      </c>
      <c r="D301" s="62">
        <v>0</v>
      </c>
      <c r="E301" s="62">
        <v>0</v>
      </c>
      <c r="F301" s="62">
        <v>0</v>
      </c>
      <c r="G301" s="62">
        <v>0</v>
      </c>
      <c r="H301" s="63">
        <v>3400</v>
      </c>
      <c r="I301" s="70">
        <v>3400</v>
      </c>
    </row>
    <row r="302" spans="1:9" ht="15.75" thickBot="1" x14ac:dyDescent="0.3">
      <c r="A302" s="67" t="s">
        <v>181</v>
      </c>
      <c r="B302" s="58">
        <v>45625</v>
      </c>
      <c r="C302" s="58">
        <v>45657</v>
      </c>
      <c r="D302" s="59">
        <v>0</v>
      </c>
      <c r="E302" s="59">
        <v>0</v>
      </c>
      <c r="F302" s="59">
        <v>0</v>
      </c>
      <c r="G302" s="59">
        <v>0</v>
      </c>
      <c r="H302" s="60">
        <v>2800</v>
      </c>
      <c r="I302" s="68">
        <v>2800</v>
      </c>
    </row>
    <row r="303" spans="1:9" ht="15.75" thickBot="1" x14ac:dyDescent="0.3">
      <c r="A303" s="69" t="s">
        <v>551</v>
      </c>
      <c r="B303" s="61">
        <v>45610</v>
      </c>
      <c r="C303" s="61">
        <v>45759</v>
      </c>
      <c r="D303" s="62">
        <v>0</v>
      </c>
      <c r="E303" s="62">
        <v>0</v>
      </c>
      <c r="F303" s="62">
        <v>0</v>
      </c>
      <c r="G303" s="62">
        <v>0</v>
      </c>
      <c r="H303" s="63">
        <v>1100</v>
      </c>
      <c r="I303" s="70">
        <v>1100</v>
      </c>
    </row>
    <row r="304" spans="1:9" ht="15.75" thickBot="1" x14ac:dyDescent="0.3">
      <c r="A304" s="67" t="s">
        <v>565</v>
      </c>
      <c r="B304" s="58">
        <v>45625</v>
      </c>
      <c r="C304" s="58">
        <v>45778</v>
      </c>
      <c r="D304" s="59">
        <v>0</v>
      </c>
      <c r="E304" s="59">
        <v>0</v>
      </c>
      <c r="F304" s="59">
        <v>0</v>
      </c>
      <c r="G304" s="59">
        <v>0</v>
      </c>
      <c r="H304" s="59">
        <v>800</v>
      </c>
      <c r="I304" s="78">
        <v>800</v>
      </c>
    </row>
    <row r="305" spans="1:9" ht="15.75" thickBot="1" x14ac:dyDescent="0.3">
      <c r="A305" s="69" t="s">
        <v>553</v>
      </c>
      <c r="B305" s="61">
        <v>45617</v>
      </c>
      <c r="C305" s="61">
        <v>45731</v>
      </c>
      <c r="D305" s="62">
        <v>0</v>
      </c>
      <c r="E305" s="62">
        <v>0</v>
      </c>
      <c r="F305" s="62">
        <v>0</v>
      </c>
      <c r="G305" s="62">
        <v>0</v>
      </c>
      <c r="H305" s="62">
        <v>800</v>
      </c>
      <c r="I305" s="79">
        <v>800</v>
      </c>
    </row>
    <row r="306" spans="1:9" ht="15.75" thickBot="1" x14ac:dyDescent="0.3">
      <c r="A306" s="67" t="s">
        <v>321</v>
      </c>
      <c r="B306" s="58">
        <v>45625</v>
      </c>
      <c r="C306" s="58">
        <v>45627</v>
      </c>
      <c r="D306" s="59">
        <v>0</v>
      </c>
      <c r="E306" s="59">
        <v>0</v>
      </c>
      <c r="F306" s="59">
        <v>0</v>
      </c>
      <c r="G306" s="59">
        <v>0</v>
      </c>
      <c r="H306" s="60">
        <v>2800</v>
      </c>
      <c r="I306" s="68">
        <v>2800</v>
      </c>
    </row>
    <row r="307" spans="1:9" ht="15.75" thickBot="1" x14ac:dyDescent="0.3">
      <c r="A307" s="69" t="s">
        <v>554</v>
      </c>
      <c r="B307" s="61">
        <v>45610</v>
      </c>
      <c r="C307" s="61">
        <v>45762</v>
      </c>
      <c r="D307" s="62">
        <v>0</v>
      </c>
      <c r="E307" s="62">
        <v>0</v>
      </c>
      <c r="F307" s="62">
        <v>0</v>
      </c>
      <c r="G307" s="62">
        <v>0</v>
      </c>
      <c r="H307" s="63">
        <v>1100</v>
      </c>
      <c r="I307" s="70">
        <v>1100</v>
      </c>
    </row>
    <row r="308" spans="1:9" ht="15.75" thickBot="1" x14ac:dyDescent="0.3">
      <c r="A308" s="67" t="s">
        <v>555</v>
      </c>
      <c r="B308" s="58">
        <v>45617</v>
      </c>
      <c r="C308" s="58">
        <v>45734</v>
      </c>
      <c r="D308" s="59">
        <v>0</v>
      </c>
      <c r="E308" s="59">
        <v>0</v>
      </c>
      <c r="F308" s="59">
        <v>0</v>
      </c>
      <c r="G308" s="59">
        <v>0</v>
      </c>
      <c r="H308" s="59">
        <v>800</v>
      </c>
      <c r="I308" s="78">
        <v>800</v>
      </c>
    </row>
    <row r="309" spans="1:9" ht="15.75" thickBot="1" x14ac:dyDescent="0.3">
      <c r="A309" s="69" t="s">
        <v>556</v>
      </c>
      <c r="B309" s="61">
        <v>45617</v>
      </c>
      <c r="C309" s="61">
        <v>45612</v>
      </c>
      <c r="D309" s="62">
        <v>0</v>
      </c>
      <c r="E309" s="62">
        <v>0</v>
      </c>
      <c r="F309" s="62">
        <v>0</v>
      </c>
      <c r="G309" s="62">
        <v>0</v>
      </c>
      <c r="H309" s="62">
        <v>800</v>
      </c>
      <c r="I309" s="79">
        <v>800</v>
      </c>
    </row>
    <row r="310" spans="1:9" ht="15.75" thickBot="1" x14ac:dyDescent="0.3">
      <c r="A310" s="67" t="s">
        <v>556</v>
      </c>
      <c r="B310" s="58">
        <v>45625</v>
      </c>
      <c r="C310" s="58">
        <v>45612</v>
      </c>
      <c r="D310" s="59">
        <v>0</v>
      </c>
      <c r="E310" s="59">
        <v>0</v>
      </c>
      <c r="F310" s="59">
        <v>0</v>
      </c>
      <c r="G310" s="59">
        <v>0</v>
      </c>
      <c r="H310" s="59">
        <v>0</v>
      </c>
      <c r="I310" s="78">
        <v>0</v>
      </c>
    </row>
    <row r="311" spans="1:9" ht="15.75" thickBot="1" x14ac:dyDescent="0.3">
      <c r="A311" s="69" t="s">
        <v>182</v>
      </c>
      <c r="B311" s="61">
        <v>45625</v>
      </c>
      <c r="C311" s="61">
        <v>46295</v>
      </c>
      <c r="D311" s="62">
        <v>0</v>
      </c>
      <c r="E311" s="62">
        <v>0</v>
      </c>
      <c r="F311" s="62">
        <v>0</v>
      </c>
      <c r="G311" s="62">
        <v>0</v>
      </c>
      <c r="H311" s="63">
        <v>5100</v>
      </c>
      <c r="I311" s="70">
        <v>5100</v>
      </c>
    </row>
    <row r="312" spans="1:9" ht="15.75" thickBot="1" x14ac:dyDescent="0.3">
      <c r="A312" s="122" t="s">
        <v>294</v>
      </c>
      <c r="B312" s="123"/>
      <c r="C312" s="124"/>
      <c r="D312" s="64">
        <v>0</v>
      </c>
      <c r="E312" s="64">
        <v>0</v>
      </c>
      <c r="F312" s="64">
        <v>0</v>
      </c>
      <c r="G312" s="64">
        <v>0</v>
      </c>
      <c r="H312" s="65">
        <v>38200</v>
      </c>
      <c r="I312" s="71">
        <v>38200</v>
      </c>
    </row>
    <row r="313" spans="1:9" ht="15.75" thickBot="1" x14ac:dyDescent="0.3">
      <c r="A313" s="132" t="s">
        <v>333</v>
      </c>
      <c r="B313" s="133"/>
      <c r="C313" s="133"/>
      <c r="D313" s="133"/>
      <c r="E313" s="133"/>
      <c r="F313" s="133"/>
      <c r="G313" s="133"/>
      <c r="H313" s="133"/>
      <c r="I313" s="134"/>
    </row>
    <row r="314" spans="1:9" ht="15.75" thickBot="1" x14ac:dyDescent="0.3">
      <c r="A314" s="67" t="s">
        <v>561</v>
      </c>
      <c r="B314" s="58">
        <v>45656</v>
      </c>
      <c r="C314" s="58">
        <v>45689</v>
      </c>
      <c r="D314" s="59">
        <v>0</v>
      </c>
      <c r="E314" s="59">
        <v>0</v>
      </c>
      <c r="F314" s="59">
        <v>0</v>
      </c>
      <c r="G314" s="59">
        <v>0</v>
      </c>
      <c r="H314" s="59">
        <v>800</v>
      </c>
      <c r="I314" s="78">
        <v>800</v>
      </c>
    </row>
    <row r="315" spans="1:9" ht="15.75" thickBot="1" x14ac:dyDescent="0.3">
      <c r="A315" s="69" t="s">
        <v>543</v>
      </c>
      <c r="B315" s="61">
        <v>45656</v>
      </c>
      <c r="C315" s="61">
        <v>45658</v>
      </c>
      <c r="D315" s="62">
        <v>0</v>
      </c>
      <c r="E315" s="62">
        <v>0</v>
      </c>
      <c r="F315" s="62">
        <v>0</v>
      </c>
      <c r="G315" s="62">
        <v>0</v>
      </c>
      <c r="H315" s="63">
        <v>2500</v>
      </c>
      <c r="I315" s="70">
        <v>2500</v>
      </c>
    </row>
    <row r="316" spans="1:9" ht="15.75" thickBot="1" x14ac:dyDescent="0.3">
      <c r="A316" s="67" t="s">
        <v>185</v>
      </c>
      <c r="B316" s="58">
        <v>45656</v>
      </c>
      <c r="C316" s="58">
        <v>45823</v>
      </c>
      <c r="D316" s="59">
        <v>0</v>
      </c>
      <c r="E316" s="59">
        <v>0</v>
      </c>
      <c r="F316" s="59">
        <v>0</v>
      </c>
      <c r="G316" s="59">
        <v>0</v>
      </c>
      <c r="H316" s="60">
        <v>3600</v>
      </c>
      <c r="I316" s="68">
        <v>3600</v>
      </c>
    </row>
    <row r="317" spans="1:9" ht="15.75" thickBot="1" x14ac:dyDescent="0.3">
      <c r="A317" s="69" t="s">
        <v>562</v>
      </c>
      <c r="B317" s="61">
        <v>45656</v>
      </c>
      <c r="C317" s="61">
        <v>45748</v>
      </c>
      <c r="D317" s="62">
        <v>0</v>
      </c>
      <c r="E317" s="62">
        <v>0</v>
      </c>
      <c r="F317" s="62">
        <v>0</v>
      </c>
      <c r="G317" s="62">
        <v>0</v>
      </c>
      <c r="H317" s="62">
        <v>800</v>
      </c>
      <c r="I317" s="79">
        <v>800</v>
      </c>
    </row>
    <row r="318" spans="1:9" ht="15.75" thickBot="1" x14ac:dyDescent="0.3">
      <c r="A318" s="67" t="s">
        <v>544</v>
      </c>
      <c r="B318" s="58">
        <v>45656</v>
      </c>
      <c r="C318" s="58">
        <v>45654</v>
      </c>
      <c r="D318" s="59">
        <v>0</v>
      </c>
      <c r="E318" s="59">
        <v>0</v>
      </c>
      <c r="F318" s="59">
        <v>0</v>
      </c>
      <c r="G318" s="59">
        <v>0</v>
      </c>
      <c r="H318" s="59">
        <v>800</v>
      </c>
      <c r="I318" s="78">
        <v>800</v>
      </c>
    </row>
    <row r="319" spans="1:9" ht="15.75" thickBot="1" x14ac:dyDescent="0.3">
      <c r="A319" s="69" t="s">
        <v>544</v>
      </c>
      <c r="B319" s="61">
        <v>45656</v>
      </c>
      <c r="C319" s="61">
        <v>45654</v>
      </c>
      <c r="D319" s="62">
        <v>0</v>
      </c>
      <c r="E319" s="62">
        <v>0</v>
      </c>
      <c r="F319" s="62">
        <v>0</v>
      </c>
      <c r="G319" s="62">
        <v>0</v>
      </c>
      <c r="H319" s="62">
        <v>0</v>
      </c>
      <c r="I319" s="79">
        <v>0</v>
      </c>
    </row>
    <row r="320" spans="1:9" ht="15.75" thickBot="1" x14ac:dyDescent="0.3">
      <c r="A320" s="67" t="s">
        <v>563</v>
      </c>
      <c r="B320" s="58">
        <v>45656</v>
      </c>
      <c r="C320" s="58">
        <v>45748</v>
      </c>
      <c r="D320" s="59">
        <v>0</v>
      </c>
      <c r="E320" s="59">
        <v>0</v>
      </c>
      <c r="F320" s="59">
        <v>0</v>
      </c>
      <c r="G320" s="59">
        <v>0</v>
      </c>
      <c r="H320" s="59">
        <v>800</v>
      </c>
      <c r="I320" s="78">
        <v>800</v>
      </c>
    </row>
    <row r="321" spans="1:9" ht="15.75" thickBot="1" x14ac:dyDescent="0.3">
      <c r="A321" s="69" t="s">
        <v>566</v>
      </c>
      <c r="B321" s="61">
        <v>45656</v>
      </c>
      <c r="C321" s="61">
        <v>45992</v>
      </c>
      <c r="D321" s="62">
        <v>0</v>
      </c>
      <c r="E321" s="62">
        <v>0</v>
      </c>
      <c r="F321" s="62">
        <v>0</v>
      </c>
      <c r="G321" s="62">
        <v>0</v>
      </c>
      <c r="H321" s="63">
        <v>4550</v>
      </c>
      <c r="I321" s="70">
        <v>4550</v>
      </c>
    </row>
    <row r="322" spans="1:9" ht="15.75" thickBot="1" x14ac:dyDescent="0.3">
      <c r="A322" s="67" t="s">
        <v>560</v>
      </c>
      <c r="B322" s="58">
        <v>45646</v>
      </c>
      <c r="C322" s="58">
        <v>45673</v>
      </c>
      <c r="D322" s="59">
        <v>0</v>
      </c>
      <c r="E322" s="59">
        <v>0</v>
      </c>
      <c r="F322" s="59">
        <v>0</v>
      </c>
      <c r="G322" s="59">
        <v>0</v>
      </c>
      <c r="H322" s="60">
        <v>2100</v>
      </c>
      <c r="I322" s="68">
        <v>2100</v>
      </c>
    </row>
    <row r="323" spans="1:9" ht="15.75" thickBot="1" x14ac:dyDescent="0.3">
      <c r="A323" s="69" t="s">
        <v>567</v>
      </c>
      <c r="B323" s="61">
        <v>45656</v>
      </c>
      <c r="C323" s="61">
        <v>45992</v>
      </c>
      <c r="D323" s="62">
        <v>0</v>
      </c>
      <c r="E323" s="62">
        <v>0</v>
      </c>
      <c r="F323" s="62">
        <v>0</v>
      </c>
      <c r="G323" s="62">
        <v>0</v>
      </c>
      <c r="H323" s="63">
        <v>3100</v>
      </c>
      <c r="I323" s="70">
        <v>3100</v>
      </c>
    </row>
    <row r="324" spans="1:9" ht="15.75" thickBot="1" x14ac:dyDescent="0.3">
      <c r="A324" s="67" t="s">
        <v>548</v>
      </c>
      <c r="B324" s="58">
        <v>45639</v>
      </c>
      <c r="C324" s="58">
        <v>45762</v>
      </c>
      <c r="D324" s="59">
        <v>0</v>
      </c>
      <c r="E324" s="59">
        <v>0</v>
      </c>
      <c r="F324" s="59">
        <v>0</v>
      </c>
      <c r="G324" s="59">
        <v>0</v>
      </c>
      <c r="H324" s="60">
        <v>1100</v>
      </c>
      <c r="I324" s="68">
        <v>1100</v>
      </c>
    </row>
    <row r="325" spans="1:9" ht="15.75" thickBot="1" x14ac:dyDescent="0.3">
      <c r="A325" s="69" t="s">
        <v>183</v>
      </c>
      <c r="B325" s="61">
        <v>45656</v>
      </c>
      <c r="C325" s="61">
        <v>46295</v>
      </c>
      <c r="D325" s="62">
        <v>0</v>
      </c>
      <c r="E325" s="62">
        <v>0</v>
      </c>
      <c r="F325" s="62">
        <v>0</v>
      </c>
      <c r="G325" s="62">
        <v>0</v>
      </c>
      <c r="H325" s="63">
        <v>5100</v>
      </c>
      <c r="I325" s="70">
        <v>5100</v>
      </c>
    </row>
    <row r="326" spans="1:9" ht="15.75" thickBot="1" x14ac:dyDescent="0.3">
      <c r="A326" s="67" t="s">
        <v>186</v>
      </c>
      <c r="B326" s="58">
        <v>45646</v>
      </c>
      <c r="C326" s="58">
        <v>45976</v>
      </c>
      <c r="D326" s="59">
        <v>0</v>
      </c>
      <c r="E326" s="59">
        <v>0</v>
      </c>
      <c r="F326" s="59">
        <v>0</v>
      </c>
      <c r="G326" s="59">
        <v>0</v>
      </c>
      <c r="H326" s="60">
        <v>2200</v>
      </c>
      <c r="I326" s="68">
        <v>2200</v>
      </c>
    </row>
    <row r="327" spans="1:9" ht="15.75" thickBot="1" x14ac:dyDescent="0.3">
      <c r="A327" s="69" t="s">
        <v>568</v>
      </c>
      <c r="B327" s="61">
        <v>45656</v>
      </c>
      <c r="C327" s="61">
        <v>45992</v>
      </c>
      <c r="D327" s="62">
        <v>0</v>
      </c>
      <c r="E327" s="62">
        <v>0</v>
      </c>
      <c r="F327" s="62">
        <v>0</v>
      </c>
      <c r="G327" s="62">
        <v>0</v>
      </c>
      <c r="H327" s="63">
        <v>1100</v>
      </c>
      <c r="I327" s="70">
        <v>1100</v>
      </c>
    </row>
    <row r="328" spans="1:9" ht="15.75" thickBot="1" x14ac:dyDescent="0.3">
      <c r="A328" s="67" t="s">
        <v>564</v>
      </c>
      <c r="B328" s="58">
        <v>45656</v>
      </c>
      <c r="C328" s="58">
        <v>45689</v>
      </c>
      <c r="D328" s="59">
        <v>0</v>
      </c>
      <c r="E328" s="59">
        <v>0</v>
      </c>
      <c r="F328" s="59">
        <v>0</v>
      </c>
      <c r="G328" s="59">
        <v>0</v>
      </c>
      <c r="H328" s="60">
        <v>3400</v>
      </c>
      <c r="I328" s="68">
        <v>3400</v>
      </c>
    </row>
    <row r="329" spans="1:9" ht="15.75" thickBot="1" x14ac:dyDescent="0.3">
      <c r="A329" s="69" t="s">
        <v>181</v>
      </c>
      <c r="B329" s="61">
        <v>45656</v>
      </c>
      <c r="C329" s="61">
        <v>45657</v>
      </c>
      <c r="D329" s="62">
        <v>0</v>
      </c>
      <c r="E329" s="62">
        <v>0</v>
      </c>
      <c r="F329" s="62">
        <v>0</v>
      </c>
      <c r="G329" s="62">
        <v>0</v>
      </c>
      <c r="H329" s="63">
        <v>2800</v>
      </c>
      <c r="I329" s="70">
        <v>2800</v>
      </c>
    </row>
    <row r="330" spans="1:9" ht="15.75" thickBot="1" x14ac:dyDescent="0.3">
      <c r="A330" s="67" t="s">
        <v>551</v>
      </c>
      <c r="B330" s="58">
        <v>45639</v>
      </c>
      <c r="C330" s="58">
        <v>45759</v>
      </c>
      <c r="D330" s="59">
        <v>0</v>
      </c>
      <c r="E330" s="59">
        <v>0</v>
      </c>
      <c r="F330" s="59">
        <v>0</v>
      </c>
      <c r="G330" s="59">
        <v>0</v>
      </c>
      <c r="H330" s="60">
        <v>1100</v>
      </c>
      <c r="I330" s="68">
        <v>1100</v>
      </c>
    </row>
    <row r="331" spans="1:9" ht="15.75" thickBot="1" x14ac:dyDescent="0.3">
      <c r="A331" s="69" t="s">
        <v>565</v>
      </c>
      <c r="B331" s="61">
        <v>45656</v>
      </c>
      <c r="C331" s="61">
        <v>45778</v>
      </c>
      <c r="D331" s="62">
        <v>0</v>
      </c>
      <c r="E331" s="62">
        <v>0</v>
      </c>
      <c r="F331" s="62">
        <v>0</v>
      </c>
      <c r="G331" s="62">
        <v>0</v>
      </c>
      <c r="H331" s="62">
        <v>800</v>
      </c>
      <c r="I331" s="79">
        <v>800</v>
      </c>
    </row>
    <row r="332" spans="1:9" ht="15.75" thickBot="1" x14ac:dyDescent="0.3">
      <c r="A332" s="67" t="s">
        <v>553</v>
      </c>
      <c r="B332" s="58">
        <v>45646</v>
      </c>
      <c r="C332" s="58">
        <v>45731</v>
      </c>
      <c r="D332" s="59">
        <v>0</v>
      </c>
      <c r="E332" s="59">
        <v>0</v>
      </c>
      <c r="F332" s="59">
        <v>0</v>
      </c>
      <c r="G332" s="59">
        <v>0</v>
      </c>
      <c r="H332" s="59">
        <v>800</v>
      </c>
      <c r="I332" s="78">
        <v>800</v>
      </c>
    </row>
    <row r="333" spans="1:9" ht="15.75" thickBot="1" x14ac:dyDescent="0.3">
      <c r="A333" s="69" t="s">
        <v>321</v>
      </c>
      <c r="B333" s="61">
        <v>45656</v>
      </c>
      <c r="C333" s="61">
        <v>45717</v>
      </c>
      <c r="D333" s="62">
        <v>0</v>
      </c>
      <c r="E333" s="62">
        <v>0</v>
      </c>
      <c r="F333" s="62">
        <v>0</v>
      </c>
      <c r="G333" s="62">
        <v>0</v>
      </c>
      <c r="H333" s="63">
        <v>2800</v>
      </c>
      <c r="I333" s="70">
        <v>2800</v>
      </c>
    </row>
    <row r="334" spans="1:9" ht="15.75" thickBot="1" x14ac:dyDescent="0.3">
      <c r="A334" s="67" t="s">
        <v>321</v>
      </c>
      <c r="B334" s="58">
        <v>45656</v>
      </c>
      <c r="C334" s="58">
        <v>45627</v>
      </c>
      <c r="D334" s="59">
        <v>0</v>
      </c>
      <c r="E334" s="59">
        <v>0</v>
      </c>
      <c r="F334" s="59">
        <v>0</v>
      </c>
      <c r="G334" s="59">
        <v>0</v>
      </c>
      <c r="H334" s="59">
        <v>0</v>
      </c>
      <c r="I334" s="78">
        <v>0</v>
      </c>
    </row>
    <row r="335" spans="1:9" ht="15.75" thickBot="1" x14ac:dyDescent="0.3">
      <c r="A335" s="69" t="s">
        <v>554</v>
      </c>
      <c r="B335" s="61">
        <v>45639</v>
      </c>
      <c r="C335" s="61">
        <v>45762</v>
      </c>
      <c r="D335" s="62">
        <v>0</v>
      </c>
      <c r="E335" s="62">
        <v>0</v>
      </c>
      <c r="F335" s="62">
        <v>0</v>
      </c>
      <c r="G335" s="62">
        <v>0</v>
      </c>
      <c r="H335" s="63">
        <v>1100</v>
      </c>
      <c r="I335" s="70">
        <v>1100</v>
      </c>
    </row>
    <row r="336" spans="1:9" ht="15.75" thickBot="1" x14ac:dyDescent="0.3">
      <c r="A336" s="67" t="s">
        <v>555</v>
      </c>
      <c r="B336" s="58">
        <v>45646</v>
      </c>
      <c r="C336" s="58">
        <v>45734</v>
      </c>
      <c r="D336" s="59">
        <v>0</v>
      </c>
      <c r="E336" s="59">
        <v>0</v>
      </c>
      <c r="F336" s="59">
        <v>0</v>
      </c>
      <c r="G336" s="59">
        <v>0</v>
      </c>
      <c r="H336" s="59">
        <v>800</v>
      </c>
      <c r="I336" s="78">
        <v>800</v>
      </c>
    </row>
    <row r="337" spans="1:9" ht="15.75" thickBot="1" x14ac:dyDescent="0.3">
      <c r="A337" s="69" t="s">
        <v>182</v>
      </c>
      <c r="B337" s="61">
        <v>45656</v>
      </c>
      <c r="C337" s="61">
        <v>46295</v>
      </c>
      <c r="D337" s="62">
        <v>0</v>
      </c>
      <c r="E337" s="62">
        <v>0</v>
      </c>
      <c r="F337" s="62">
        <v>0</v>
      </c>
      <c r="G337" s="62">
        <v>0</v>
      </c>
      <c r="H337" s="63">
        <v>5100</v>
      </c>
      <c r="I337" s="70">
        <v>5100</v>
      </c>
    </row>
    <row r="338" spans="1:9" ht="15.75" thickBot="1" x14ac:dyDescent="0.3">
      <c r="A338" s="122" t="s">
        <v>294</v>
      </c>
      <c r="B338" s="123"/>
      <c r="C338" s="124"/>
      <c r="D338" s="64">
        <v>0</v>
      </c>
      <c r="E338" s="64">
        <v>0</v>
      </c>
      <c r="F338" s="64">
        <v>0</v>
      </c>
      <c r="G338" s="64">
        <v>0</v>
      </c>
      <c r="H338" s="65">
        <v>47250</v>
      </c>
      <c r="I338" s="71">
        <v>47250</v>
      </c>
    </row>
    <row r="339" spans="1:9" x14ac:dyDescent="0.25">
      <c r="A339" s="116" t="s">
        <v>303</v>
      </c>
      <c r="B339" s="117"/>
      <c r="C339" s="118"/>
      <c r="D339" s="72">
        <v>0</v>
      </c>
      <c r="E339" s="72">
        <v>0</v>
      </c>
      <c r="F339" s="72">
        <v>0</v>
      </c>
      <c r="G339" s="72">
        <v>0</v>
      </c>
      <c r="H339" s="73">
        <v>565181.80000000005</v>
      </c>
      <c r="I339" s="74">
        <v>565181.80000000005</v>
      </c>
    </row>
  </sheetData>
  <mergeCells count="33">
    <mergeCell ref="A56:C56"/>
    <mergeCell ref="A3:A4"/>
    <mergeCell ref="B3:B4"/>
    <mergeCell ref="D3:D4"/>
    <mergeCell ref="E3:E4"/>
    <mergeCell ref="H3:H4"/>
    <mergeCell ref="I3:I4"/>
    <mergeCell ref="A5:I5"/>
    <mergeCell ref="A29:C29"/>
    <mergeCell ref="A30:I30"/>
    <mergeCell ref="F3:F4"/>
    <mergeCell ref="G3:G4"/>
    <mergeCell ref="A229:C229"/>
    <mergeCell ref="A57:I57"/>
    <mergeCell ref="A88:C88"/>
    <mergeCell ref="A89:I89"/>
    <mergeCell ref="A114:C114"/>
    <mergeCell ref="A115:I115"/>
    <mergeCell ref="A147:C147"/>
    <mergeCell ref="A148:I148"/>
    <mergeCell ref="A174:C174"/>
    <mergeCell ref="A175:I175"/>
    <mergeCell ref="A200:C200"/>
    <mergeCell ref="A201:I201"/>
    <mergeCell ref="A313:I313"/>
    <mergeCell ref="A338:C338"/>
    <mergeCell ref="A339:C339"/>
    <mergeCell ref="A230:I230"/>
    <mergeCell ref="A258:C258"/>
    <mergeCell ref="A259:I259"/>
    <mergeCell ref="A289:C289"/>
    <mergeCell ref="A290:I290"/>
    <mergeCell ref="A312:C312"/>
  </mergeCells>
  <pageMargins left="0.511811024" right="0.511811024" top="0.78740157499999996" bottom="0.78740157499999996" header="0.31496062000000002" footer="0.3149606200000000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5"/>
  <sheetViews>
    <sheetView workbookViewId="0">
      <selection activeCell="L6" sqref="L6:L8"/>
    </sheetView>
  </sheetViews>
  <sheetFormatPr defaultRowHeight="15" x14ac:dyDescent="0.25"/>
  <cols>
    <col min="1" max="1" width="40.710937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2.57031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310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529</v>
      </c>
      <c r="B6" s="58">
        <v>45303</v>
      </c>
      <c r="C6" s="58">
        <v>45514</v>
      </c>
      <c r="D6" s="59">
        <v>0</v>
      </c>
      <c r="E6" s="59">
        <v>0</v>
      </c>
      <c r="F6" s="59">
        <v>0</v>
      </c>
      <c r="G6" s="59">
        <v>0</v>
      </c>
      <c r="H6" s="60">
        <v>6000</v>
      </c>
      <c r="I6" s="68">
        <v>6000</v>
      </c>
      <c r="K6" s="76" t="s">
        <v>529</v>
      </c>
      <c r="L6" s="77">
        <v>72000</v>
      </c>
    </row>
    <row r="7" spans="1:12" ht="15.75" thickBot="1" x14ac:dyDescent="0.3">
      <c r="A7" s="69" t="s">
        <v>160</v>
      </c>
      <c r="B7" s="61">
        <v>45303</v>
      </c>
      <c r="C7" s="61">
        <v>45514</v>
      </c>
      <c r="D7" s="62">
        <v>0</v>
      </c>
      <c r="E7" s="62">
        <v>0</v>
      </c>
      <c r="F7" s="62">
        <v>0</v>
      </c>
      <c r="G7" s="62">
        <v>0</v>
      </c>
      <c r="H7" s="63">
        <v>5200</v>
      </c>
      <c r="I7" s="70">
        <v>5200</v>
      </c>
      <c r="K7" s="76" t="s">
        <v>160</v>
      </c>
      <c r="L7" s="77">
        <v>62400</v>
      </c>
    </row>
    <row r="8" spans="1:12" ht="15.75" thickBot="1" x14ac:dyDescent="0.3">
      <c r="A8" s="67" t="s">
        <v>531</v>
      </c>
      <c r="B8" s="58">
        <v>45303</v>
      </c>
      <c r="C8" s="58">
        <v>45514</v>
      </c>
      <c r="D8" s="59">
        <v>0</v>
      </c>
      <c r="E8" s="59">
        <v>0</v>
      </c>
      <c r="F8" s="59">
        <v>0</v>
      </c>
      <c r="G8" s="59">
        <v>0</v>
      </c>
      <c r="H8" s="60">
        <v>5200</v>
      </c>
      <c r="I8" s="68">
        <v>5200</v>
      </c>
      <c r="K8" s="76" t="s">
        <v>531</v>
      </c>
      <c r="L8" s="77">
        <v>62400</v>
      </c>
    </row>
    <row r="9" spans="1:12" ht="15.75" thickBot="1" x14ac:dyDescent="0.3">
      <c r="A9" s="122" t="s">
        <v>294</v>
      </c>
      <c r="B9" s="123"/>
      <c r="C9" s="124"/>
      <c r="D9" s="64">
        <v>0</v>
      </c>
      <c r="E9" s="64">
        <v>0</v>
      </c>
      <c r="F9" s="64">
        <v>0</v>
      </c>
      <c r="G9" s="64">
        <v>0</v>
      </c>
      <c r="H9" s="65">
        <v>16400</v>
      </c>
      <c r="I9" s="71">
        <v>16400</v>
      </c>
      <c r="K9" s="76" t="s">
        <v>310</v>
      </c>
      <c r="L9" s="77"/>
    </row>
    <row r="10" spans="1:12" ht="15.75" thickBot="1" x14ac:dyDescent="0.3">
      <c r="A10" s="119" t="s">
        <v>292</v>
      </c>
      <c r="B10" s="120"/>
      <c r="C10" s="120"/>
      <c r="D10" s="120"/>
      <c r="E10" s="120"/>
      <c r="F10" s="120"/>
      <c r="G10" s="120"/>
      <c r="H10" s="120"/>
      <c r="I10" s="121"/>
      <c r="K10" s="76" t="s">
        <v>292</v>
      </c>
      <c r="L10" s="77"/>
    </row>
    <row r="11" spans="1:12" ht="15.75" thickBot="1" x14ac:dyDescent="0.3">
      <c r="A11" s="69" t="s">
        <v>529</v>
      </c>
      <c r="B11" s="61">
        <v>45331</v>
      </c>
      <c r="C11" s="61">
        <v>45514</v>
      </c>
      <c r="D11" s="62">
        <v>0</v>
      </c>
      <c r="E11" s="62">
        <v>0</v>
      </c>
      <c r="F11" s="62">
        <v>0</v>
      </c>
      <c r="G11" s="62">
        <v>0</v>
      </c>
      <c r="H11" s="63">
        <v>6000</v>
      </c>
      <c r="I11" s="70">
        <v>6000</v>
      </c>
      <c r="K11" s="76" t="s">
        <v>323</v>
      </c>
      <c r="L11" s="77"/>
    </row>
    <row r="12" spans="1:12" ht="15.75" thickBot="1" x14ac:dyDescent="0.3">
      <c r="A12" s="67" t="s">
        <v>160</v>
      </c>
      <c r="B12" s="58">
        <v>45331</v>
      </c>
      <c r="C12" s="58">
        <v>45514</v>
      </c>
      <c r="D12" s="59">
        <v>0</v>
      </c>
      <c r="E12" s="59">
        <v>0</v>
      </c>
      <c r="F12" s="59">
        <v>0</v>
      </c>
      <c r="G12" s="59">
        <v>0</v>
      </c>
      <c r="H12" s="60">
        <v>5200</v>
      </c>
      <c r="I12" s="68">
        <v>5200</v>
      </c>
      <c r="K12" s="76" t="s">
        <v>295</v>
      </c>
      <c r="L12" s="77"/>
    </row>
    <row r="13" spans="1:12" ht="15.75" thickBot="1" x14ac:dyDescent="0.3">
      <c r="A13" s="69" t="s">
        <v>531</v>
      </c>
      <c r="B13" s="61">
        <v>45331</v>
      </c>
      <c r="C13" s="61">
        <v>45514</v>
      </c>
      <c r="D13" s="62">
        <v>0</v>
      </c>
      <c r="E13" s="62">
        <v>0</v>
      </c>
      <c r="F13" s="62">
        <v>0</v>
      </c>
      <c r="G13" s="62">
        <v>0</v>
      </c>
      <c r="H13" s="63">
        <v>5200</v>
      </c>
      <c r="I13" s="70">
        <v>5200</v>
      </c>
      <c r="K13" s="76" t="s">
        <v>325</v>
      </c>
      <c r="L13" s="77"/>
    </row>
    <row r="14" spans="1:12" ht="15.75" thickBot="1" x14ac:dyDescent="0.3">
      <c r="A14" s="122" t="s">
        <v>294</v>
      </c>
      <c r="B14" s="123"/>
      <c r="C14" s="124"/>
      <c r="D14" s="64">
        <v>0</v>
      </c>
      <c r="E14" s="64">
        <v>0</v>
      </c>
      <c r="F14" s="64">
        <v>0</v>
      </c>
      <c r="G14" s="64">
        <v>0</v>
      </c>
      <c r="H14" s="65">
        <v>16400</v>
      </c>
      <c r="I14" s="71">
        <v>16400</v>
      </c>
      <c r="K14" s="76" t="s">
        <v>298</v>
      </c>
      <c r="L14" s="77"/>
    </row>
    <row r="15" spans="1:12" ht="15.75" thickBot="1" x14ac:dyDescent="0.3">
      <c r="A15" s="132" t="s">
        <v>323</v>
      </c>
      <c r="B15" s="133"/>
      <c r="C15" s="133"/>
      <c r="D15" s="133"/>
      <c r="E15" s="133"/>
      <c r="F15" s="133"/>
      <c r="G15" s="133"/>
      <c r="H15" s="133"/>
      <c r="I15" s="134"/>
      <c r="K15" s="76" t="s">
        <v>327</v>
      </c>
      <c r="L15" s="77"/>
    </row>
    <row r="16" spans="1:12" ht="15.75" thickBot="1" x14ac:dyDescent="0.3">
      <c r="A16" s="67" t="s">
        <v>529</v>
      </c>
      <c r="B16" s="58">
        <v>45365</v>
      </c>
      <c r="C16" s="58">
        <v>45514</v>
      </c>
      <c r="D16" s="59">
        <v>0</v>
      </c>
      <c r="E16" s="59">
        <v>0</v>
      </c>
      <c r="F16" s="59">
        <v>0</v>
      </c>
      <c r="G16" s="59">
        <v>0</v>
      </c>
      <c r="H16" s="60">
        <v>6000</v>
      </c>
      <c r="I16" s="68">
        <v>6000</v>
      </c>
      <c r="K16" s="76" t="s">
        <v>328</v>
      </c>
      <c r="L16" s="77"/>
    </row>
    <row r="17" spans="1:12" ht="15.75" thickBot="1" x14ac:dyDescent="0.3">
      <c r="A17" s="69" t="s">
        <v>160</v>
      </c>
      <c r="B17" s="61">
        <v>45365</v>
      </c>
      <c r="C17" s="61">
        <v>45514</v>
      </c>
      <c r="D17" s="62">
        <v>0</v>
      </c>
      <c r="E17" s="62">
        <v>0</v>
      </c>
      <c r="F17" s="62">
        <v>0</v>
      </c>
      <c r="G17" s="62">
        <v>0</v>
      </c>
      <c r="H17" s="63">
        <v>5200</v>
      </c>
      <c r="I17" s="70">
        <v>5200</v>
      </c>
      <c r="K17" s="76" t="s">
        <v>331</v>
      </c>
      <c r="L17" s="77"/>
    </row>
    <row r="18" spans="1:12" ht="15.75" thickBot="1" x14ac:dyDescent="0.3">
      <c r="A18" s="67" t="s">
        <v>531</v>
      </c>
      <c r="B18" s="58">
        <v>45365</v>
      </c>
      <c r="C18" s="58">
        <v>45514</v>
      </c>
      <c r="D18" s="59">
        <v>0</v>
      </c>
      <c r="E18" s="59">
        <v>0</v>
      </c>
      <c r="F18" s="59">
        <v>0</v>
      </c>
      <c r="G18" s="59">
        <v>0</v>
      </c>
      <c r="H18" s="60">
        <v>5200</v>
      </c>
      <c r="I18" s="68">
        <v>5200</v>
      </c>
      <c r="K18" s="76" t="s">
        <v>300</v>
      </c>
      <c r="L18" s="77"/>
    </row>
    <row r="19" spans="1:12" ht="15.75" thickBot="1" x14ac:dyDescent="0.3">
      <c r="A19" s="122" t="s">
        <v>294</v>
      </c>
      <c r="B19" s="123"/>
      <c r="C19" s="124"/>
      <c r="D19" s="64">
        <v>0</v>
      </c>
      <c r="E19" s="64">
        <v>0</v>
      </c>
      <c r="F19" s="64">
        <v>0</v>
      </c>
      <c r="G19" s="64">
        <v>0</v>
      </c>
      <c r="H19" s="65">
        <v>16400</v>
      </c>
      <c r="I19" s="71">
        <v>16400</v>
      </c>
      <c r="K19" s="76" t="s">
        <v>302</v>
      </c>
      <c r="L19" s="77"/>
    </row>
    <row r="20" spans="1:12" ht="15.75" thickBot="1" x14ac:dyDescent="0.3">
      <c r="A20" s="119" t="s">
        <v>295</v>
      </c>
      <c r="B20" s="120"/>
      <c r="C20" s="120"/>
      <c r="D20" s="120"/>
      <c r="E20" s="120"/>
      <c r="F20" s="120"/>
      <c r="G20" s="120"/>
      <c r="H20" s="120"/>
      <c r="I20" s="121"/>
      <c r="K20" s="76" t="s">
        <v>333</v>
      </c>
      <c r="L20" s="77"/>
    </row>
    <row r="21" spans="1:12" ht="15.75" thickBot="1" x14ac:dyDescent="0.3">
      <c r="A21" s="69" t="s">
        <v>529</v>
      </c>
      <c r="B21" s="61">
        <v>45394</v>
      </c>
      <c r="C21" s="61">
        <v>45514</v>
      </c>
      <c r="D21" s="62">
        <v>0</v>
      </c>
      <c r="E21" s="62">
        <v>0</v>
      </c>
      <c r="F21" s="62">
        <v>0</v>
      </c>
      <c r="G21" s="62">
        <v>0</v>
      </c>
      <c r="H21" s="63">
        <v>6000</v>
      </c>
      <c r="I21" s="70">
        <v>6000</v>
      </c>
      <c r="K21" s="76" t="s">
        <v>294</v>
      </c>
      <c r="L21" s="77">
        <v>196800</v>
      </c>
    </row>
    <row r="22" spans="1:12" ht="15.75" thickBot="1" x14ac:dyDescent="0.3">
      <c r="A22" s="67" t="s">
        <v>160</v>
      </c>
      <c r="B22" s="58">
        <v>45394</v>
      </c>
      <c r="C22" s="58">
        <v>45514</v>
      </c>
      <c r="D22" s="59">
        <v>0</v>
      </c>
      <c r="E22" s="59">
        <v>0</v>
      </c>
      <c r="F22" s="59">
        <v>0</v>
      </c>
      <c r="G22" s="59">
        <v>0</v>
      </c>
      <c r="H22" s="60">
        <v>5200</v>
      </c>
      <c r="I22" s="68">
        <v>5200</v>
      </c>
      <c r="K22" s="76" t="s">
        <v>303</v>
      </c>
      <c r="L22" s="77">
        <v>196800</v>
      </c>
    </row>
    <row r="23" spans="1:12" ht="15.75" thickBot="1" x14ac:dyDescent="0.3">
      <c r="A23" s="69" t="s">
        <v>531</v>
      </c>
      <c r="B23" s="61">
        <v>45394</v>
      </c>
      <c r="C23" s="61">
        <v>45514</v>
      </c>
      <c r="D23" s="62">
        <v>0</v>
      </c>
      <c r="E23" s="62">
        <v>0</v>
      </c>
      <c r="F23" s="62">
        <v>0</v>
      </c>
      <c r="G23" s="62">
        <v>0</v>
      </c>
      <c r="H23" s="63">
        <v>5200</v>
      </c>
      <c r="I23" s="70">
        <v>5200</v>
      </c>
      <c r="K23" s="76" t="s">
        <v>305</v>
      </c>
      <c r="L23" s="77"/>
    </row>
    <row r="24" spans="1:12" ht="15.75" thickBot="1" x14ac:dyDescent="0.3">
      <c r="A24" s="122" t="s">
        <v>294</v>
      </c>
      <c r="B24" s="123"/>
      <c r="C24" s="124"/>
      <c r="D24" s="64">
        <v>0</v>
      </c>
      <c r="E24" s="64">
        <v>0</v>
      </c>
      <c r="F24" s="64">
        <v>0</v>
      </c>
      <c r="G24" s="64">
        <v>0</v>
      </c>
      <c r="H24" s="65">
        <v>16400</v>
      </c>
      <c r="I24" s="71">
        <v>16400</v>
      </c>
      <c r="K24" s="76" t="s">
        <v>306</v>
      </c>
      <c r="L24" s="77">
        <v>590400</v>
      </c>
    </row>
    <row r="25" spans="1:12" ht="15.75" thickBot="1" x14ac:dyDescent="0.3">
      <c r="A25" s="132" t="s">
        <v>325</v>
      </c>
      <c r="B25" s="133"/>
      <c r="C25" s="133"/>
      <c r="D25" s="133"/>
      <c r="E25" s="133"/>
      <c r="F25" s="133"/>
      <c r="G25" s="133"/>
      <c r="H25" s="133"/>
      <c r="I25" s="134"/>
    </row>
    <row r="26" spans="1:12" ht="15.75" thickBot="1" x14ac:dyDescent="0.3">
      <c r="A26" s="67" t="s">
        <v>529</v>
      </c>
      <c r="B26" s="58">
        <v>45426</v>
      </c>
      <c r="C26" s="58">
        <v>45514</v>
      </c>
      <c r="D26" s="59">
        <v>0</v>
      </c>
      <c r="E26" s="59">
        <v>0</v>
      </c>
      <c r="F26" s="59">
        <v>0</v>
      </c>
      <c r="G26" s="59">
        <v>0</v>
      </c>
      <c r="H26" s="60">
        <v>6000</v>
      </c>
      <c r="I26" s="68">
        <v>6000</v>
      </c>
    </row>
    <row r="27" spans="1:12" ht="15.75" thickBot="1" x14ac:dyDescent="0.3">
      <c r="A27" s="69" t="s">
        <v>160</v>
      </c>
      <c r="B27" s="61">
        <v>45426</v>
      </c>
      <c r="C27" s="61">
        <v>45514</v>
      </c>
      <c r="D27" s="62">
        <v>0</v>
      </c>
      <c r="E27" s="62">
        <v>0</v>
      </c>
      <c r="F27" s="62">
        <v>0</v>
      </c>
      <c r="G27" s="62">
        <v>0</v>
      </c>
      <c r="H27" s="63">
        <v>5200</v>
      </c>
      <c r="I27" s="70">
        <v>5200</v>
      </c>
    </row>
    <row r="28" spans="1:12" ht="15.75" thickBot="1" x14ac:dyDescent="0.3">
      <c r="A28" s="67" t="s">
        <v>531</v>
      </c>
      <c r="B28" s="58">
        <v>45426</v>
      </c>
      <c r="C28" s="58">
        <v>45514</v>
      </c>
      <c r="D28" s="59">
        <v>0</v>
      </c>
      <c r="E28" s="59">
        <v>0</v>
      </c>
      <c r="F28" s="59">
        <v>0</v>
      </c>
      <c r="G28" s="59">
        <v>0</v>
      </c>
      <c r="H28" s="60">
        <v>5200</v>
      </c>
      <c r="I28" s="68">
        <v>5200</v>
      </c>
    </row>
    <row r="29" spans="1:12" ht="15.75" thickBot="1" x14ac:dyDescent="0.3">
      <c r="A29" s="122" t="s">
        <v>294</v>
      </c>
      <c r="B29" s="123"/>
      <c r="C29" s="124"/>
      <c r="D29" s="64">
        <v>0</v>
      </c>
      <c r="E29" s="64">
        <v>0</v>
      </c>
      <c r="F29" s="64">
        <v>0</v>
      </c>
      <c r="G29" s="64">
        <v>0</v>
      </c>
      <c r="H29" s="65">
        <v>16400</v>
      </c>
      <c r="I29" s="71">
        <v>16400</v>
      </c>
    </row>
    <row r="30" spans="1:12" ht="15.75" thickBot="1" x14ac:dyDescent="0.3">
      <c r="A30" s="119" t="s">
        <v>298</v>
      </c>
      <c r="B30" s="120"/>
      <c r="C30" s="120"/>
      <c r="D30" s="120"/>
      <c r="E30" s="120"/>
      <c r="F30" s="120"/>
      <c r="G30" s="120"/>
      <c r="H30" s="120"/>
      <c r="I30" s="121"/>
    </row>
    <row r="31" spans="1:12" ht="15.75" thickBot="1" x14ac:dyDescent="0.3">
      <c r="A31" s="69" t="s">
        <v>529</v>
      </c>
      <c r="B31" s="61">
        <v>45457</v>
      </c>
      <c r="C31" s="61">
        <v>45514</v>
      </c>
      <c r="D31" s="62">
        <v>0</v>
      </c>
      <c r="E31" s="62">
        <v>0</v>
      </c>
      <c r="F31" s="62">
        <v>0</v>
      </c>
      <c r="G31" s="62">
        <v>0</v>
      </c>
      <c r="H31" s="63">
        <v>6000</v>
      </c>
      <c r="I31" s="70">
        <v>6000</v>
      </c>
    </row>
    <row r="32" spans="1:12" ht="15.75" thickBot="1" x14ac:dyDescent="0.3">
      <c r="A32" s="67" t="s">
        <v>160</v>
      </c>
      <c r="B32" s="58">
        <v>45457</v>
      </c>
      <c r="C32" s="58">
        <v>45514</v>
      </c>
      <c r="D32" s="59">
        <v>0</v>
      </c>
      <c r="E32" s="59">
        <v>0</v>
      </c>
      <c r="F32" s="59">
        <v>0</v>
      </c>
      <c r="G32" s="59">
        <v>0</v>
      </c>
      <c r="H32" s="60">
        <v>5200</v>
      </c>
      <c r="I32" s="68">
        <v>5200</v>
      </c>
    </row>
    <row r="33" spans="1:9" ht="15.75" thickBot="1" x14ac:dyDescent="0.3">
      <c r="A33" s="69" t="s">
        <v>531</v>
      </c>
      <c r="B33" s="61">
        <v>45457</v>
      </c>
      <c r="C33" s="61">
        <v>45514</v>
      </c>
      <c r="D33" s="62">
        <v>0</v>
      </c>
      <c r="E33" s="62">
        <v>0</v>
      </c>
      <c r="F33" s="62">
        <v>0</v>
      </c>
      <c r="G33" s="62">
        <v>0</v>
      </c>
      <c r="H33" s="63">
        <v>5200</v>
      </c>
      <c r="I33" s="70">
        <v>5200</v>
      </c>
    </row>
    <row r="34" spans="1:9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4">
        <v>0</v>
      </c>
      <c r="G34" s="64">
        <v>0</v>
      </c>
      <c r="H34" s="65">
        <v>16400</v>
      </c>
      <c r="I34" s="71">
        <v>16400</v>
      </c>
    </row>
    <row r="35" spans="1:9" ht="15.75" thickBot="1" x14ac:dyDescent="0.3">
      <c r="A35" s="132" t="s">
        <v>327</v>
      </c>
      <c r="B35" s="133"/>
      <c r="C35" s="133"/>
      <c r="D35" s="133"/>
      <c r="E35" s="133"/>
      <c r="F35" s="133"/>
      <c r="G35" s="133"/>
      <c r="H35" s="133"/>
      <c r="I35" s="134"/>
    </row>
    <row r="36" spans="1:9" ht="15.75" thickBot="1" x14ac:dyDescent="0.3">
      <c r="A36" s="67" t="s">
        <v>529</v>
      </c>
      <c r="B36" s="58">
        <v>45485</v>
      </c>
      <c r="C36" s="58">
        <v>45514</v>
      </c>
      <c r="D36" s="59">
        <v>0</v>
      </c>
      <c r="E36" s="59">
        <v>0</v>
      </c>
      <c r="F36" s="59">
        <v>0</v>
      </c>
      <c r="G36" s="59">
        <v>0</v>
      </c>
      <c r="H36" s="60">
        <v>6000</v>
      </c>
      <c r="I36" s="68">
        <v>6000</v>
      </c>
    </row>
    <row r="37" spans="1:9" ht="15.75" thickBot="1" x14ac:dyDescent="0.3">
      <c r="A37" s="69" t="s">
        <v>160</v>
      </c>
      <c r="B37" s="61">
        <v>45485</v>
      </c>
      <c r="C37" s="61">
        <v>45514</v>
      </c>
      <c r="D37" s="62">
        <v>0</v>
      </c>
      <c r="E37" s="62">
        <v>0</v>
      </c>
      <c r="F37" s="62">
        <v>0</v>
      </c>
      <c r="G37" s="62">
        <v>0</v>
      </c>
      <c r="H37" s="63">
        <v>5200</v>
      </c>
      <c r="I37" s="70">
        <v>5200</v>
      </c>
    </row>
    <row r="38" spans="1:9" ht="15.75" thickBot="1" x14ac:dyDescent="0.3">
      <c r="A38" s="67" t="s">
        <v>531</v>
      </c>
      <c r="B38" s="58">
        <v>45485</v>
      </c>
      <c r="C38" s="58">
        <v>45514</v>
      </c>
      <c r="D38" s="59">
        <v>0</v>
      </c>
      <c r="E38" s="59">
        <v>0</v>
      </c>
      <c r="F38" s="59">
        <v>0</v>
      </c>
      <c r="G38" s="59">
        <v>0</v>
      </c>
      <c r="H38" s="60">
        <v>5200</v>
      </c>
      <c r="I38" s="68">
        <v>5200</v>
      </c>
    </row>
    <row r="39" spans="1:9" ht="15.75" thickBot="1" x14ac:dyDescent="0.3">
      <c r="A39" s="122" t="s">
        <v>294</v>
      </c>
      <c r="B39" s="123"/>
      <c r="C39" s="124"/>
      <c r="D39" s="64">
        <v>0</v>
      </c>
      <c r="E39" s="64">
        <v>0</v>
      </c>
      <c r="F39" s="64">
        <v>0</v>
      </c>
      <c r="G39" s="64">
        <v>0</v>
      </c>
      <c r="H39" s="65">
        <v>16400</v>
      </c>
      <c r="I39" s="71">
        <v>16400</v>
      </c>
    </row>
    <row r="40" spans="1:9" ht="15.75" thickBot="1" x14ac:dyDescent="0.3">
      <c r="A40" s="119" t="s">
        <v>328</v>
      </c>
      <c r="B40" s="120"/>
      <c r="C40" s="120"/>
      <c r="D40" s="120"/>
      <c r="E40" s="120"/>
      <c r="F40" s="120"/>
      <c r="G40" s="120"/>
      <c r="H40" s="120"/>
      <c r="I40" s="121"/>
    </row>
    <row r="41" spans="1:9" ht="15.75" thickBot="1" x14ac:dyDescent="0.3">
      <c r="A41" s="69" t="s">
        <v>529</v>
      </c>
      <c r="B41" s="61">
        <v>45509</v>
      </c>
      <c r="C41" s="61">
        <v>45514</v>
      </c>
      <c r="D41" s="62">
        <v>0</v>
      </c>
      <c r="E41" s="62">
        <v>0</v>
      </c>
      <c r="F41" s="62">
        <v>0</v>
      </c>
      <c r="G41" s="62">
        <v>0</v>
      </c>
      <c r="H41" s="63">
        <v>6000</v>
      </c>
      <c r="I41" s="70">
        <v>6000</v>
      </c>
    </row>
    <row r="42" spans="1:9" ht="15.75" thickBot="1" x14ac:dyDescent="0.3">
      <c r="A42" s="67" t="s">
        <v>160</v>
      </c>
      <c r="B42" s="58">
        <v>45509</v>
      </c>
      <c r="C42" s="58">
        <v>45514</v>
      </c>
      <c r="D42" s="59">
        <v>0</v>
      </c>
      <c r="E42" s="59">
        <v>0</v>
      </c>
      <c r="F42" s="59">
        <v>0</v>
      </c>
      <c r="G42" s="59">
        <v>0</v>
      </c>
      <c r="H42" s="60">
        <v>5200</v>
      </c>
      <c r="I42" s="68">
        <v>5200</v>
      </c>
    </row>
    <row r="43" spans="1:9" ht="15.75" thickBot="1" x14ac:dyDescent="0.3">
      <c r="A43" s="69" t="s">
        <v>531</v>
      </c>
      <c r="B43" s="61">
        <v>45509</v>
      </c>
      <c r="C43" s="61">
        <v>45514</v>
      </c>
      <c r="D43" s="62">
        <v>0</v>
      </c>
      <c r="E43" s="62">
        <v>0</v>
      </c>
      <c r="F43" s="62">
        <v>0</v>
      </c>
      <c r="G43" s="62">
        <v>0</v>
      </c>
      <c r="H43" s="63">
        <v>5200</v>
      </c>
      <c r="I43" s="70">
        <v>5200</v>
      </c>
    </row>
    <row r="44" spans="1:9" ht="15.75" thickBot="1" x14ac:dyDescent="0.3">
      <c r="A44" s="122" t="s">
        <v>294</v>
      </c>
      <c r="B44" s="123"/>
      <c r="C44" s="124"/>
      <c r="D44" s="64">
        <v>0</v>
      </c>
      <c r="E44" s="64">
        <v>0</v>
      </c>
      <c r="F44" s="64">
        <v>0</v>
      </c>
      <c r="G44" s="64">
        <v>0</v>
      </c>
      <c r="H44" s="65">
        <v>16400</v>
      </c>
      <c r="I44" s="71">
        <v>16400</v>
      </c>
    </row>
    <row r="45" spans="1:9" ht="15.75" thickBot="1" x14ac:dyDescent="0.3">
      <c r="A45" s="132" t="s">
        <v>331</v>
      </c>
      <c r="B45" s="133"/>
      <c r="C45" s="133"/>
      <c r="D45" s="133"/>
      <c r="E45" s="133"/>
      <c r="F45" s="133"/>
      <c r="G45" s="133"/>
      <c r="H45" s="133"/>
      <c r="I45" s="134"/>
    </row>
    <row r="46" spans="1:9" ht="15.75" thickBot="1" x14ac:dyDescent="0.3">
      <c r="A46" s="67" t="s">
        <v>529</v>
      </c>
      <c r="B46" s="58">
        <v>45548</v>
      </c>
      <c r="C46" s="58">
        <v>45981</v>
      </c>
      <c r="D46" s="59">
        <v>0</v>
      </c>
      <c r="E46" s="59">
        <v>0</v>
      </c>
      <c r="F46" s="59">
        <v>0</v>
      </c>
      <c r="G46" s="59">
        <v>0</v>
      </c>
      <c r="H46" s="60">
        <v>6000</v>
      </c>
      <c r="I46" s="68">
        <v>6000</v>
      </c>
    </row>
    <row r="47" spans="1:9" ht="15.75" thickBot="1" x14ac:dyDescent="0.3">
      <c r="A47" s="69" t="s">
        <v>160</v>
      </c>
      <c r="B47" s="61">
        <v>45548</v>
      </c>
      <c r="C47" s="61">
        <v>45981</v>
      </c>
      <c r="D47" s="62">
        <v>0</v>
      </c>
      <c r="E47" s="62">
        <v>0</v>
      </c>
      <c r="F47" s="62">
        <v>0</v>
      </c>
      <c r="G47" s="62">
        <v>0</v>
      </c>
      <c r="H47" s="63">
        <v>5200</v>
      </c>
      <c r="I47" s="70">
        <v>5200</v>
      </c>
    </row>
    <row r="48" spans="1:9" ht="15.75" thickBot="1" x14ac:dyDescent="0.3">
      <c r="A48" s="67" t="s">
        <v>531</v>
      </c>
      <c r="B48" s="58">
        <v>45548</v>
      </c>
      <c r="C48" s="58">
        <v>45981</v>
      </c>
      <c r="D48" s="59">
        <v>0</v>
      </c>
      <c r="E48" s="59">
        <v>0</v>
      </c>
      <c r="F48" s="59">
        <v>0</v>
      </c>
      <c r="G48" s="59">
        <v>0</v>
      </c>
      <c r="H48" s="60">
        <v>5200</v>
      </c>
      <c r="I48" s="68">
        <v>5200</v>
      </c>
    </row>
    <row r="49" spans="1:9" ht="15.75" thickBot="1" x14ac:dyDescent="0.3">
      <c r="A49" s="122" t="s">
        <v>294</v>
      </c>
      <c r="B49" s="123"/>
      <c r="C49" s="124"/>
      <c r="D49" s="64">
        <v>0</v>
      </c>
      <c r="E49" s="64">
        <v>0</v>
      </c>
      <c r="F49" s="64">
        <v>0</v>
      </c>
      <c r="G49" s="64">
        <v>0</v>
      </c>
      <c r="H49" s="65">
        <v>16400</v>
      </c>
      <c r="I49" s="71">
        <v>16400</v>
      </c>
    </row>
    <row r="50" spans="1:9" ht="15.75" thickBot="1" x14ac:dyDescent="0.3">
      <c r="A50" s="119" t="s">
        <v>300</v>
      </c>
      <c r="B50" s="120"/>
      <c r="C50" s="120"/>
      <c r="D50" s="120"/>
      <c r="E50" s="120"/>
      <c r="F50" s="120"/>
      <c r="G50" s="120"/>
      <c r="H50" s="120"/>
      <c r="I50" s="121"/>
    </row>
    <row r="51" spans="1:9" ht="15.75" thickBot="1" x14ac:dyDescent="0.3">
      <c r="A51" s="69" t="s">
        <v>529</v>
      </c>
      <c r="B51" s="61">
        <v>45579</v>
      </c>
      <c r="C51" s="61">
        <v>45981</v>
      </c>
      <c r="D51" s="62">
        <v>0</v>
      </c>
      <c r="E51" s="62">
        <v>0</v>
      </c>
      <c r="F51" s="62">
        <v>0</v>
      </c>
      <c r="G51" s="62">
        <v>0</v>
      </c>
      <c r="H51" s="63">
        <v>6000</v>
      </c>
      <c r="I51" s="70">
        <v>6000</v>
      </c>
    </row>
    <row r="52" spans="1:9" ht="15.75" thickBot="1" x14ac:dyDescent="0.3">
      <c r="A52" s="67" t="s">
        <v>160</v>
      </c>
      <c r="B52" s="58">
        <v>45579</v>
      </c>
      <c r="C52" s="58">
        <v>45981</v>
      </c>
      <c r="D52" s="59">
        <v>0</v>
      </c>
      <c r="E52" s="59">
        <v>0</v>
      </c>
      <c r="F52" s="59">
        <v>0</v>
      </c>
      <c r="G52" s="59">
        <v>0</v>
      </c>
      <c r="H52" s="60">
        <v>5200</v>
      </c>
      <c r="I52" s="68">
        <v>5200</v>
      </c>
    </row>
    <row r="53" spans="1:9" ht="15.75" thickBot="1" x14ac:dyDescent="0.3">
      <c r="A53" s="69" t="s">
        <v>531</v>
      </c>
      <c r="B53" s="61">
        <v>45579</v>
      </c>
      <c r="C53" s="61">
        <v>45981</v>
      </c>
      <c r="D53" s="62">
        <v>0</v>
      </c>
      <c r="E53" s="62">
        <v>0</v>
      </c>
      <c r="F53" s="62">
        <v>0</v>
      </c>
      <c r="G53" s="62">
        <v>0</v>
      </c>
      <c r="H53" s="63">
        <v>5200</v>
      </c>
      <c r="I53" s="70">
        <v>5200</v>
      </c>
    </row>
    <row r="54" spans="1:9" ht="15.75" thickBot="1" x14ac:dyDescent="0.3">
      <c r="A54" s="122" t="s">
        <v>294</v>
      </c>
      <c r="B54" s="123"/>
      <c r="C54" s="124"/>
      <c r="D54" s="64">
        <v>0</v>
      </c>
      <c r="E54" s="64">
        <v>0</v>
      </c>
      <c r="F54" s="64">
        <v>0</v>
      </c>
      <c r="G54" s="64">
        <v>0</v>
      </c>
      <c r="H54" s="65">
        <v>16400</v>
      </c>
      <c r="I54" s="71">
        <v>16400</v>
      </c>
    </row>
    <row r="55" spans="1:9" ht="15.75" thickBot="1" x14ac:dyDescent="0.3">
      <c r="A55" s="132" t="s">
        <v>302</v>
      </c>
      <c r="B55" s="133"/>
      <c r="C55" s="133"/>
      <c r="D55" s="133"/>
      <c r="E55" s="133"/>
      <c r="F55" s="133"/>
      <c r="G55" s="133"/>
      <c r="H55" s="133"/>
      <c r="I55" s="134"/>
    </row>
    <row r="56" spans="1:9" ht="15.75" thickBot="1" x14ac:dyDescent="0.3">
      <c r="A56" s="67" t="s">
        <v>529</v>
      </c>
      <c r="B56" s="58">
        <v>45610</v>
      </c>
      <c r="C56" s="58">
        <v>45981</v>
      </c>
      <c r="D56" s="59">
        <v>0</v>
      </c>
      <c r="E56" s="59">
        <v>0</v>
      </c>
      <c r="F56" s="59">
        <v>0</v>
      </c>
      <c r="G56" s="59">
        <v>0</v>
      </c>
      <c r="H56" s="60">
        <v>6000</v>
      </c>
      <c r="I56" s="68">
        <v>6000</v>
      </c>
    </row>
    <row r="57" spans="1:9" ht="15.75" thickBot="1" x14ac:dyDescent="0.3">
      <c r="A57" s="69" t="s">
        <v>160</v>
      </c>
      <c r="B57" s="61">
        <v>45610</v>
      </c>
      <c r="C57" s="61">
        <v>45981</v>
      </c>
      <c r="D57" s="62">
        <v>0</v>
      </c>
      <c r="E57" s="62">
        <v>0</v>
      </c>
      <c r="F57" s="62">
        <v>0</v>
      </c>
      <c r="G57" s="62">
        <v>0</v>
      </c>
      <c r="H57" s="63">
        <v>5200</v>
      </c>
      <c r="I57" s="70">
        <v>5200</v>
      </c>
    </row>
    <row r="58" spans="1:9" ht="15.75" thickBot="1" x14ac:dyDescent="0.3">
      <c r="A58" s="67" t="s">
        <v>531</v>
      </c>
      <c r="B58" s="58">
        <v>45610</v>
      </c>
      <c r="C58" s="58">
        <v>45981</v>
      </c>
      <c r="D58" s="59">
        <v>0</v>
      </c>
      <c r="E58" s="59">
        <v>0</v>
      </c>
      <c r="F58" s="59">
        <v>0</v>
      </c>
      <c r="G58" s="59">
        <v>0</v>
      </c>
      <c r="H58" s="60">
        <v>5200</v>
      </c>
      <c r="I58" s="68">
        <v>5200</v>
      </c>
    </row>
    <row r="59" spans="1:9" ht="15.75" thickBot="1" x14ac:dyDescent="0.3">
      <c r="A59" s="122" t="s">
        <v>294</v>
      </c>
      <c r="B59" s="123"/>
      <c r="C59" s="124"/>
      <c r="D59" s="64">
        <v>0</v>
      </c>
      <c r="E59" s="64">
        <v>0</v>
      </c>
      <c r="F59" s="64">
        <v>0</v>
      </c>
      <c r="G59" s="64">
        <v>0</v>
      </c>
      <c r="H59" s="65">
        <v>16400</v>
      </c>
      <c r="I59" s="71">
        <v>16400</v>
      </c>
    </row>
    <row r="60" spans="1:9" ht="15.75" thickBot="1" x14ac:dyDescent="0.3">
      <c r="A60" s="119" t="s">
        <v>333</v>
      </c>
      <c r="B60" s="120"/>
      <c r="C60" s="120"/>
      <c r="D60" s="120"/>
      <c r="E60" s="120"/>
      <c r="F60" s="120"/>
      <c r="G60" s="120"/>
      <c r="H60" s="120"/>
      <c r="I60" s="121"/>
    </row>
    <row r="61" spans="1:9" ht="15.75" thickBot="1" x14ac:dyDescent="0.3">
      <c r="A61" s="69" t="s">
        <v>529</v>
      </c>
      <c r="B61" s="61">
        <v>45639</v>
      </c>
      <c r="C61" s="61">
        <v>45981</v>
      </c>
      <c r="D61" s="62">
        <v>0</v>
      </c>
      <c r="E61" s="62">
        <v>0</v>
      </c>
      <c r="F61" s="62">
        <v>0</v>
      </c>
      <c r="G61" s="62">
        <v>0</v>
      </c>
      <c r="H61" s="63">
        <v>6000</v>
      </c>
      <c r="I61" s="70">
        <v>6000</v>
      </c>
    </row>
    <row r="62" spans="1:9" ht="15.75" thickBot="1" x14ac:dyDescent="0.3">
      <c r="A62" s="67" t="s">
        <v>160</v>
      </c>
      <c r="B62" s="58">
        <v>45639</v>
      </c>
      <c r="C62" s="58">
        <v>45981</v>
      </c>
      <c r="D62" s="59">
        <v>0</v>
      </c>
      <c r="E62" s="59">
        <v>0</v>
      </c>
      <c r="F62" s="59">
        <v>0</v>
      </c>
      <c r="G62" s="59">
        <v>0</v>
      </c>
      <c r="H62" s="60">
        <v>5200</v>
      </c>
      <c r="I62" s="68">
        <v>5200</v>
      </c>
    </row>
    <row r="63" spans="1:9" ht="15.75" thickBot="1" x14ac:dyDescent="0.3">
      <c r="A63" s="69" t="s">
        <v>531</v>
      </c>
      <c r="B63" s="61">
        <v>45639</v>
      </c>
      <c r="C63" s="61">
        <v>45981</v>
      </c>
      <c r="D63" s="62">
        <v>0</v>
      </c>
      <c r="E63" s="62">
        <v>0</v>
      </c>
      <c r="F63" s="62">
        <v>0</v>
      </c>
      <c r="G63" s="62">
        <v>0</v>
      </c>
      <c r="H63" s="63">
        <v>5200</v>
      </c>
      <c r="I63" s="70">
        <v>5200</v>
      </c>
    </row>
    <row r="64" spans="1:9" ht="15.75" thickBot="1" x14ac:dyDescent="0.3">
      <c r="A64" s="122" t="s">
        <v>294</v>
      </c>
      <c r="B64" s="123"/>
      <c r="C64" s="124"/>
      <c r="D64" s="64">
        <v>0</v>
      </c>
      <c r="E64" s="64">
        <v>0</v>
      </c>
      <c r="F64" s="64">
        <v>0</v>
      </c>
      <c r="G64" s="64">
        <v>0</v>
      </c>
      <c r="H64" s="65">
        <v>16400</v>
      </c>
      <c r="I64" s="71">
        <v>16400</v>
      </c>
    </row>
    <row r="65" spans="1:9" x14ac:dyDescent="0.25">
      <c r="A65" s="116" t="s">
        <v>303</v>
      </c>
      <c r="B65" s="117"/>
      <c r="C65" s="118"/>
      <c r="D65" s="72">
        <v>0</v>
      </c>
      <c r="E65" s="72">
        <v>0</v>
      </c>
      <c r="F65" s="72">
        <v>0</v>
      </c>
      <c r="G65" s="72">
        <v>0</v>
      </c>
      <c r="H65" s="73">
        <v>196800</v>
      </c>
      <c r="I65" s="74">
        <v>196800</v>
      </c>
    </row>
  </sheetData>
  <mergeCells count="33">
    <mergeCell ref="A14:C14"/>
    <mergeCell ref="A3:A4"/>
    <mergeCell ref="B3:B4"/>
    <mergeCell ref="D3:D4"/>
    <mergeCell ref="E3:E4"/>
    <mergeCell ref="H3:H4"/>
    <mergeCell ref="I3:I4"/>
    <mergeCell ref="A5:I5"/>
    <mergeCell ref="A9:C9"/>
    <mergeCell ref="A10:I10"/>
    <mergeCell ref="F3:F4"/>
    <mergeCell ref="G3:G4"/>
    <mergeCell ref="A44:C44"/>
    <mergeCell ref="A15:I15"/>
    <mergeCell ref="A19:C19"/>
    <mergeCell ref="A20:I20"/>
    <mergeCell ref="A24:C24"/>
    <mergeCell ref="A25:I25"/>
    <mergeCell ref="A29:C29"/>
    <mergeCell ref="A30:I30"/>
    <mergeCell ref="A34:C34"/>
    <mergeCell ref="A35:I35"/>
    <mergeCell ref="A39:C39"/>
    <mergeCell ref="A40:I40"/>
    <mergeCell ref="A60:I60"/>
    <mergeCell ref="A64:C64"/>
    <mergeCell ref="A65:C65"/>
    <mergeCell ref="A45:I45"/>
    <mergeCell ref="A49:C49"/>
    <mergeCell ref="A50:I50"/>
    <mergeCell ref="A54:C54"/>
    <mergeCell ref="A55:I55"/>
    <mergeCell ref="A59:C59"/>
  </mergeCells>
  <pageMargins left="0.511811024" right="0.511811024" top="0.78740157499999996" bottom="0.78740157499999996" header="0.31496062000000002" footer="0.3149606200000000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44"/>
  <sheetViews>
    <sheetView topLeftCell="A16" workbookViewId="0">
      <selection activeCell="L6" sqref="L6:L8"/>
    </sheetView>
  </sheetViews>
  <sheetFormatPr defaultRowHeight="15" x14ac:dyDescent="0.25"/>
  <cols>
    <col min="1" max="1" width="38.42578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9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310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170</v>
      </c>
      <c r="B6" s="58">
        <v>45310</v>
      </c>
      <c r="C6" s="58">
        <v>45934</v>
      </c>
      <c r="D6" s="59">
        <v>0</v>
      </c>
      <c r="E6" s="59">
        <v>0</v>
      </c>
      <c r="F6" s="59">
        <v>150.4</v>
      </c>
      <c r="G6" s="59">
        <v>0</v>
      </c>
      <c r="H6" s="60">
        <v>3849.6</v>
      </c>
      <c r="I6" s="68">
        <v>4000</v>
      </c>
      <c r="K6" s="76" t="s">
        <v>535</v>
      </c>
      <c r="L6" s="77">
        <v>7900</v>
      </c>
    </row>
    <row r="7" spans="1:12" ht="15.75" thickBot="1" x14ac:dyDescent="0.3">
      <c r="A7" s="69" t="s">
        <v>147</v>
      </c>
      <c r="B7" s="61">
        <v>45303</v>
      </c>
      <c r="C7" s="61">
        <v>45934</v>
      </c>
      <c r="D7" s="62">
        <v>0</v>
      </c>
      <c r="E7" s="62">
        <v>0</v>
      </c>
      <c r="F7" s="62">
        <v>150.4</v>
      </c>
      <c r="G7" s="62">
        <v>0</v>
      </c>
      <c r="H7" s="63">
        <v>3849.6</v>
      </c>
      <c r="I7" s="70">
        <v>4000</v>
      </c>
      <c r="K7" s="76" t="s">
        <v>170</v>
      </c>
      <c r="L7" s="77">
        <v>12000</v>
      </c>
    </row>
    <row r="8" spans="1:12" ht="15.75" thickBot="1" x14ac:dyDescent="0.3">
      <c r="A8" s="67" t="s">
        <v>171</v>
      </c>
      <c r="B8" s="58">
        <v>45303</v>
      </c>
      <c r="C8" s="58">
        <v>45934</v>
      </c>
      <c r="D8" s="59">
        <v>0</v>
      </c>
      <c r="E8" s="59">
        <v>0</v>
      </c>
      <c r="F8" s="59">
        <v>150.4</v>
      </c>
      <c r="G8" s="59">
        <v>0</v>
      </c>
      <c r="H8" s="60">
        <v>3849.6</v>
      </c>
      <c r="I8" s="68">
        <v>4000</v>
      </c>
      <c r="K8" s="76" t="s">
        <v>536</v>
      </c>
      <c r="L8" s="77">
        <v>41000</v>
      </c>
    </row>
    <row r="9" spans="1:12" ht="15.75" thickBot="1" x14ac:dyDescent="0.3">
      <c r="A9" s="69" t="s">
        <v>172</v>
      </c>
      <c r="B9" s="61">
        <v>45303</v>
      </c>
      <c r="C9" s="61">
        <v>45934</v>
      </c>
      <c r="D9" s="62">
        <v>0</v>
      </c>
      <c r="E9" s="62">
        <v>0</v>
      </c>
      <c r="F9" s="62">
        <v>0</v>
      </c>
      <c r="G9" s="62">
        <v>0</v>
      </c>
      <c r="H9" s="63">
        <v>2000</v>
      </c>
      <c r="I9" s="70">
        <v>2000</v>
      </c>
      <c r="K9" s="76" t="s">
        <v>510</v>
      </c>
      <c r="L9" s="77">
        <v>19048</v>
      </c>
    </row>
    <row r="10" spans="1:12" ht="15.75" thickBot="1" x14ac:dyDescent="0.3">
      <c r="A10" s="122" t="s">
        <v>294</v>
      </c>
      <c r="B10" s="123"/>
      <c r="C10" s="124"/>
      <c r="D10" s="64">
        <v>0</v>
      </c>
      <c r="E10" s="64">
        <v>0</v>
      </c>
      <c r="F10" s="64">
        <v>451.2</v>
      </c>
      <c r="G10" s="64">
        <v>0</v>
      </c>
      <c r="H10" s="65">
        <v>13548.8</v>
      </c>
      <c r="I10" s="71">
        <v>14000</v>
      </c>
      <c r="K10" s="76" t="s">
        <v>537</v>
      </c>
      <c r="L10" s="77">
        <v>14300</v>
      </c>
    </row>
    <row r="11" spans="1:12" ht="15.75" thickBot="1" x14ac:dyDescent="0.3">
      <c r="A11" s="132" t="s">
        <v>292</v>
      </c>
      <c r="B11" s="133"/>
      <c r="C11" s="133"/>
      <c r="D11" s="133"/>
      <c r="E11" s="133"/>
      <c r="F11" s="133"/>
      <c r="G11" s="133"/>
      <c r="H11" s="133"/>
      <c r="I11" s="134"/>
      <c r="K11" s="76" t="s">
        <v>133</v>
      </c>
      <c r="L11" s="77">
        <v>23910.48</v>
      </c>
    </row>
    <row r="12" spans="1:12" ht="15.75" thickBot="1" x14ac:dyDescent="0.3">
      <c r="A12" s="67" t="s">
        <v>170</v>
      </c>
      <c r="B12" s="58">
        <v>45343</v>
      </c>
      <c r="C12" s="58">
        <v>45934</v>
      </c>
      <c r="D12" s="59">
        <v>0</v>
      </c>
      <c r="E12" s="59">
        <v>0</v>
      </c>
      <c r="F12" s="59">
        <v>133.84</v>
      </c>
      <c r="G12" s="59">
        <v>0</v>
      </c>
      <c r="H12" s="60">
        <v>3866.16</v>
      </c>
      <c r="I12" s="68">
        <v>4000</v>
      </c>
      <c r="K12" s="76" t="s">
        <v>538</v>
      </c>
      <c r="L12" s="77">
        <v>8840</v>
      </c>
    </row>
    <row r="13" spans="1:12" ht="15.75" thickBot="1" x14ac:dyDescent="0.3">
      <c r="A13" s="69" t="s">
        <v>510</v>
      </c>
      <c r="B13" s="61">
        <v>45331</v>
      </c>
      <c r="C13" s="61">
        <v>45934</v>
      </c>
      <c r="D13" s="62">
        <v>0</v>
      </c>
      <c r="E13" s="62">
        <v>0</v>
      </c>
      <c r="F13" s="62">
        <v>420.2</v>
      </c>
      <c r="G13" s="62">
        <v>0</v>
      </c>
      <c r="H13" s="63">
        <v>1107.8</v>
      </c>
      <c r="I13" s="70">
        <v>1528</v>
      </c>
      <c r="K13" s="76" t="s">
        <v>137</v>
      </c>
      <c r="L13" s="77">
        <v>19969.68</v>
      </c>
    </row>
    <row r="14" spans="1:12" ht="15.75" thickBot="1" x14ac:dyDescent="0.3">
      <c r="A14" s="67" t="s">
        <v>147</v>
      </c>
      <c r="B14" s="58">
        <v>45331</v>
      </c>
      <c r="C14" s="58">
        <v>45934</v>
      </c>
      <c r="D14" s="59">
        <v>0</v>
      </c>
      <c r="E14" s="59">
        <v>0</v>
      </c>
      <c r="F14" s="59">
        <v>139.36000000000001</v>
      </c>
      <c r="G14" s="59">
        <v>0</v>
      </c>
      <c r="H14" s="60">
        <v>3860.64</v>
      </c>
      <c r="I14" s="68">
        <v>4000</v>
      </c>
      <c r="K14" s="76" t="s">
        <v>539</v>
      </c>
      <c r="L14" s="77">
        <v>3740</v>
      </c>
    </row>
    <row r="15" spans="1:12" ht="15.75" thickBot="1" x14ac:dyDescent="0.3">
      <c r="A15" s="69" t="s">
        <v>171</v>
      </c>
      <c r="B15" s="61">
        <v>45331</v>
      </c>
      <c r="C15" s="61">
        <v>45934</v>
      </c>
      <c r="D15" s="62">
        <v>0</v>
      </c>
      <c r="E15" s="62">
        <v>0</v>
      </c>
      <c r="F15" s="62">
        <v>139.36000000000001</v>
      </c>
      <c r="G15" s="62">
        <v>0</v>
      </c>
      <c r="H15" s="63">
        <v>3860.64</v>
      </c>
      <c r="I15" s="70">
        <v>4000</v>
      </c>
      <c r="K15" s="76" t="s">
        <v>517</v>
      </c>
      <c r="L15" s="77">
        <v>17797.04</v>
      </c>
    </row>
    <row r="16" spans="1:12" ht="15.75" thickBot="1" x14ac:dyDescent="0.3">
      <c r="A16" s="67" t="s">
        <v>172</v>
      </c>
      <c r="B16" s="58">
        <v>45331</v>
      </c>
      <c r="C16" s="58">
        <v>45934</v>
      </c>
      <c r="D16" s="59">
        <v>0</v>
      </c>
      <c r="E16" s="59">
        <v>0</v>
      </c>
      <c r="F16" s="59">
        <v>0</v>
      </c>
      <c r="G16" s="59">
        <v>0</v>
      </c>
      <c r="H16" s="60">
        <v>2000</v>
      </c>
      <c r="I16" s="68">
        <v>2000</v>
      </c>
      <c r="K16" s="76" t="s">
        <v>104</v>
      </c>
      <c r="L16" s="77">
        <v>7065.88</v>
      </c>
    </row>
    <row r="17" spans="1:12" ht="15.75" thickBot="1" x14ac:dyDescent="0.3">
      <c r="A17" s="122" t="s">
        <v>294</v>
      </c>
      <c r="B17" s="123"/>
      <c r="C17" s="124"/>
      <c r="D17" s="64">
        <v>0</v>
      </c>
      <c r="E17" s="64">
        <v>0</v>
      </c>
      <c r="F17" s="64">
        <v>832.76</v>
      </c>
      <c r="G17" s="64">
        <v>0</v>
      </c>
      <c r="H17" s="65">
        <v>14695.24</v>
      </c>
      <c r="I17" s="71">
        <v>15528</v>
      </c>
      <c r="K17" s="76" t="s">
        <v>131</v>
      </c>
      <c r="L17" s="77">
        <v>4210</v>
      </c>
    </row>
    <row r="18" spans="1:12" ht="15.75" thickBot="1" x14ac:dyDescent="0.3">
      <c r="A18" s="119" t="s">
        <v>323</v>
      </c>
      <c r="B18" s="120"/>
      <c r="C18" s="120"/>
      <c r="D18" s="120"/>
      <c r="E18" s="120"/>
      <c r="F18" s="120"/>
      <c r="G18" s="120"/>
      <c r="H18" s="120"/>
      <c r="I18" s="121"/>
      <c r="K18" s="76" t="s">
        <v>511</v>
      </c>
      <c r="L18" s="77">
        <v>10154</v>
      </c>
    </row>
    <row r="19" spans="1:12" ht="15.75" thickBot="1" x14ac:dyDescent="0.3">
      <c r="A19" s="69" t="s">
        <v>170</v>
      </c>
      <c r="B19" s="61">
        <v>45372</v>
      </c>
      <c r="C19" s="61">
        <v>45934</v>
      </c>
      <c r="D19" s="62">
        <v>0</v>
      </c>
      <c r="E19" s="62">
        <v>0</v>
      </c>
      <c r="F19" s="62">
        <v>133.84</v>
      </c>
      <c r="G19" s="62">
        <v>0</v>
      </c>
      <c r="H19" s="63">
        <v>3866.16</v>
      </c>
      <c r="I19" s="70">
        <v>4000</v>
      </c>
      <c r="K19" s="76" t="s">
        <v>140</v>
      </c>
      <c r="L19" s="77">
        <v>8000</v>
      </c>
    </row>
    <row r="20" spans="1:12" ht="15.75" thickBot="1" x14ac:dyDescent="0.3">
      <c r="A20" s="67" t="s">
        <v>147</v>
      </c>
      <c r="B20" s="58">
        <v>45365</v>
      </c>
      <c r="C20" s="58">
        <v>45934</v>
      </c>
      <c r="D20" s="59">
        <v>0</v>
      </c>
      <c r="E20" s="59">
        <v>0</v>
      </c>
      <c r="F20" s="59">
        <v>133.84</v>
      </c>
      <c r="G20" s="59">
        <v>0</v>
      </c>
      <c r="H20" s="60">
        <v>3866.16</v>
      </c>
      <c r="I20" s="68">
        <v>4000</v>
      </c>
      <c r="K20" s="76" t="s">
        <v>518</v>
      </c>
      <c r="L20" s="77">
        <v>22220.799999999999</v>
      </c>
    </row>
    <row r="21" spans="1:12" ht="15.75" thickBot="1" x14ac:dyDescent="0.3">
      <c r="A21" s="69" t="s">
        <v>171</v>
      </c>
      <c r="B21" s="61">
        <v>45365</v>
      </c>
      <c r="C21" s="61">
        <v>45934</v>
      </c>
      <c r="D21" s="62">
        <v>0</v>
      </c>
      <c r="E21" s="62">
        <v>0</v>
      </c>
      <c r="F21" s="62">
        <v>0</v>
      </c>
      <c r="G21" s="62">
        <v>0</v>
      </c>
      <c r="H21" s="63">
        <v>2000</v>
      </c>
      <c r="I21" s="70">
        <v>2000</v>
      </c>
      <c r="K21" s="76" t="s">
        <v>134</v>
      </c>
      <c r="L21" s="77">
        <v>28054.93</v>
      </c>
    </row>
    <row r="22" spans="1:12" ht="15.75" thickBot="1" x14ac:dyDescent="0.3">
      <c r="A22" s="67" t="s">
        <v>172</v>
      </c>
      <c r="B22" s="58">
        <v>45365</v>
      </c>
      <c r="C22" s="58">
        <v>45934</v>
      </c>
      <c r="D22" s="59">
        <v>0</v>
      </c>
      <c r="E22" s="59">
        <v>0</v>
      </c>
      <c r="F22" s="59">
        <v>0</v>
      </c>
      <c r="G22" s="59">
        <v>0</v>
      </c>
      <c r="H22" s="60">
        <v>2000</v>
      </c>
      <c r="I22" s="68">
        <v>2000</v>
      </c>
      <c r="K22" s="76" t="s">
        <v>147</v>
      </c>
      <c r="L22" s="77">
        <v>48000</v>
      </c>
    </row>
    <row r="23" spans="1:12" ht="15.75" thickBot="1" x14ac:dyDescent="0.3">
      <c r="A23" s="122" t="s">
        <v>294</v>
      </c>
      <c r="B23" s="123"/>
      <c r="C23" s="124"/>
      <c r="D23" s="64">
        <v>0</v>
      </c>
      <c r="E23" s="64">
        <v>0</v>
      </c>
      <c r="F23" s="64">
        <v>267.68</v>
      </c>
      <c r="G23" s="64">
        <v>0</v>
      </c>
      <c r="H23" s="65">
        <v>11732.32</v>
      </c>
      <c r="I23" s="71">
        <v>12000</v>
      </c>
      <c r="K23" s="76" t="s">
        <v>515</v>
      </c>
      <c r="L23" s="77">
        <v>5210.3999999999996</v>
      </c>
    </row>
    <row r="24" spans="1:12" ht="15.75" thickBot="1" x14ac:dyDescent="0.3">
      <c r="A24" s="119" t="s">
        <v>295</v>
      </c>
      <c r="B24" s="120"/>
      <c r="C24" s="120"/>
      <c r="D24" s="120"/>
      <c r="E24" s="120"/>
      <c r="F24" s="120"/>
      <c r="G24" s="120"/>
      <c r="H24" s="120"/>
      <c r="I24" s="121"/>
      <c r="K24" s="76" t="s">
        <v>171</v>
      </c>
      <c r="L24" s="77">
        <v>56000</v>
      </c>
    </row>
    <row r="25" spans="1:12" ht="15.75" thickBot="1" x14ac:dyDescent="0.3">
      <c r="A25" s="69" t="s">
        <v>510</v>
      </c>
      <c r="B25" s="61">
        <v>45394</v>
      </c>
      <c r="C25" s="61">
        <v>45934</v>
      </c>
      <c r="D25" s="62">
        <v>0</v>
      </c>
      <c r="E25" s="62">
        <v>0</v>
      </c>
      <c r="F25" s="63">
        <v>2116.6799999999998</v>
      </c>
      <c r="G25" s="62">
        <v>0</v>
      </c>
      <c r="H25" s="63">
        <v>9403.32</v>
      </c>
      <c r="I25" s="70">
        <v>11520</v>
      </c>
      <c r="K25" s="76" t="s">
        <v>540</v>
      </c>
      <c r="L25" s="77">
        <v>14400</v>
      </c>
    </row>
    <row r="26" spans="1:12" ht="15.75" thickBot="1" x14ac:dyDescent="0.3">
      <c r="A26" s="67" t="s">
        <v>147</v>
      </c>
      <c r="B26" s="58">
        <v>45394</v>
      </c>
      <c r="C26" s="58">
        <v>45934</v>
      </c>
      <c r="D26" s="59">
        <v>0</v>
      </c>
      <c r="E26" s="59">
        <v>0</v>
      </c>
      <c r="F26" s="59">
        <v>133.84</v>
      </c>
      <c r="G26" s="59">
        <v>0</v>
      </c>
      <c r="H26" s="60">
        <v>3866.16</v>
      </c>
      <c r="I26" s="68">
        <v>4000</v>
      </c>
      <c r="K26" s="76" t="s">
        <v>141</v>
      </c>
      <c r="L26" s="77">
        <v>3400</v>
      </c>
    </row>
    <row r="27" spans="1:12" ht="15.75" thickBot="1" x14ac:dyDescent="0.3">
      <c r="A27" s="69" t="s">
        <v>171</v>
      </c>
      <c r="B27" s="61">
        <v>45394</v>
      </c>
      <c r="C27" s="61">
        <v>45934</v>
      </c>
      <c r="D27" s="62">
        <v>0</v>
      </c>
      <c r="E27" s="62">
        <v>0</v>
      </c>
      <c r="F27" s="62">
        <v>133.84</v>
      </c>
      <c r="G27" s="62">
        <v>0</v>
      </c>
      <c r="H27" s="63">
        <v>3866.16</v>
      </c>
      <c r="I27" s="70">
        <v>4000</v>
      </c>
      <c r="K27" s="76" t="s">
        <v>172</v>
      </c>
      <c r="L27" s="77">
        <v>30000</v>
      </c>
    </row>
    <row r="28" spans="1:12" ht="15.75" thickBot="1" x14ac:dyDescent="0.3">
      <c r="A28" s="67" t="s">
        <v>172</v>
      </c>
      <c r="B28" s="58">
        <v>45394</v>
      </c>
      <c r="C28" s="58">
        <v>45934</v>
      </c>
      <c r="D28" s="59">
        <v>0</v>
      </c>
      <c r="E28" s="59">
        <v>0</v>
      </c>
      <c r="F28" s="59">
        <v>0</v>
      </c>
      <c r="G28" s="59">
        <v>0</v>
      </c>
      <c r="H28" s="60">
        <v>2000</v>
      </c>
      <c r="I28" s="68">
        <v>2000</v>
      </c>
      <c r="K28" s="76" t="s">
        <v>142</v>
      </c>
      <c r="L28" s="77">
        <v>8520</v>
      </c>
    </row>
    <row r="29" spans="1:12" ht="15.75" thickBot="1" x14ac:dyDescent="0.3">
      <c r="A29" s="122" t="s">
        <v>294</v>
      </c>
      <c r="B29" s="123"/>
      <c r="C29" s="124"/>
      <c r="D29" s="64">
        <v>0</v>
      </c>
      <c r="E29" s="64">
        <v>0</v>
      </c>
      <c r="F29" s="65">
        <v>2384.36</v>
      </c>
      <c r="G29" s="64">
        <v>0</v>
      </c>
      <c r="H29" s="65">
        <v>19135.64</v>
      </c>
      <c r="I29" s="71">
        <v>21520</v>
      </c>
      <c r="K29" s="76" t="s">
        <v>135</v>
      </c>
      <c r="L29" s="77">
        <v>4964.8100000000004</v>
      </c>
    </row>
    <row r="30" spans="1:12" ht="15.75" thickBot="1" x14ac:dyDescent="0.3">
      <c r="A30" s="119" t="s">
        <v>325</v>
      </c>
      <c r="B30" s="120"/>
      <c r="C30" s="120"/>
      <c r="D30" s="120"/>
      <c r="E30" s="120"/>
      <c r="F30" s="120"/>
      <c r="G30" s="120"/>
      <c r="H30" s="120"/>
      <c r="I30" s="121"/>
      <c r="K30" s="76" t="s">
        <v>516</v>
      </c>
      <c r="L30" s="77">
        <v>18941.52</v>
      </c>
    </row>
    <row r="31" spans="1:12" ht="15.75" thickBot="1" x14ac:dyDescent="0.3">
      <c r="A31" s="69" t="s">
        <v>147</v>
      </c>
      <c r="B31" s="61">
        <v>45426</v>
      </c>
      <c r="C31" s="61">
        <v>45934</v>
      </c>
      <c r="D31" s="62">
        <v>0</v>
      </c>
      <c r="E31" s="62">
        <v>0</v>
      </c>
      <c r="F31" s="62">
        <v>133.84</v>
      </c>
      <c r="G31" s="62">
        <v>0</v>
      </c>
      <c r="H31" s="63">
        <v>3866.16</v>
      </c>
      <c r="I31" s="70">
        <v>4000</v>
      </c>
      <c r="K31" s="76" t="s">
        <v>310</v>
      </c>
      <c r="L31" s="77"/>
    </row>
    <row r="32" spans="1:12" ht="15.75" thickBot="1" x14ac:dyDescent="0.3">
      <c r="A32" s="67" t="s">
        <v>171</v>
      </c>
      <c r="B32" s="58">
        <v>45426</v>
      </c>
      <c r="C32" s="58">
        <v>45934</v>
      </c>
      <c r="D32" s="59">
        <v>0</v>
      </c>
      <c r="E32" s="59">
        <v>0</v>
      </c>
      <c r="F32" s="60">
        <v>1423.68</v>
      </c>
      <c r="G32" s="59">
        <v>0</v>
      </c>
      <c r="H32" s="60">
        <v>7576.32</v>
      </c>
      <c r="I32" s="68">
        <v>9000</v>
      </c>
      <c r="K32" s="76" t="s">
        <v>292</v>
      </c>
      <c r="L32" s="77"/>
    </row>
    <row r="33" spans="1:12" ht="15.75" thickBot="1" x14ac:dyDescent="0.3">
      <c r="A33" s="69" t="s">
        <v>172</v>
      </c>
      <c r="B33" s="61">
        <v>45426</v>
      </c>
      <c r="C33" s="61">
        <v>45934</v>
      </c>
      <c r="D33" s="62">
        <v>0</v>
      </c>
      <c r="E33" s="62">
        <v>0</v>
      </c>
      <c r="F33" s="62">
        <v>0</v>
      </c>
      <c r="G33" s="62">
        <v>0</v>
      </c>
      <c r="H33" s="63">
        <v>2000</v>
      </c>
      <c r="I33" s="70">
        <v>2000</v>
      </c>
      <c r="K33" s="76" t="s">
        <v>323</v>
      </c>
      <c r="L33" s="77"/>
    </row>
    <row r="34" spans="1:12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5">
        <v>1557.52</v>
      </c>
      <c r="G34" s="64">
        <v>0</v>
      </c>
      <c r="H34" s="65">
        <v>13442.48</v>
      </c>
      <c r="I34" s="71">
        <v>15000</v>
      </c>
      <c r="K34" s="76" t="s">
        <v>295</v>
      </c>
      <c r="L34" s="77"/>
    </row>
    <row r="35" spans="1:12" ht="15.75" thickBot="1" x14ac:dyDescent="0.3">
      <c r="A35" s="132" t="s">
        <v>298</v>
      </c>
      <c r="B35" s="133"/>
      <c r="C35" s="133"/>
      <c r="D35" s="133"/>
      <c r="E35" s="133"/>
      <c r="F35" s="133"/>
      <c r="G35" s="133"/>
      <c r="H35" s="133"/>
      <c r="I35" s="134"/>
      <c r="K35" s="76" t="s">
        <v>325</v>
      </c>
      <c r="L35" s="77"/>
    </row>
    <row r="36" spans="1:12" ht="15.75" thickBot="1" x14ac:dyDescent="0.3">
      <c r="A36" s="67" t="s">
        <v>147</v>
      </c>
      <c r="B36" s="58">
        <v>45457</v>
      </c>
      <c r="C36" s="58">
        <v>45934</v>
      </c>
      <c r="D36" s="59">
        <v>0</v>
      </c>
      <c r="E36" s="59">
        <v>0</v>
      </c>
      <c r="F36" s="59">
        <v>133.84</v>
      </c>
      <c r="G36" s="59">
        <v>0</v>
      </c>
      <c r="H36" s="60">
        <v>3866.16</v>
      </c>
      <c r="I36" s="68">
        <v>4000</v>
      </c>
      <c r="K36" s="76" t="s">
        <v>298</v>
      </c>
      <c r="L36" s="77"/>
    </row>
    <row r="37" spans="1:12" ht="15.75" thickBot="1" x14ac:dyDescent="0.3">
      <c r="A37" s="69" t="s">
        <v>171</v>
      </c>
      <c r="B37" s="61">
        <v>45457</v>
      </c>
      <c r="C37" s="61">
        <v>45934</v>
      </c>
      <c r="D37" s="62">
        <v>0</v>
      </c>
      <c r="E37" s="62">
        <v>0</v>
      </c>
      <c r="F37" s="63">
        <v>1423.68</v>
      </c>
      <c r="G37" s="62">
        <v>0</v>
      </c>
      <c r="H37" s="63">
        <v>7576.32</v>
      </c>
      <c r="I37" s="70">
        <v>9000</v>
      </c>
      <c r="K37" s="76" t="s">
        <v>327</v>
      </c>
      <c r="L37" s="77"/>
    </row>
    <row r="38" spans="1:12" ht="15.75" thickBot="1" x14ac:dyDescent="0.3">
      <c r="A38" s="67" t="s">
        <v>172</v>
      </c>
      <c r="B38" s="58">
        <v>45457</v>
      </c>
      <c r="C38" s="58">
        <v>45934</v>
      </c>
      <c r="D38" s="59">
        <v>0</v>
      </c>
      <c r="E38" s="59">
        <v>0</v>
      </c>
      <c r="F38" s="59">
        <v>0</v>
      </c>
      <c r="G38" s="59">
        <v>0</v>
      </c>
      <c r="H38" s="60">
        <v>2000</v>
      </c>
      <c r="I38" s="68">
        <v>2000</v>
      </c>
      <c r="K38" s="76" t="s">
        <v>328</v>
      </c>
      <c r="L38" s="77"/>
    </row>
    <row r="39" spans="1:12" ht="15.75" thickBot="1" x14ac:dyDescent="0.3">
      <c r="A39" s="122" t="s">
        <v>294</v>
      </c>
      <c r="B39" s="123"/>
      <c r="C39" s="124"/>
      <c r="D39" s="64">
        <v>0</v>
      </c>
      <c r="E39" s="64">
        <v>0</v>
      </c>
      <c r="F39" s="65">
        <v>1557.52</v>
      </c>
      <c r="G39" s="64">
        <v>0</v>
      </c>
      <c r="H39" s="65">
        <v>13442.48</v>
      </c>
      <c r="I39" s="71">
        <v>15000</v>
      </c>
      <c r="K39" s="76" t="s">
        <v>331</v>
      </c>
      <c r="L39" s="77"/>
    </row>
    <row r="40" spans="1:12" ht="15.75" thickBot="1" x14ac:dyDescent="0.3">
      <c r="A40" s="119" t="s">
        <v>327</v>
      </c>
      <c r="B40" s="120"/>
      <c r="C40" s="120"/>
      <c r="D40" s="120"/>
      <c r="E40" s="120"/>
      <c r="F40" s="120"/>
      <c r="G40" s="120"/>
      <c r="H40" s="120"/>
      <c r="I40" s="121"/>
      <c r="K40" s="76" t="s">
        <v>300</v>
      </c>
      <c r="L40" s="77"/>
    </row>
    <row r="41" spans="1:12" ht="15.75" thickBot="1" x14ac:dyDescent="0.3">
      <c r="A41" s="69" t="s">
        <v>535</v>
      </c>
      <c r="B41" s="61">
        <v>45485</v>
      </c>
      <c r="C41" s="61">
        <v>45934</v>
      </c>
      <c r="D41" s="62">
        <v>0</v>
      </c>
      <c r="E41" s="62">
        <v>0</v>
      </c>
      <c r="F41" s="62">
        <v>0</v>
      </c>
      <c r="G41" s="62">
        <v>0</v>
      </c>
      <c r="H41" s="62">
        <v>500</v>
      </c>
      <c r="I41" s="79">
        <v>500</v>
      </c>
      <c r="K41" s="76" t="s">
        <v>302</v>
      </c>
      <c r="L41" s="77"/>
    </row>
    <row r="42" spans="1:12" ht="15.75" thickBot="1" x14ac:dyDescent="0.3">
      <c r="A42" s="67" t="s">
        <v>536</v>
      </c>
      <c r="B42" s="58">
        <v>45485</v>
      </c>
      <c r="C42" s="58">
        <v>45934</v>
      </c>
      <c r="D42" s="59">
        <v>0</v>
      </c>
      <c r="E42" s="59">
        <v>0</v>
      </c>
      <c r="F42" s="59">
        <v>96.34</v>
      </c>
      <c r="G42" s="59">
        <v>0</v>
      </c>
      <c r="H42" s="60">
        <v>3653.66</v>
      </c>
      <c r="I42" s="68">
        <v>3750</v>
      </c>
      <c r="K42" s="76" t="s">
        <v>333</v>
      </c>
      <c r="L42" s="77"/>
    </row>
    <row r="43" spans="1:12" ht="15.75" thickBot="1" x14ac:dyDescent="0.3">
      <c r="A43" s="69" t="s">
        <v>537</v>
      </c>
      <c r="B43" s="61">
        <v>45485</v>
      </c>
      <c r="C43" s="61">
        <v>45934</v>
      </c>
      <c r="D43" s="62">
        <v>0</v>
      </c>
      <c r="E43" s="62">
        <v>0</v>
      </c>
      <c r="F43" s="62">
        <v>0</v>
      </c>
      <c r="G43" s="62">
        <v>0</v>
      </c>
      <c r="H43" s="63">
        <v>1150</v>
      </c>
      <c r="I43" s="70">
        <v>1150</v>
      </c>
      <c r="K43" s="76" t="s">
        <v>513</v>
      </c>
      <c r="L43" s="77">
        <v>446.16</v>
      </c>
    </row>
    <row r="44" spans="1:12" ht="15.75" thickBot="1" x14ac:dyDescent="0.3">
      <c r="A44" s="67" t="s">
        <v>538</v>
      </c>
      <c r="B44" s="58">
        <v>45485</v>
      </c>
      <c r="C44" s="58">
        <v>45934</v>
      </c>
      <c r="D44" s="59">
        <v>0</v>
      </c>
      <c r="E44" s="59">
        <v>0</v>
      </c>
      <c r="F44" s="59">
        <v>94.84</v>
      </c>
      <c r="G44" s="59">
        <v>0</v>
      </c>
      <c r="H44" s="60">
        <v>3645.16</v>
      </c>
      <c r="I44" s="68">
        <v>3740</v>
      </c>
      <c r="K44" s="76" t="s">
        <v>542</v>
      </c>
      <c r="L44" s="77">
        <v>9100</v>
      </c>
    </row>
    <row r="45" spans="1:12" ht="15.75" thickBot="1" x14ac:dyDescent="0.3">
      <c r="A45" s="69" t="s">
        <v>539</v>
      </c>
      <c r="B45" s="61">
        <v>45485</v>
      </c>
      <c r="C45" s="61">
        <v>45934</v>
      </c>
      <c r="D45" s="62">
        <v>0</v>
      </c>
      <c r="E45" s="62">
        <v>0</v>
      </c>
      <c r="F45" s="62">
        <v>94.84</v>
      </c>
      <c r="G45" s="62">
        <v>0</v>
      </c>
      <c r="H45" s="63">
        <v>3645.16</v>
      </c>
      <c r="I45" s="70">
        <v>3740</v>
      </c>
      <c r="K45" s="76" t="s">
        <v>541</v>
      </c>
      <c r="L45" s="77">
        <v>6050</v>
      </c>
    </row>
    <row r="46" spans="1:12" ht="15.75" thickBot="1" x14ac:dyDescent="0.3">
      <c r="A46" s="67" t="s">
        <v>517</v>
      </c>
      <c r="B46" s="58">
        <v>45485</v>
      </c>
      <c r="C46" s="58">
        <v>45934</v>
      </c>
      <c r="D46" s="59">
        <v>0</v>
      </c>
      <c r="E46" s="59">
        <v>0</v>
      </c>
      <c r="F46" s="59">
        <v>17.7</v>
      </c>
      <c r="G46" s="59">
        <v>0</v>
      </c>
      <c r="H46" s="60">
        <v>3042.3</v>
      </c>
      <c r="I46" s="68">
        <v>3060</v>
      </c>
      <c r="K46" s="76" t="s">
        <v>294</v>
      </c>
      <c r="L46" s="77">
        <v>466543.7</v>
      </c>
    </row>
    <row r="47" spans="1:12" ht="15.75" thickBot="1" x14ac:dyDescent="0.3">
      <c r="A47" s="69" t="s">
        <v>517</v>
      </c>
      <c r="B47" s="61">
        <v>45503</v>
      </c>
      <c r="C47" s="61">
        <v>45934</v>
      </c>
      <c r="D47" s="62">
        <v>0</v>
      </c>
      <c r="E47" s="62">
        <v>0</v>
      </c>
      <c r="F47" s="62">
        <v>597.48</v>
      </c>
      <c r="G47" s="62">
        <v>0</v>
      </c>
      <c r="H47" s="63">
        <v>2402.52</v>
      </c>
      <c r="I47" s="70">
        <v>3000</v>
      </c>
      <c r="K47" s="76" t="s">
        <v>303</v>
      </c>
      <c r="L47" s="77">
        <v>466543.7</v>
      </c>
    </row>
    <row r="48" spans="1:12" ht="15.75" thickBot="1" x14ac:dyDescent="0.3">
      <c r="A48" s="67" t="s">
        <v>511</v>
      </c>
      <c r="B48" s="58">
        <v>45485</v>
      </c>
      <c r="C48" s="58">
        <v>45934</v>
      </c>
      <c r="D48" s="59">
        <v>0</v>
      </c>
      <c r="E48" s="59">
        <v>0</v>
      </c>
      <c r="F48" s="59">
        <v>0</v>
      </c>
      <c r="G48" s="59">
        <v>0</v>
      </c>
      <c r="H48" s="60">
        <v>1050</v>
      </c>
      <c r="I48" s="68">
        <v>1050</v>
      </c>
      <c r="K48" s="76" t="s">
        <v>136</v>
      </c>
      <c r="L48" s="77">
        <v>13300</v>
      </c>
    </row>
    <row r="49" spans="1:12" ht="15.75" thickBot="1" x14ac:dyDescent="0.3">
      <c r="A49" s="69" t="s">
        <v>518</v>
      </c>
      <c r="B49" s="61">
        <v>45485</v>
      </c>
      <c r="C49" s="61">
        <v>45934</v>
      </c>
      <c r="D49" s="62">
        <v>0</v>
      </c>
      <c r="E49" s="62">
        <v>0</v>
      </c>
      <c r="F49" s="62">
        <v>0</v>
      </c>
      <c r="G49" s="62">
        <v>0</v>
      </c>
      <c r="H49" s="63">
        <v>1700</v>
      </c>
      <c r="I49" s="70">
        <v>1700</v>
      </c>
      <c r="K49" s="76" t="s">
        <v>305</v>
      </c>
      <c r="L49" s="77"/>
    </row>
    <row r="50" spans="1:12" ht="15.75" thickBot="1" x14ac:dyDescent="0.3">
      <c r="A50" s="67" t="s">
        <v>147</v>
      </c>
      <c r="B50" s="58">
        <v>45485</v>
      </c>
      <c r="C50" s="58">
        <v>45934</v>
      </c>
      <c r="D50" s="59">
        <v>0</v>
      </c>
      <c r="E50" s="59">
        <v>0</v>
      </c>
      <c r="F50" s="59">
        <v>133.84</v>
      </c>
      <c r="G50" s="59">
        <v>0</v>
      </c>
      <c r="H50" s="60">
        <v>3866.16</v>
      </c>
      <c r="I50" s="68">
        <v>4000</v>
      </c>
      <c r="K50" s="76" t="s">
        <v>306</v>
      </c>
      <c r="L50" s="77">
        <v>1399631.1</v>
      </c>
    </row>
    <row r="51" spans="1:12" ht="15.75" thickBot="1" x14ac:dyDescent="0.3">
      <c r="A51" s="69" t="s">
        <v>171</v>
      </c>
      <c r="B51" s="61">
        <v>45485</v>
      </c>
      <c r="C51" s="61">
        <v>45934</v>
      </c>
      <c r="D51" s="62">
        <v>0</v>
      </c>
      <c r="E51" s="62">
        <v>0</v>
      </c>
      <c r="F51" s="62">
        <v>133.84</v>
      </c>
      <c r="G51" s="62">
        <v>0</v>
      </c>
      <c r="H51" s="63">
        <v>3866.16</v>
      </c>
      <c r="I51" s="70">
        <v>4000</v>
      </c>
    </row>
    <row r="52" spans="1:12" ht="15.75" thickBot="1" x14ac:dyDescent="0.3">
      <c r="A52" s="67" t="s">
        <v>540</v>
      </c>
      <c r="B52" s="58">
        <v>45485</v>
      </c>
      <c r="C52" s="58">
        <v>45934</v>
      </c>
      <c r="D52" s="59">
        <v>0</v>
      </c>
      <c r="E52" s="59">
        <v>0</v>
      </c>
      <c r="F52" s="59">
        <v>0</v>
      </c>
      <c r="G52" s="59">
        <v>0</v>
      </c>
      <c r="H52" s="59">
        <v>550</v>
      </c>
      <c r="I52" s="78">
        <v>550</v>
      </c>
    </row>
    <row r="53" spans="1:12" ht="15.75" thickBot="1" x14ac:dyDescent="0.3">
      <c r="A53" s="69" t="s">
        <v>172</v>
      </c>
      <c r="B53" s="61">
        <v>45485</v>
      </c>
      <c r="C53" s="61">
        <v>45934</v>
      </c>
      <c r="D53" s="62">
        <v>0</v>
      </c>
      <c r="E53" s="62">
        <v>0</v>
      </c>
      <c r="F53" s="62">
        <v>13.2</v>
      </c>
      <c r="G53" s="62">
        <v>0</v>
      </c>
      <c r="H53" s="63">
        <v>2986.8</v>
      </c>
      <c r="I53" s="70">
        <v>3000</v>
      </c>
    </row>
    <row r="54" spans="1:12" ht="15.75" thickBot="1" x14ac:dyDescent="0.3">
      <c r="A54" s="67" t="s">
        <v>142</v>
      </c>
      <c r="B54" s="58">
        <v>45503</v>
      </c>
      <c r="C54" s="58">
        <v>45934</v>
      </c>
      <c r="D54" s="59">
        <v>0</v>
      </c>
      <c r="E54" s="59">
        <v>0</v>
      </c>
      <c r="F54" s="59">
        <v>450.18</v>
      </c>
      <c r="G54" s="59">
        <v>0</v>
      </c>
      <c r="H54" s="60">
        <v>2609.8200000000002</v>
      </c>
      <c r="I54" s="68">
        <v>3060</v>
      </c>
    </row>
    <row r="55" spans="1:12" ht="15.75" thickBot="1" x14ac:dyDescent="0.3">
      <c r="A55" s="69" t="s">
        <v>541</v>
      </c>
      <c r="B55" s="61">
        <v>45485</v>
      </c>
      <c r="C55" s="61">
        <v>45934</v>
      </c>
      <c r="D55" s="62">
        <v>0</v>
      </c>
      <c r="E55" s="62">
        <v>0</v>
      </c>
      <c r="F55" s="62">
        <v>0</v>
      </c>
      <c r="G55" s="62">
        <v>0</v>
      </c>
      <c r="H55" s="62">
        <v>550</v>
      </c>
      <c r="I55" s="79">
        <v>550</v>
      </c>
    </row>
    <row r="56" spans="1:12" ht="15.75" thickBot="1" x14ac:dyDescent="0.3">
      <c r="A56" s="122" t="s">
        <v>294</v>
      </c>
      <c r="B56" s="123"/>
      <c r="C56" s="124"/>
      <c r="D56" s="64">
        <v>0</v>
      </c>
      <c r="E56" s="64">
        <v>0</v>
      </c>
      <c r="F56" s="65">
        <v>1632.26</v>
      </c>
      <c r="G56" s="64">
        <v>0</v>
      </c>
      <c r="H56" s="65">
        <v>35217.74</v>
      </c>
      <c r="I56" s="71">
        <v>36850</v>
      </c>
    </row>
    <row r="57" spans="1:12" ht="15.75" thickBot="1" x14ac:dyDescent="0.3">
      <c r="A57" s="132" t="s">
        <v>328</v>
      </c>
      <c r="B57" s="133"/>
      <c r="C57" s="133"/>
      <c r="D57" s="133"/>
      <c r="E57" s="133"/>
      <c r="F57" s="133"/>
      <c r="G57" s="133"/>
      <c r="H57" s="133"/>
      <c r="I57" s="134"/>
    </row>
    <row r="58" spans="1:12" ht="15.75" thickBot="1" x14ac:dyDescent="0.3">
      <c r="A58" s="67" t="s">
        <v>535</v>
      </c>
      <c r="B58" s="58">
        <v>45518</v>
      </c>
      <c r="C58" s="58">
        <v>45934</v>
      </c>
      <c r="D58" s="59">
        <v>0</v>
      </c>
      <c r="E58" s="59">
        <v>0</v>
      </c>
      <c r="F58" s="59">
        <v>0</v>
      </c>
      <c r="G58" s="59">
        <v>0</v>
      </c>
      <c r="H58" s="60">
        <v>1700</v>
      </c>
      <c r="I58" s="68">
        <v>1700</v>
      </c>
    </row>
    <row r="59" spans="1:12" ht="15.75" thickBot="1" x14ac:dyDescent="0.3">
      <c r="A59" s="69" t="s">
        <v>536</v>
      </c>
      <c r="B59" s="61">
        <v>45518</v>
      </c>
      <c r="C59" s="61">
        <v>45934</v>
      </c>
      <c r="D59" s="62">
        <v>0</v>
      </c>
      <c r="E59" s="62">
        <v>0</v>
      </c>
      <c r="F59" s="62">
        <v>804.93</v>
      </c>
      <c r="G59" s="62">
        <v>0</v>
      </c>
      <c r="H59" s="63">
        <v>5945.07</v>
      </c>
      <c r="I59" s="70">
        <v>6750</v>
      </c>
    </row>
    <row r="60" spans="1:12" ht="15.75" thickBot="1" x14ac:dyDescent="0.3">
      <c r="A60" s="67" t="s">
        <v>537</v>
      </c>
      <c r="B60" s="58">
        <v>45518</v>
      </c>
      <c r="C60" s="58">
        <v>45934</v>
      </c>
      <c r="D60" s="59">
        <v>0</v>
      </c>
      <c r="E60" s="59">
        <v>0</v>
      </c>
      <c r="F60" s="59">
        <v>13.2</v>
      </c>
      <c r="G60" s="59">
        <v>0</v>
      </c>
      <c r="H60" s="60">
        <v>2986.8</v>
      </c>
      <c r="I60" s="68">
        <v>3000</v>
      </c>
    </row>
    <row r="61" spans="1:12" ht="15.75" thickBot="1" x14ac:dyDescent="0.3">
      <c r="A61" s="69" t="s">
        <v>538</v>
      </c>
      <c r="B61" s="61">
        <v>45518</v>
      </c>
      <c r="C61" s="61">
        <v>45934</v>
      </c>
      <c r="D61" s="62">
        <v>0</v>
      </c>
      <c r="E61" s="62">
        <v>0</v>
      </c>
      <c r="F61" s="62">
        <v>17.7</v>
      </c>
      <c r="G61" s="62">
        <v>0</v>
      </c>
      <c r="H61" s="63">
        <v>3042.3</v>
      </c>
      <c r="I61" s="70">
        <v>3060</v>
      </c>
    </row>
    <row r="62" spans="1:12" ht="15.75" thickBot="1" x14ac:dyDescent="0.3">
      <c r="A62" s="67" t="s">
        <v>517</v>
      </c>
      <c r="B62" s="58">
        <v>45518</v>
      </c>
      <c r="C62" s="58">
        <v>45934</v>
      </c>
      <c r="D62" s="59">
        <v>0</v>
      </c>
      <c r="E62" s="59">
        <v>0</v>
      </c>
      <c r="F62" s="59">
        <v>348.76</v>
      </c>
      <c r="G62" s="59">
        <v>0</v>
      </c>
      <c r="H62" s="60">
        <v>4711.24</v>
      </c>
      <c r="I62" s="68">
        <v>5060</v>
      </c>
    </row>
    <row r="63" spans="1:12" ht="15.75" thickBot="1" x14ac:dyDescent="0.3">
      <c r="A63" s="69" t="s">
        <v>511</v>
      </c>
      <c r="B63" s="61">
        <v>45518</v>
      </c>
      <c r="C63" s="61">
        <v>45934</v>
      </c>
      <c r="D63" s="62">
        <v>0</v>
      </c>
      <c r="E63" s="62">
        <v>0</v>
      </c>
      <c r="F63" s="62">
        <v>0</v>
      </c>
      <c r="G63" s="62">
        <v>0</v>
      </c>
      <c r="H63" s="63">
        <v>1150</v>
      </c>
      <c r="I63" s="70">
        <v>1150</v>
      </c>
    </row>
    <row r="64" spans="1:12" ht="15.75" thickBot="1" x14ac:dyDescent="0.3">
      <c r="A64" s="67" t="s">
        <v>518</v>
      </c>
      <c r="B64" s="58">
        <v>45518</v>
      </c>
      <c r="C64" s="58">
        <v>45934</v>
      </c>
      <c r="D64" s="59">
        <v>0</v>
      </c>
      <c r="E64" s="59">
        <v>0</v>
      </c>
      <c r="F64" s="59">
        <v>301.51</v>
      </c>
      <c r="G64" s="59">
        <v>0</v>
      </c>
      <c r="H64" s="60">
        <v>4548.49</v>
      </c>
      <c r="I64" s="68">
        <v>4850</v>
      </c>
    </row>
    <row r="65" spans="1:9" ht="15.75" thickBot="1" x14ac:dyDescent="0.3">
      <c r="A65" s="69" t="s">
        <v>147</v>
      </c>
      <c r="B65" s="61">
        <v>45518</v>
      </c>
      <c r="C65" s="61">
        <v>45934</v>
      </c>
      <c r="D65" s="62">
        <v>0</v>
      </c>
      <c r="E65" s="62">
        <v>0</v>
      </c>
      <c r="F65" s="62">
        <v>133.84</v>
      </c>
      <c r="G65" s="62">
        <v>0</v>
      </c>
      <c r="H65" s="63">
        <v>3866.16</v>
      </c>
      <c r="I65" s="70">
        <v>4000</v>
      </c>
    </row>
    <row r="66" spans="1:9" ht="15.75" thickBot="1" x14ac:dyDescent="0.3">
      <c r="A66" s="67" t="s">
        <v>171</v>
      </c>
      <c r="B66" s="58">
        <v>45518</v>
      </c>
      <c r="C66" s="58">
        <v>45934</v>
      </c>
      <c r="D66" s="59">
        <v>0</v>
      </c>
      <c r="E66" s="59">
        <v>0</v>
      </c>
      <c r="F66" s="59">
        <v>133.84</v>
      </c>
      <c r="G66" s="59">
        <v>0</v>
      </c>
      <c r="H66" s="60">
        <v>3866.16</v>
      </c>
      <c r="I66" s="68">
        <v>4000</v>
      </c>
    </row>
    <row r="67" spans="1:9" ht="15.75" thickBot="1" x14ac:dyDescent="0.3">
      <c r="A67" s="69" t="s">
        <v>540</v>
      </c>
      <c r="B67" s="61">
        <v>45518</v>
      </c>
      <c r="C67" s="61">
        <v>45934</v>
      </c>
      <c r="D67" s="62">
        <v>0</v>
      </c>
      <c r="E67" s="62">
        <v>0</v>
      </c>
      <c r="F67" s="62">
        <v>0</v>
      </c>
      <c r="G67" s="62">
        <v>0</v>
      </c>
      <c r="H67" s="63">
        <v>2400</v>
      </c>
      <c r="I67" s="70">
        <v>2400</v>
      </c>
    </row>
    <row r="68" spans="1:9" ht="15.75" thickBot="1" x14ac:dyDescent="0.3">
      <c r="A68" s="67" t="s">
        <v>172</v>
      </c>
      <c r="B68" s="58">
        <v>45518</v>
      </c>
      <c r="C68" s="58">
        <v>45934</v>
      </c>
      <c r="D68" s="59">
        <v>0</v>
      </c>
      <c r="E68" s="59">
        <v>0</v>
      </c>
      <c r="F68" s="59">
        <v>13.2</v>
      </c>
      <c r="G68" s="59">
        <v>0</v>
      </c>
      <c r="H68" s="60">
        <v>2986.8</v>
      </c>
      <c r="I68" s="68">
        <v>3000</v>
      </c>
    </row>
    <row r="69" spans="1:9" ht="15.75" thickBot="1" x14ac:dyDescent="0.3">
      <c r="A69" s="69" t="s">
        <v>142</v>
      </c>
      <c r="B69" s="61">
        <v>45518</v>
      </c>
      <c r="C69" s="61">
        <v>45934</v>
      </c>
      <c r="D69" s="62">
        <v>0</v>
      </c>
      <c r="E69" s="62">
        <v>0</v>
      </c>
      <c r="F69" s="62">
        <v>450.18</v>
      </c>
      <c r="G69" s="62">
        <v>0</v>
      </c>
      <c r="H69" s="63">
        <v>2609.8200000000002</v>
      </c>
      <c r="I69" s="70">
        <v>3060</v>
      </c>
    </row>
    <row r="70" spans="1:9" ht="15.75" thickBot="1" x14ac:dyDescent="0.3">
      <c r="A70" s="67" t="s">
        <v>542</v>
      </c>
      <c r="B70" s="58">
        <v>45518</v>
      </c>
      <c r="C70" s="58">
        <v>45934</v>
      </c>
      <c r="D70" s="59">
        <v>0</v>
      </c>
      <c r="E70" s="59">
        <v>0</v>
      </c>
      <c r="F70" s="59">
        <v>0</v>
      </c>
      <c r="G70" s="59">
        <v>0</v>
      </c>
      <c r="H70" s="60">
        <v>1300</v>
      </c>
      <c r="I70" s="68">
        <v>1300</v>
      </c>
    </row>
    <row r="71" spans="1:9" ht="15.75" thickBot="1" x14ac:dyDescent="0.3">
      <c r="A71" s="69" t="s">
        <v>541</v>
      </c>
      <c r="B71" s="61">
        <v>45518</v>
      </c>
      <c r="C71" s="61">
        <v>45934</v>
      </c>
      <c r="D71" s="62">
        <v>0</v>
      </c>
      <c r="E71" s="62">
        <v>0</v>
      </c>
      <c r="F71" s="62">
        <v>0</v>
      </c>
      <c r="G71" s="62">
        <v>0</v>
      </c>
      <c r="H71" s="63">
        <v>1100</v>
      </c>
      <c r="I71" s="70">
        <v>1100</v>
      </c>
    </row>
    <row r="72" spans="1:9" ht="15.75" thickBot="1" x14ac:dyDescent="0.3">
      <c r="A72" s="122" t="s">
        <v>294</v>
      </c>
      <c r="B72" s="123"/>
      <c r="C72" s="124"/>
      <c r="D72" s="64">
        <v>0</v>
      </c>
      <c r="E72" s="64">
        <v>0</v>
      </c>
      <c r="F72" s="65">
        <v>2217.16</v>
      </c>
      <c r="G72" s="64">
        <v>0</v>
      </c>
      <c r="H72" s="65">
        <v>42212.84</v>
      </c>
      <c r="I72" s="71">
        <v>44430</v>
      </c>
    </row>
    <row r="73" spans="1:9" ht="15.75" thickBot="1" x14ac:dyDescent="0.3">
      <c r="A73" s="132" t="s">
        <v>331</v>
      </c>
      <c r="B73" s="133"/>
      <c r="C73" s="133"/>
      <c r="D73" s="133"/>
      <c r="E73" s="133"/>
      <c r="F73" s="133"/>
      <c r="G73" s="133"/>
      <c r="H73" s="133"/>
      <c r="I73" s="134"/>
    </row>
    <row r="74" spans="1:9" ht="15.75" thickBot="1" x14ac:dyDescent="0.3">
      <c r="A74" s="67" t="s">
        <v>535</v>
      </c>
      <c r="B74" s="58">
        <v>45548</v>
      </c>
      <c r="C74" s="58">
        <v>45934</v>
      </c>
      <c r="D74" s="59">
        <v>0</v>
      </c>
      <c r="E74" s="59">
        <v>0</v>
      </c>
      <c r="F74" s="59">
        <v>0</v>
      </c>
      <c r="G74" s="59">
        <v>0</v>
      </c>
      <c r="H74" s="60">
        <v>1100</v>
      </c>
      <c r="I74" s="68">
        <v>1100</v>
      </c>
    </row>
    <row r="75" spans="1:9" ht="15.75" thickBot="1" x14ac:dyDescent="0.3">
      <c r="A75" s="69" t="s">
        <v>536</v>
      </c>
      <c r="B75" s="61">
        <v>45548</v>
      </c>
      <c r="C75" s="61">
        <v>45934</v>
      </c>
      <c r="D75" s="62">
        <v>0</v>
      </c>
      <c r="E75" s="62">
        <v>0</v>
      </c>
      <c r="F75" s="63">
        <v>1987.43</v>
      </c>
      <c r="G75" s="62">
        <v>0</v>
      </c>
      <c r="H75" s="63">
        <v>9062.57</v>
      </c>
      <c r="I75" s="70">
        <v>11050</v>
      </c>
    </row>
    <row r="76" spans="1:9" ht="15.75" thickBot="1" x14ac:dyDescent="0.3">
      <c r="A76" s="67" t="s">
        <v>537</v>
      </c>
      <c r="B76" s="58">
        <v>45548</v>
      </c>
      <c r="C76" s="58">
        <v>45934</v>
      </c>
      <c r="D76" s="59">
        <v>0</v>
      </c>
      <c r="E76" s="59">
        <v>0</v>
      </c>
      <c r="F76" s="59">
        <v>0</v>
      </c>
      <c r="G76" s="59">
        <v>0</v>
      </c>
      <c r="H76" s="60">
        <v>1100</v>
      </c>
      <c r="I76" s="68">
        <v>1100</v>
      </c>
    </row>
    <row r="77" spans="1:9" ht="15.75" thickBot="1" x14ac:dyDescent="0.3">
      <c r="A77" s="69" t="s">
        <v>511</v>
      </c>
      <c r="B77" s="61">
        <v>45548</v>
      </c>
      <c r="C77" s="61">
        <v>45934</v>
      </c>
      <c r="D77" s="62">
        <v>0</v>
      </c>
      <c r="E77" s="62">
        <v>0</v>
      </c>
      <c r="F77" s="62">
        <v>0</v>
      </c>
      <c r="G77" s="62">
        <v>0</v>
      </c>
      <c r="H77" s="63">
        <v>1100</v>
      </c>
      <c r="I77" s="70">
        <v>1100</v>
      </c>
    </row>
    <row r="78" spans="1:9" ht="15.75" thickBot="1" x14ac:dyDescent="0.3">
      <c r="A78" s="67" t="s">
        <v>518</v>
      </c>
      <c r="B78" s="58">
        <v>45548</v>
      </c>
      <c r="C78" s="58">
        <v>45934</v>
      </c>
      <c r="D78" s="59">
        <v>0</v>
      </c>
      <c r="E78" s="59">
        <v>0</v>
      </c>
      <c r="F78" s="59">
        <v>0</v>
      </c>
      <c r="G78" s="59">
        <v>0</v>
      </c>
      <c r="H78" s="60">
        <v>2950</v>
      </c>
      <c r="I78" s="68">
        <v>2950</v>
      </c>
    </row>
    <row r="79" spans="1:9" ht="15.75" thickBot="1" x14ac:dyDescent="0.3">
      <c r="A79" s="69" t="s">
        <v>147</v>
      </c>
      <c r="B79" s="61">
        <v>45548</v>
      </c>
      <c r="C79" s="61">
        <v>45934</v>
      </c>
      <c r="D79" s="62">
        <v>0</v>
      </c>
      <c r="E79" s="62">
        <v>0</v>
      </c>
      <c r="F79" s="62">
        <v>133.84</v>
      </c>
      <c r="G79" s="62">
        <v>0</v>
      </c>
      <c r="H79" s="63">
        <v>3866.16</v>
      </c>
      <c r="I79" s="70">
        <v>4000</v>
      </c>
    </row>
    <row r="80" spans="1:9" ht="15.75" thickBot="1" x14ac:dyDescent="0.3">
      <c r="A80" s="67" t="s">
        <v>171</v>
      </c>
      <c r="B80" s="58">
        <v>45548</v>
      </c>
      <c r="C80" s="58">
        <v>45934</v>
      </c>
      <c r="D80" s="59">
        <v>0</v>
      </c>
      <c r="E80" s="59">
        <v>0</v>
      </c>
      <c r="F80" s="59">
        <v>133.84</v>
      </c>
      <c r="G80" s="59">
        <v>0</v>
      </c>
      <c r="H80" s="60">
        <v>3866.16</v>
      </c>
      <c r="I80" s="68">
        <v>4000</v>
      </c>
    </row>
    <row r="81" spans="1:9" ht="15.75" thickBot="1" x14ac:dyDescent="0.3">
      <c r="A81" s="69" t="s">
        <v>540</v>
      </c>
      <c r="B81" s="61">
        <v>45548</v>
      </c>
      <c r="C81" s="61">
        <v>45934</v>
      </c>
      <c r="D81" s="62">
        <v>0</v>
      </c>
      <c r="E81" s="62">
        <v>0</v>
      </c>
      <c r="F81" s="62">
        <v>88.84</v>
      </c>
      <c r="G81" s="62">
        <v>0</v>
      </c>
      <c r="H81" s="63">
        <v>3611.16</v>
      </c>
      <c r="I81" s="70">
        <v>3700</v>
      </c>
    </row>
    <row r="82" spans="1:9" ht="15.75" thickBot="1" x14ac:dyDescent="0.3">
      <c r="A82" s="67" t="s">
        <v>172</v>
      </c>
      <c r="B82" s="58">
        <v>45548</v>
      </c>
      <c r="C82" s="58">
        <v>45934</v>
      </c>
      <c r="D82" s="59">
        <v>0</v>
      </c>
      <c r="E82" s="59">
        <v>0</v>
      </c>
      <c r="F82" s="59">
        <v>13.2</v>
      </c>
      <c r="G82" s="59">
        <v>0</v>
      </c>
      <c r="H82" s="60">
        <v>2986.8</v>
      </c>
      <c r="I82" s="68">
        <v>3000</v>
      </c>
    </row>
    <row r="83" spans="1:9" ht="15.75" thickBot="1" x14ac:dyDescent="0.3">
      <c r="A83" s="69" t="s">
        <v>542</v>
      </c>
      <c r="B83" s="61">
        <v>45548</v>
      </c>
      <c r="C83" s="61">
        <v>45934</v>
      </c>
      <c r="D83" s="62">
        <v>0</v>
      </c>
      <c r="E83" s="62">
        <v>0</v>
      </c>
      <c r="F83" s="62">
        <v>0</v>
      </c>
      <c r="G83" s="62">
        <v>0</v>
      </c>
      <c r="H83" s="63">
        <v>2600</v>
      </c>
      <c r="I83" s="70">
        <v>2600</v>
      </c>
    </row>
    <row r="84" spans="1:9" ht="15.75" thickBot="1" x14ac:dyDescent="0.3">
      <c r="A84" s="67" t="s">
        <v>541</v>
      </c>
      <c r="B84" s="58">
        <v>45548</v>
      </c>
      <c r="C84" s="58">
        <v>45934</v>
      </c>
      <c r="D84" s="59">
        <v>0</v>
      </c>
      <c r="E84" s="59">
        <v>0</v>
      </c>
      <c r="F84" s="59">
        <v>0</v>
      </c>
      <c r="G84" s="59">
        <v>0</v>
      </c>
      <c r="H84" s="60">
        <v>1100</v>
      </c>
      <c r="I84" s="68">
        <v>1100</v>
      </c>
    </row>
    <row r="85" spans="1:9" ht="15.75" thickBot="1" x14ac:dyDescent="0.3">
      <c r="A85" s="122" t="s">
        <v>294</v>
      </c>
      <c r="B85" s="123"/>
      <c r="C85" s="124"/>
      <c r="D85" s="64">
        <v>0</v>
      </c>
      <c r="E85" s="64">
        <v>0</v>
      </c>
      <c r="F85" s="65">
        <v>2357.15</v>
      </c>
      <c r="G85" s="64">
        <v>0</v>
      </c>
      <c r="H85" s="65">
        <v>33342.85</v>
      </c>
      <c r="I85" s="71">
        <v>35700</v>
      </c>
    </row>
    <row r="86" spans="1:9" ht="15.75" thickBot="1" x14ac:dyDescent="0.3">
      <c r="A86" s="119" t="s">
        <v>300</v>
      </c>
      <c r="B86" s="120"/>
      <c r="C86" s="120"/>
      <c r="D86" s="120"/>
      <c r="E86" s="120"/>
      <c r="F86" s="120"/>
      <c r="G86" s="120"/>
      <c r="H86" s="120"/>
      <c r="I86" s="121"/>
    </row>
    <row r="87" spans="1:9" ht="15.75" thickBot="1" x14ac:dyDescent="0.3">
      <c r="A87" s="69" t="s">
        <v>535</v>
      </c>
      <c r="B87" s="61">
        <v>45581</v>
      </c>
      <c r="C87" s="61">
        <v>45934</v>
      </c>
      <c r="D87" s="62">
        <v>0</v>
      </c>
      <c r="E87" s="62">
        <v>0</v>
      </c>
      <c r="F87" s="62">
        <v>0</v>
      </c>
      <c r="G87" s="62">
        <v>0</v>
      </c>
      <c r="H87" s="63">
        <v>1100</v>
      </c>
      <c r="I87" s="70">
        <v>1100</v>
      </c>
    </row>
    <row r="88" spans="1:9" ht="15.75" thickBot="1" x14ac:dyDescent="0.3">
      <c r="A88" s="67" t="s">
        <v>536</v>
      </c>
      <c r="B88" s="58">
        <v>45581</v>
      </c>
      <c r="C88" s="58">
        <v>45934</v>
      </c>
      <c r="D88" s="59">
        <v>0</v>
      </c>
      <c r="E88" s="59">
        <v>0</v>
      </c>
      <c r="F88" s="59">
        <v>901.18</v>
      </c>
      <c r="G88" s="59">
        <v>0</v>
      </c>
      <c r="H88" s="60">
        <v>6198.82</v>
      </c>
      <c r="I88" s="68">
        <v>7100</v>
      </c>
    </row>
    <row r="89" spans="1:9" ht="15.75" thickBot="1" x14ac:dyDescent="0.3">
      <c r="A89" s="69" t="s">
        <v>537</v>
      </c>
      <c r="B89" s="61">
        <v>45581</v>
      </c>
      <c r="C89" s="61">
        <v>45934</v>
      </c>
      <c r="D89" s="62">
        <v>0</v>
      </c>
      <c r="E89" s="62">
        <v>0</v>
      </c>
      <c r="F89" s="62">
        <v>0</v>
      </c>
      <c r="G89" s="62">
        <v>0</v>
      </c>
      <c r="H89" s="63">
        <v>2400</v>
      </c>
      <c r="I89" s="70">
        <v>2400</v>
      </c>
    </row>
    <row r="90" spans="1:9" ht="15.75" thickBot="1" x14ac:dyDescent="0.3">
      <c r="A90" s="67" t="s">
        <v>538</v>
      </c>
      <c r="B90" s="58">
        <v>45581</v>
      </c>
      <c r="C90" s="58">
        <v>45934</v>
      </c>
      <c r="D90" s="59">
        <v>0</v>
      </c>
      <c r="E90" s="59">
        <v>0</v>
      </c>
      <c r="F90" s="59">
        <v>0</v>
      </c>
      <c r="G90" s="59">
        <v>0</v>
      </c>
      <c r="H90" s="60">
        <v>2040</v>
      </c>
      <c r="I90" s="68">
        <v>2040</v>
      </c>
    </row>
    <row r="91" spans="1:9" ht="15.75" thickBot="1" x14ac:dyDescent="0.3">
      <c r="A91" s="69" t="s">
        <v>517</v>
      </c>
      <c r="B91" s="61">
        <v>45581</v>
      </c>
      <c r="C91" s="61">
        <v>45934</v>
      </c>
      <c r="D91" s="62">
        <v>0</v>
      </c>
      <c r="E91" s="62">
        <v>0</v>
      </c>
      <c r="F91" s="62">
        <v>0</v>
      </c>
      <c r="G91" s="62">
        <v>0</v>
      </c>
      <c r="H91" s="63">
        <v>2000</v>
      </c>
      <c r="I91" s="70">
        <v>2000</v>
      </c>
    </row>
    <row r="92" spans="1:9" ht="15.75" thickBot="1" x14ac:dyDescent="0.3">
      <c r="A92" s="67" t="s">
        <v>511</v>
      </c>
      <c r="B92" s="58">
        <v>45581</v>
      </c>
      <c r="C92" s="58">
        <v>45934</v>
      </c>
      <c r="D92" s="59">
        <v>0</v>
      </c>
      <c r="E92" s="59">
        <v>0</v>
      </c>
      <c r="F92" s="59">
        <v>0</v>
      </c>
      <c r="G92" s="59">
        <v>0</v>
      </c>
      <c r="H92" s="60">
        <v>1100</v>
      </c>
      <c r="I92" s="68">
        <v>1100</v>
      </c>
    </row>
    <row r="93" spans="1:9" ht="15.75" thickBot="1" x14ac:dyDescent="0.3">
      <c r="A93" s="69" t="s">
        <v>518</v>
      </c>
      <c r="B93" s="61">
        <v>45581</v>
      </c>
      <c r="C93" s="61">
        <v>45934</v>
      </c>
      <c r="D93" s="62">
        <v>0</v>
      </c>
      <c r="E93" s="62">
        <v>0</v>
      </c>
      <c r="F93" s="62">
        <v>245.26</v>
      </c>
      <c r="G93" s="62">
        <v>0</v>
      </c>
      <c r="H93" s="63">
        <v>4354.74</v>
      </c>
      <c r="I93" s="70">
        <v>4600</v>
      </c>
    </row>
    <row r="94" spans="1:9" ht="15.75" thickBot="1" x14ac:dyDescent="0.3">
      <c r="A94" s="67" t="s">
        <v>147</v>
      </c>
      <c r="B94" s="58">
        <v>45580</v>
      </c>
      <c r="C94" s="58">
        <v>45934</v>
      </c>
      <c r="D94" s="59">
        <v>0</v>
      </c>
      <c r="E94" s="59">
        <v>0</v>
      </c>
      <c r="F94" s="59">
        <v>133.84</v>
      </c>
      <c r="G94" s="59">
        <v>0</v>
      </c>
      <c r="H94" s="60">
        <v>3866.16</v>
      </c>
      <c r="I94" s="68">
        <v>4000</v>
      </c>
    </row>
    <row r="95" spans="1:9" ht="15.75" thickBot="1" x14ac:dyDescent="0.3">
      <c r="A95" s="69" t="s">
        <v>171</v>
      </c>
      <c r="B95" s="61">
        <v>45580</v>
      </c>
      <c r="C95" s="61">
        <v>45934</v>
      </c>
      <c r="D95" s="62">
        <v>0</v>
      </c>
      <c r="E95" s="62">
        <v>0</v>
      </c>
      <c r="F95" s="62">
        <v>133.84</v>
      </c>
      <c r="G95" s="62">
        <v>0</v>
      </c>
      <c r="H95" s="63">
        <v>3866.16</v>
      </c>
      <c r="I95" s="70">
        <v>4000</v>
      </c>
    </row>
    <row r="96" spans="1:9" ht="15.75" thickBot="1" x14ac:dyDescent="0.3">
      <c r="A96" s="67" t="s">
        <v>540</v>
      </c>
      <c r="B96" s="58">
        <v>45581</v>
      </c>
      <c r="C96" s="58">
        <v>45934</v>
      </c>
      <c r="D96" s="59">
        <v>0</v>
      </c>
      <c r="E96" s="59">
        <v>0</v>
      </c>
      <c r="F96" s="59">
        <v>0</v>
      </c>
      <c r="G96" s="59">
        <v>0</v>
      </c>
      <c r="H96" s="60">
        <v>2950</v>
      </c>
      <c r="I96" s="68">
        <v>2950</v>
      </c>
    </row>
    <row r="97" spans="1:9" ht="15.75" thickBot="1" x14ac:dyDescent="0.3">
      <c r="A97" s="69" t="s">
        <v>172</v>
      </c>
      <c r="B97" s="61">
        <v>45580</v>
      </c>
      <c r="C97" s="61">
        <v>45934</v>
      </c>
      <c r="D97" s="62">
        <v>0</v>
      </c>
      <c r="E97" s="62">
        <v>0</v>
      </c>
      <c r="F97" s="62">
        <v>13.2</v>
      </c>
      <c r="G97" s="62">
        <v>0</v>
      </c>
      <c r="H97" s="63">
        <v>2986.8</v>
      </c>
      <c r="I97" s="70">
        <v>3000</v>
      </c>
    </row>
    <row r="98" spans="1:9" ht="15.75" thickBot="1" x14ac:dyDescent="0.3">
      <c r="A98" s="67" t="s">
        <v>542</v>
      </c>
      <c r="B98" s="58">
        <v>45581</v>
      </c>
      <c r="C98" s="58">
        <v>45934</v>
      </c>
      <c r="D98" s="59">
        <v>0</v>
      </c>
      <c r="E98" s="59">
        <v>0</v>
      </c>
      <c r="F98" s="59">
        <v>0</v>
      </c>
      <c r="G98" s="59">
        <v>0</v>
      </c>
      <c r="H98" s="60">
        <v>1300</v>
      </c>
      <c r="I98" s="68">
        <v>1300</v>
      </c>
    </row>
    <row r="99" spans="1:9" ht="15.75" thickBot="1" x14ac:dyDescent="0.3">
      <c r="A99" s="69" t="s">
        <v>541</v>
      </c>
      <c r="B99" s="61">
        <v>45581</v>
      </c>
      <c r="C99" s="61">
        <v>45934</v>
      </c>
      <c r="D99" s="62">
        <v>0</v>
      </c>
      <c r="E99" s="62">
        <v>0</v>
      </c>
      <c r="F99" s="62">
        <v>0</v>
      </c>
      <c r="G99" s="62">
        <v>0</v>
      </c>
      <c r="H99" s="63">
        <v>1100</v>
      </c>
      <c r="I99" s="70">
        <v>1100</v>
      </c>
    </row>
    <row r="100" spans="1:9" ht="15.75" thickBot="1" x14ac:dyDescent="0.3">
      <c r="A100" s="122" t="s">
        <v>294</v>
      </c>
      <c r="B100" s="123"/>
      <c r="C100" s="124"/>
      <c r="D100" s="64">
        <v>0</v>
      </c>
      <c r="E100" s="64">
        <v>0</v>
      </c>
      <c r="F100" s="65">
        <v>1427.32</v>
      </c>
      <c r="G100" s="64">
        <v>0</v>
      </c>
      <c r="H100" s="65">
        <v>35262.68</v>
      </c>
      <c r="I100" s="71">
        <v>36690</v>
      </c>
    </row>
    <row r="101" spans="1:9" ht="15.75" thickBot="1" x14ac:dyDescent="0.3">
      <c r="A101" s="132" t="s">
        <v>302</v>
      </c>
      <c r="B101" s="133"/>
      <c r="C101" s="133"/>
      <c r="D101" s="133"/>
      <c r="E101" s="133"/>
      <c r="F101" s="133"/>
      <c r="G101" s="133"/>
      <c r="H101" s="133"/>
      <c r="I101" s="134"/>
    </row>
    <row r="102" spans="1:9" ht="15.75" thickBot="1" x14ac:dyDescent="0.3">
      <c r="A102" s="67" t="s">
        <v>535</v>
      </c>
      <c r="B102" s="58">
        <v>45610</v>
      </c>
      <c r="C102" s="58">
        <v>45934</v>
      </c>
      <c r="D102" s="59">
        <v>0</v>
      </c>
      <c r="E102" s="59">
        <v>0</v>
      </c>
      <c r="F102" s="59">
        <v>0</v>
      </c>
      <c r="G102" s="59">
        <v>0</v>
      </c>
      <c r="H102" s="60">
        <v>2400</v>
      </c>
      <c r="I102" s="68">
        <v>2400</v>
      </c>
    </row>
    <row r="103" spans="1:9" ht="15.75" thickBot="1" x14ac:dyDescent="0.3">
      <c r="A103" s="69" t="s">
        <v>536</v>
      </c>
      <c r="B103" s="61">
        <v>45610</v>
      </c>
      <c r="C103" s="61">
        <v>45934</v>
      </c>
      <c r="D103" s="62">
        <v>0</v>
      </c>
      <c r="E103" s="62">
        <v>0</v>
      </c>
      <c r="F103" s="62">
        <v>571.17999999999995</v>
      </c>
      <c r="G103" s="62">
        <v>0</v>
      </c>
      <c r="H103" s="63">
        <v>5328.82</v>
      </c>
      <c r="I103" s="70">
        <v>5900</v>
      </c>
    </row>
    <row r="104" spans="1:9" ht="15.75" thickBot="1" x14ac:dyDescent="0.3">
      <c r="A104" s="67" t="s">
        <v>510</v>
      </c>
      <c r="B104" s="58">
        <v>45610</v>
      </c>
      <c r="C104" s="58">
        <v>45934</v>
      </c>
      <c r="D104" s="59">
        <v>0</v>
      </c>
      <c r="E104" s="59">
        <v>0</v>
      </c>
      <c r="F104" s="59">
        <v>598.67999999999995</v>
      </c>
      <c r="G104" s="59">
        <v>0</v>
      </c>
      <c r="H104" s="60">
        <v>5401.32</v>
      </c>
      <c r="I104" s="68">
        <v>6000</v>
      </c>
    </row>
    <row r="105" spans="1:9" ht="15.75" thickBot="1" x14ac:dyDescent="0.3">
      <c r="A105" s="69" t="s">
        <v>537</v>
      </c>
      <c r="B105" s="61">
        <v>45610</v>
      </c>
      <c r="C105" s="61">
        <v>45934</v>
      </c>
      <c r="D105" s="62">
        <v>0</v>
      </c>
      <c r="E105" s="62">
        <v>0</v>
      </c>
      <c r="F105" s="62">
        <v>88.84</v>
      </c>
      <c r="G105" s="62">
        <v>0</v>
      </c>
      <c r="H105" s="63">
        <v>3611.16</v>
      </c>
      <c r="I105" s="70">
        <v>3700</v>
      </c>
    </row>
    <row r="106" spans="1:9" ht="15.75" thickBot="1" x14ac:dyDescent="0.3">
      <c r="A106" s="67" t="s">
        <v>133</v>
      </c>
      <c r="B106" s="58">
        <v>45610</v>
      </c>
      <c r="C106" s="58">
        <v>45934</v>
      </c>
      <c r="D106" s="59">
        <v>0</v>
      </c>
      <c r="E106" s="59">
        <v>0</v>
      </c>
      <c r="F106" s="60">
        <v>5524.06</v>
      </c>
      <c r="G106" s="59">
        <v>0</v>
      </c>
      <c r="H106" s="60">
        <v>18386.419999999998</v>
      </c>
      <c r="I106" s="68">
        <v>23910.48</v>
      </c>
    </row>
    <row r="107" spans="1:9" ht="15.75" thickBot="1" x14ac:dyDescent="0.3">
      <c r="A107" s="69" t="s">
        <v>137</v>
      </c>
      <c r="B107" s="61">
        <v>45610</v>
      </c>
      <c r="C107" s="61">
        <v>45934</v>
      </c>
      <c r="D107" s="62">
        <v>0</v>
      </c>
      <c r="E107" s="62">
        <v>0</v>
      </c>
      <c r="F107" s="63">
        <v>4440.34</v>
      </c>
      <c r="G107" s="62">
        <v>0</v>
      </c>
      <c r="H107" s="63">
        <v>15529.34</v>
      </c>
      <c r="I107" s="70">
        <v>19969.68</v>
      </c>
    </row>
    <row r="108" spans="1:9" ht="15.75" thickBot="1" x14ac:dyDescent="0.3">
      <c r="A108" s="67" t="s">
        <v>517</v>
      </c>
      <c r="B108" s="58">
        <v>45610</v>
      </c>
      <c r="C108" s="58">
        <v>45934</v>
      </c>
      <c r="D108" s="59">
        <v>0</v>
      </c>
      <c r="E108" s="59">
        <v>0</v>
      </c>
      <c r="F108" s="59">
        <v>0</v>
      </c>
      <c r="G108" s="59">
        <v>0</v>
      </c>
      <c r="H108" s="60">
        <v>2000</v>
      </c>
      <c r="I108" s="68">
        <v>2000</v>
      </c>
    </row>
    <row r="109" spans="1:9" ht="15.75" thickBot="1" x14ac:dyDescent="0.3">
      <c r="A109" s="69" t="s">
        <v>517</v>
      </c>
      <c r="B109" s="61">
        <v>45610</v>
      </c>
      <c r="C109" s="61">
        <v>45934</v>
      </c>
      <c r="D109" s="62">
        <v>0</v>
      </c>
      <c r="E109" s="62">
        <v>0</v>
      </c>
      <c r="F109" s="62">
        <v>0</v>
      </c>
      <c r="G109" s="62">
        <v>0</v>
      </c>
      <c r="H109" s="62">
        <v>677.04</v>
      </c>
      <c r="I109" s="79">
        <v>677.04</v>
      </c>
    </row>
    <row r="110" spans="1:9" ht="15.75" thickBot="1" x14ac:dyDescent="0.3">
      <c r="A110" s="67" t="s">
        <v>104</v>
      </c>
      <c r="B110" s="58">
        <v>45610</v>
      </c>
      <c r="C110" s="58">
        <v>45934</v>
      </c>
      <c r="D110" s="59">
        <v>0</v>
      </c>
      <c r="E110" s="59">
        <v>0</v>
      </c>
      <c r="F110" s="59">
        <v>891.8</v>
      </c>
      <c r="G110" s="59">
        <v>0</v>
      </c>
      <c r="H110" s="60">
        <v>6174.08</v>
      </c>
      <c r="I110" s="68">
        <v>7065.88</v>
      </c>
    </row>
    <row r="111" spans="1:9" ht="15.75" thickBot="1" x14ac:dyDescent="0.3">
      <c r="A111" s="69" t="s">
        <v>131</v>
      </c>
      <c r="B111" s="61">
        <v>45610</v>
      </c>
      <c r="C111" s="61">
        <v>45934</v>
      </c>
      <c r="D111" s="62">
        <v>0</v>
      </c>
      <c r="E111" s="62">
        <v>0</v>
      </c>
      <c r="F111" s="62">
        <v>165.34</v>
      </c>
      <c r="G111" s="62">
        <v>0</v>
      </c>
      <c r="H111" s="63">
        <v>4044.66</v>
      </c>
      <c r="I111" s="70">
        <v>4210</v>
      </c>
    </row>
    <row r="112" spans="1:9" ht="15.75" thickBot="1" x14ac:dyDescent="0.3">
      <c r="A112" s="67" t="s">
        <v>511</v>
      </c>
      <c r="B112" s="58">
        <v>45610</v>
      </c>
      <c r="C112" s="58">
        <v>45934</v>
      </c>
      <c r="D112" s="59">
        <v>0</v>
      </c>
      <c r="E112" s="59">
        <v>0</v>
      </c>
      <c r="F112" s="59">
        <v>0</v>
      </c>
      <c r="G112" s="59">
        <v>0</v>
      </c>
      <c r="H112" s="60">
        <v>4654</v>
      </c>
      <c r="I112" s="68">
        <v>4654</v>
      </c>
    </row>
    <row r="113" spans="1:9" ht="15.75" thickBot="1" x14ac:dyDescent="0.3">
      <c r="A113" s="69" t="s">
        <v>140</v>
      </c>
      <c r="B113" s="61">
        <v>45610</v>
      </c>
      <c r="C113" s="61">
        <v>45934</v>
      </c>
      <c r="D113" s="62">
        <v>0</v>
      </c>
      <c r="E113" s="62">
        <v>0</v>
      </c>
      <c r="F113" s="63">
        <v>1148.68</v>
      </c>
      <c r="G113" s="62">
        <v>0</v>
      </c>
      <c r="H113" s="63">
        <v>6851.32</v>
      </c>
      <c r="I113" s="70">
        <v>8000</v>
      </c>
    </row>
    <row r="114" spans="1:9" ht="15.75" thickBot="1" x14ac:dyDescent="0.3">
      <c r="A114" s="67" t="s">
        <v>518</v>
      </c>
      <c r="B114" s="58">
        <v>45610</v>
      </c>
      <c r="C114" s="58">
        <v>45934</v>
      </c>
      <c r="D114" s="59">
        <v>0</v>
      </c>
      <c r="E114" s="59">
        <v>0</v>
      </c>
      <c r="F114" s="59">
        <v>37.26</v>
      </c>
      <c r="G114" s="59">
        <v>0</v>
      </c>
      <c r="H114" s="60">
        <v>3283.54</v>
      </c>
      <c r="I114" s="68">
        <v>3320.8</v>
      </c>
    </row>
    <row r="115" spans="1:9" ht="15.75" thickBot="1" x14ac:dyDescent="0.3">
      <c r="A115" s="69" t="s">
        <v>134</v>
      </c>
      <c r="B115" s="61">
        <v>45610</v>
      </c>
      <c r="C115" s="61">
        <v>45934</v>
      </c>
      <c r="D115" s="62">
        <v>0</v>
      </c>
      <c r="E115" s="62">
        <v>0</v>
      </c>
      <c r="F115" s="63">
        <v>6663.79</v>
      </c>
      <c r="G115" s="62">
        <v>0</v>
      </c>
      <c r="H115" s="63">
        <v>21391.14</v>
      </c>
      <c r="I115" s="70">
        <v>28054.93</v>
      </c>
    </row>
    <row r="116" spans="1:9" ht="15.75" thickBot="1" x14ac:dyDescent="0.3">
      <c r="A116" s="67" t="s">
        <v>147</v>
      </c>
      <c r="B116" s="58">
        <v>45610</v>
      </c>
      <c r="C116" s="58">
        <v>45934</v>
      </c>
      <c r="D116" s="59">
        <v>0</v>
      </c>
      <c r="E116" s="59">
        <v>0</v>
      </c>
      <c r="F116" s="59">
        <v>133.84</v>
      </c>
      <c r="G116" s="59">
        <v>0</v>
      </c>
      <c r="H116" s="60">
        <v>3866.16</v>
      </c>
      <c r="I116" s="68">
        <v>4000</v>
      </c>
    </row>
    <row r="117" spans="1:9" ht="15.75" thickBot="1" x14ac:dyDescent="0.3">
      <c r="A117" s="69" t="s">
        <v>515</v>
      </c>
      <c r="B117" s="61">
        <v>45610</v>
      </c>
      <c r="C117" s="61">
        <v>45934</v>
      </c>
      <c r="D117" s="62">
        <v>0</v>
      </c>
      <c r="E117" s="62">
        <v>0</v>
      </c>
      <c r="F117" s="62">
        <v>382.49</v>
      </c>
      <c r="G117" s="62">
        <v>0</v>
      </c>
      <c r="H117" s="63">
        <v>4827.91</v>
      </c>
      <c r="I117" s="70">
        <v>5210.3999999999996</v>
      </c>
    </row>
    <row r="118" spans="1:9" ht="15.75" thickBot="1" x14ac:dyDescent="0.3">
      <c r="A118" s="67" t="s">
        <v>171</v>
      </c>
      <c r="B118" s="58">
        <v>45610</v>
      </c>
      <c r="C118" s="58">
        <v>45934</v>
      </c>
      <c r="D118" s="59">
        <v>0</v>
      </c>
      <c r="E118" s="59">
        <v>0</v>
      </c>
      <c r="F118" s="59">
        <v>133.84</v>
      </c>
      <c r="G118" s="59">
        <v>0</v>
      </c>
      <c r="H118" s="60">
        <v>3866.16</v>
      </c>
      <c r="I118" s="68">
        <v>4000</v>
      </c>
    </row>
    <row r="119" spans="1:9" ht="15.75" thickBot="1" x14ac:dyDescent="0.3">
      <c r="A119" s="69" t="s">
        <v>540</v>
      </c>
      <c r="B119" s="61">
        <v>45610</v>
      </c>
      <c r="C119" s="61">
        <v>45934</v>
      </c>
      <c r="D119" s="62">
        <v>0</v>
      </c>
      <c r="E119" s="62">
        <v>0</v>
      </c>
      <c r="F119" s="62">
        <v>0</v>
      </c>
      <c r="G119" s="62">
        <v>0</v>
      </c>
      <c r="H119" s="63">
        <v>2400</v>
      </c>
      <c r="I119" s="70">
        <v>2400</v>
      </c>
    </row>
    <row r="120" spans="1:9" ht="15.75" thickBot="1" x14ac:dyDescent="0.3">
      <c r="A120" s="67" t="s">
        <v>141</v>
      </c>
      <c r="B120" s="58">
        <v>45610</v>
      </c>
      <c r="C120" s="58">
        <v>45934</v>
      </c>
      <c r="D120" s="59">
        <v>0</v>
      </c>
      <c r="E120" s="59">
        <v>0</v>
      </c>
      <c r="F120" s="59">
        <v>43.84</v>
      </c>
      <c r="G120" s="59">
        <v>0</v>
      </c>
      <c r="H120" s="60">
        <v>3356.16</v>
      </c>
      <c r="I120" s="68">
        <v>3400</v>
      </c>
    </row>
    <row r="121" spans="1:9" ht="15.75" thickBot="1" x14ac:dyDescent="0.3">
      <c r="A121" s="69" t="s">
        <v>172</v>
      </c>
      <c r="B121" s="61">
        <v>45610</v>
      </c>
      <c r="C121" s="61">
        <v>45934</v>
      </c>
      <c r="D121" s="62">
        <v>0</v>
      </c>
      <c r="E121" s="62">
        <v>0</v>
      </c>
      <c r="F121" s="62">
        <v>13.2</v>
      </c>
      <c r="G121" s="62">
        <v>0</v>
      </c>
      <c r="H121" s="63">
        <v>2986.8</v>
      </c>
      <c r="I121" s="70">
        <v>3000</v>
      </c>
    </row>
    <row r="122" spans="1:9" ht="15.75" thickBot="1" x14ac:dyDescent="0.3">
      <c r="A122" s="67" t="s">
        <v>142</v>
      </c>
      <c r="B122" s="58">
        <v>45610</v>
      </c>
      <c r="C122" s="58">
        <v>45934</v>
      </c>
      <c r="D122" s="59">
        <v>0</v>
      </c>
      <c r="E122" s="59">
        <v>0</v>
      </c>
      <c r="F122" s="59">
        <v>0</v>
      </c>
      <c r="G122" s="59">
        <v>0</v>
      </c>
      <c r="H122" s="60">
        <v>2400</v>
      </c>
      <c r="I122" s="68">
        <v>2400</v>
      </c>
    </row>
    <row r="123" spans="1:9" ht="15.75" thickBot="1" x14ac:dyDescent="0.3">
      <c r="A123" s="69" t="s">
        <v>135</v>
      </c>
      <c r="B123" s="61">
        <v>45610</v>
      </c>
      <c r="C123" s="61">
        <v>45934</v>
      </c>
      <c r="D123" s="62">
        <v>0</v>
      </c>
      <c r="E123" s="62">
        <v>0</v>
      </c>
      <c r="F123" s="62">
        <v>326.33999999999997</v>
      </c>
      <c r="G123" s="62">
        <v>0</v>
      </c>
      <c r="H123" s="63">
        <v>4638.47</v>
      </c>
      <c r="I123" s="70">
        <v>4964.8100000000004</v>
      </c>
    </row>
    <row r="124" spans="1:9" ht="15.75" thickBot="1" x14ac:dyDescent="0.3">
      <c r="A124" s="67" t="s">
        <v>516</v>
      </c>
      <c r="B124" s="58">
        <v>45610</v>
      </c>
      <c r="C124" s="58">
        <v>45934</v>
      </c>
      <c r="D124" s="59">
        <v>0</v>
      </c>
      <c r="E124" s="59">
        <v>0</v>
      </c>
      <c r="F124" s="60">
        <v>4157.6000000000004</v>
      </c>
      <c r="G124" s="59">
        <v>0</v>
      </c>
      <c r="H124" s="60">
        <v>14783.92</v>
      </c>
      <c r="I124" s="68">
        <v>18941.52</v>
      </c>
    </row>
    <row r="125" spans="1:9" ht="15.75" thickBot="1" x14ac:dyDescent="0.3">
      <c r="A125" s="69" t="s">
        <v>513</v>
      </c>
      <c r="B125" s="61">
        <v>45610</v>
      </c>
      <c r="C125" s="61">
        <v>45934</v>
      </c>
      <c r="D125" s="62">
        <v>0</v>
      </c>
      <c r="E125" s="62">
        <v>0</v>
      </c>
      <c r="F125" s="62">
        <v>0</v>
      </c>
      <c r="G125" s="62">
        <v>0</v>
      </c>
      <c r="H125" s="62">
        <v>446.16</v>
      </c>
      <c r="I125" s="79">
        <v>446.16</v>
      </c>
    </row>
    <row r="126" spans="1:9" ht="15.75" thickBot="1" x14ac:dyDescent="0.3">
      <c r="A126" s="67" t="s">
        <v>542</v>
      </c>
      <c r="B126" s="58">
        <v>45610</v>
      </c>
      <c r="C126" s="58">
        <v>45934</v>
      </c>
      <c r="D126" s="59">
        <v>0</v>
      </c>
      <c r="E126" s="59">
        <v>0</v>
      </c>
      <c r="F126" s="59">
        <v>0</v>
      </c>
      <c r="G126" s="59">
        <v>0</v>
      </c>
      <c r="H126" s="60">
        <v>1300</v>
      </c>
      <c r="I126" s="68">
        <v>1300</v>
      </c>
    </row>
    <row r="127" spans="1:9" ht="15.75" thickBot="1" x14ac:dyDescent="0.3">
      <c r="A127" s="69" t="s">
        <v>541</v>
      </c>
      <c r="B127" s="61">
        <v>45610</v>
      </c>
      <c r="C127" s="61">
        <v>45934</v>
      </c>
      <c r="D127" s="62">
        <v>0</v>
      </c>
      <c r="E127" s="62">
        <v>0</v>
      </c>
      <c r="F127" s="62">
        <v>0</v>
      </c>
      <c r="G127" s="62">
        <v>0</v>
      </c>
      <c r="H127" s="63">
        <v>1650</v>
      </c>
      <c r="I127" s="70">
        <v>1650</v>
      </c>
    </row>
    <row r="128" spans="1:9" ht="15.75" thickBot="1" x14ac:dyDescent="0.3">
      <c r="A128" s="67" t="s">
        <v>136</v>
      </c>
      <c r="B128" s="58">
        <v>45610</v>
      </c>
      <c r="C128" s="58">
        <v>45934</v>
      </c>
      <c r="D128" s="59">
        <v>0</v>
      </c>
      <c r="E128" s="59">
        <v>0</v>
      </c>
      <c r="F128" s="60">
        <v>2606.1799999999998</v>
      </c>
      <c r="G128" s="59">
        <v>0</v>
      </c>
      <c r="H128" s="60">
        <v>10693.82</v>
      </c>
      <c r="I128" s="68">
        <v>13300</v>
      </c>
    </row>
    <row r="129" spans="1:9" ht="15.75" thickBot="1" x14ac:dyDescent="0.3">
      <c r="A129" s="122" t="s">
        <v>294</v>
      </c>
      <c r="B129" s="123"/>
      <c r="C129" s="124"/>
      <c r="D129" s="64">
        <v>0</v>
      </c>
      <c r="E129" s="64">
        <v>0</v>
      </c>
      <c r="F129" s="65">
        <v>27927.3</v>
      </c>
      <c r="G129" s="64">
        <v>0</v>
      </c>
      <c r="H129" s="65">
        <v>156948.4</v>
      </c>
      <c r="I129" s="71">
        <v>184875.7</v>
      </c>
    </row>
    <row r="130" spans="1:9" ht="15.75" thickBot="1" x14ac:dyDescent="0.3">
      <c r="A130" s="119" t="s">
        <v>333</v>
      </c>
      <c r="B130" s="120"/>
      <c r="C130" s="120"/>
      <c r="D130" s="120"/>
      <c r="E130" s="120"/>
      <c r="F130" s="120"/>
      <c r="G130" s="120"/>
      <c r="H130" s="120"/>
      <c r="I130" s="121"/>
    </row>
    <row r="131" spans="1:9" ht="15.75" thickBot="1" x14ac:dyDescent="0.3">
      <c r="A131" s="69" t="s">
        <v>535</v>
      </c>
      <c r="B131" s="61">
        <v>45639</v>
      </c>
      <c r="C131" s="61">
        <v>45934</v>
      </c>
      <c r="D131" s="62">
        <v>0</v>
      </c>
      <c r="E131" s="62">
        <v>0</v>
      </c>
      <c r="F131" s="62">
        <v>0</v>
      </c>
      <c r="G131" s="62">
        <v>0</v>
      </c>
      <c r="H131" s="63">
        <v>1100</v>
      </c>
      <c r="I131" s="70">
        <v>1100</v>
      </c>
    </row>
    <row r="132" spans="1:9" ht="15.75" thickBot="1" x14ac:dyDescent="0.3">
      <c r="A132" s="67" t="s">
        <v>536</v>
      </c>
      <c r="B132" s="58">
        <v>45639</v>
      </c>
      <c r="C132" s="58">
        <v>45934</v>
      </c>
      <c r="D132" s="59">
        <v>0</v>
      </c>
      <c r="E132" s="59">
        <v>0</v>
      </c>
      <c r="F132" s="59">
        <v>722.43</v>
      </c>
      <c r="G132" s="59">
        <v>0</v>
      </c>
      <c r="H132" s="60">
        <v>5727.57</v>
      </c>
      <c r="I132" s="68">
        <v>6450</v>
      </c>
    </row>
    <row r="133" spans="1:9" ht="15.75" thickBot="1" x14ac:dyDescent="0.3">
      <c r="A133" s="69" t="s">
        <v>537</v>
      </c>
      <c r="B133" s="61">
        <v>45639</v>
      </c>
      <c r="C133" s="61">
        <v>45934</v>
      </c>
      <c r="D133" s="62">
        <v>0</v>
      </c>
      <c r="E133" s="62">
        <v>0</v>
      </c>
      <c r="F133" s="62">
        <v>0</v>
      </c>
      <c r="G133" s="62">
        <v>0</v>
      </c>
      <c r="H133" s="63">
        <v>2950</v>
      </c>
      <c r="I133" s="70">
        <v>2950</v>
      </c>
    </row>
    <row r="134" spans="1:9" ht="15.75" thickBot="1" x14ac:dyDescent="0.3">
      <c r="A134" s="67" t="s">
        <v>517</v>
      </c>
      <c r="B134" s="58">
        <v>45639</v>
      </c>
      <c r="C134" s="58">
        <v>45934</v>
      </c>
      <c r="D134" s="59">
        <v>0</v>
      </c>
      <c r="E134" s="59">
        <v>0</v>
      </c>
      <c r="F134" s="59">
        <v>0</v>
      </c>
      <c r="G134" s="59">
        <v>0</v>
      </c>
      <c r="H134" s="60">
        <v>2000</v>
      </c>
      <c r="I134" s="68">
        <v>2000</v>
      </c>
    </row>
    <row r="135" spans="1:9" ht="15.75" thickBot="1" x14ac:dyDescent="0.3">
      <c r="A135" s="69" t="s">
        <v>511</v>
      </c>
      <c r="B135" s="61">
        <v>45639</v>
      </c>
      <c r="C135" s="61">
        <v>45934</v>
      </c>
      <c r="D135" s="62">
        <v>0</v>
      </c>
      <c r="E135" s="62">
        <v>0</v>
      </c>
      <c r="F135" s="62">
        <v>0</v>
      </c>
      <c r="G135" s="62">
        <v>0</v>
      </c>
      <c r="H135" s="63">
        <v>1100</v>
      </c>
      <c r="I135" s="70">
        <v>1100</v>
      </c>
    </row>
    <row r="136" spans="1:9" ht="15.75" thickBot="1" x14ac:dyDescent="0.3">
      <c r="A136" s="67" t="s">
        <v>518</v>
      </c>
      <c r="B136" s="58">
        <v>45639</v>
      </c>
      <c r="C136" s="58">
        <v>45934</v>
      </c>
      <c r="D136" s="59">
        <v>0</v>
      </c>
      <c r="E136" s="59">
        <v>0</v>
      </c>
      <c r="F136" s="59">
        <v>431.7</v>
      </c>
      <c r="G136" s="59">
        <v>0</v>
      </c>
      <c r="H136" s="60">
        <v>4368.3</v>
      </c>
      <c r="I136" s="68">
        <v>4800</v>
      </c>
    </row>
    <row r="137" spans="1:9" ht="15.75" thickBot="1" x14ac:dyDescent="0.3">
      <c r="A137" s="69" t="s">
        <v>147</v>
      </c>
      <c r="B137" s="61">
        <v>45639</v>
      </c>
      <c r="C137" s="61">
        <v>45934</v>
      </c>
      <c r="D137" s="62">
        <v>0</v>
      </c>
      <c r="E137" s="62">
        <v>0</v>
      </c>
      <c r="F137" s="62">
        <v>133.84</v>
      </c>
      <c r="G137" s="62">
        <v>0</v>
      </c>
      <c r="H137" s="63">
        <v>3866.16</v>
      </c>
      <c r="I137" s="70">
        <v>4000</v>
      </c>
    </row>
    <row r="138" spans="1:9" ht="15.75" thickBot="1" x14ac:dyDescent="0.3">
      <c r="A138" s="67" t="s">
        <v>171</v>
      </c>
      <c r="B138" s="58">
        <v>45639</v>
      </c>
      <c r="C138" s="58">
        <v>45934</v>
      </c>
      <c r="D138" s="59">
        <v>0</v>
      </c>
      <c r="E138" s="59">
        <v>0</v>
      </c>
      <c r="F138" s="59">
        <v>133.84</v>
      </c>
      <c r="G138" s="59">
        <v>0</v>
      </c>
      <c r="H138" s="60">
        <v>3866.16</v>
      </c>
      <c r="I138" s="68">
        <v>4000</v>
      </c>
    </row>
    <row r="139" spans="1:9" ht="15.75" thickBot="1" x14ac:dyDescent="0.3">
      <c r="A139" s="69" t="s">
        <v>540</v>
      </c>
      <c r="B139" s="61">
        <v>45639</v>
      </c>
      <c r="C139" s="61">
        <v>45934</v>
      </c>
      <c r="D139" s="62">
        <v>0</v>
      </c>
      <c r="E139" s="62">
        <v>0</v>
      </c>
      <c r="F139" s="62">
        <v>0</v>
      </c>
      <c r="G139" s="62">
        <v>0</v>
      </c>
      <c r="H139" s="63">
        <v>2400</v>
      </c>
      <c r="I139" s="70">
        <v>2400</v>
      </c>
    </row>
    <row r="140" spans="1:9" ht="15.75" thickBot="1" x14ac:dyDescent="0.3">
      <c r="A140" s="67" t="s">
        <v>172</v>
      </c>
      <c r="B140" s="58">
        <v>45639</v>
      </c>
      <c r="C140" s="58">
        <v>45934</v>
      </c>
      <c r="D140" s="59">
        <v>0</v>
      </c>
      <c r="E140" s="59">
        <v>0</v>
      </c>
      <c r="F140" s="59">
        <v>13.2</v>
      </c>
      <c r="G140" s="59">
        <v>0</v>
      </c>
      <c r="H140" s="60">
        <v>2986.8</v>
      </c>
      <c r="I140" s="68">
        <v>3000</v>
      </c>
    </row>
    <row r="141" spans="1:9" ht="15.75" thickBot="1" x14ac:dyDescent="0.3">
      <c r="A141" s="69" t="s">
        <v>542</v>
      </c>
      <c r="B141" s="61">
        <v>45639</v>
      </c>
      <c r="C141" s="61">
        <v>45934</v>
      </c>
      <c r="D141" s="62">
        <v>0</v>
      </c>
      <c r="E141" s="62">
        <v>0</v>
      </c>
      <c r="F141" s="62">
        <v>0</v>
      </c>
      <c r="G141" s="62">
        <v>0</v>
      </c>
      <c r="H141" s="63">
        <v>2600</v>
      </c>
      <c r="I141" s="70">
        <v>2600</v>
      </c>
    </row>
    <row r="142" spans="1:9" ht="15.75" thickBot="1" x14ac:dyDescent="0.3">
      <c r="A142" s="67" t="s">
        <v>541</v>
      </c>
      <c r="B142" s="58">
        <v>45639</v>
      </c>
      <c r="C142" s="58">
        <v>45934</v>
      </c>
      <c r="D142" s="59">
        <v>0</v>
      </c>
      <c r="E142" s="59">
        <v>0</v>
      </c>
      <c r="F142" s="59">
        <v>0</v>
      </c>
      <c r="G142" s="59">
        <v>0</v>
      </c>
      <c r="H142" s="59">
        <v>550</v>
      </c>
      <c r="I142" s="78">
        <v>550</v>
      </c>
    </row>
    <row r="143" spans="1:9" ht="15.75" thickBot="1" x14ac:dyDescent="0.3">
      <c r="A143" s="122" t="s">
        <v>294</v>
      </c>
      <c r="B143" s="123"/>
      <c r="C143" s="124"/>
      <c r="D143" s="64">
        <v>0</v>
      </c>
      <c r="E143" s="64">
        <v>0</v>
      </c>
      <c r="F143" s="65">
        <v>1435.01</v>
      </c>
      <c r="G143" s="64">
        <v>0</v>
      </c>
      <c r="H143" s="65">
        <v>33514.99</v>
      </c>
      <c r="I143" s="71">
        <v>34950</v>
      </c>
    </row>
    <row r="144" spans="1:9" x14ac:dyDescent="0.25">
      <c r="A144" s="116" t="s">
        <v>303</v>
      </c>
      <c r="B144" s="117"/>
      <c r="C144" s="118"/>
      <c r="D144" s="72">
        <v>0</v>
      </c>
      <c r="E144" s="72">
        <v>0</v>
      </c>
      <c r="F144" s="73">
        <v>44047.24</v>
      </c>
      <c r="G144" s="72">
        <v>0</v>
      </c>
      <c r="H144" s="73">
        <v>422496.46</v>
      </c>
      <c r="I144" s="74">
        <v>466543.7</v>
      </c>
    </row>
  </sheetData>
  <mergeCells count="33">
    <mergeCell ref="A17:C17"/>
    <mergeCell ref="A3:A4"/>
    <mergeCell ref="B3:B4"/>
    <mergeCell ref="D3:D4"/>
    <mergeCell ref="E3:E4"/>
    <mergeCell ref="H3:H4"/>
    <mergeCell ref="I3:I4"/>
    <mergeCell ref="A5:I5"/>
    <mergeCell ref="A10:C10"/>
    <mergeCell ref="A11:I11"/>
    <mergeCell ref="F3:F4"/>
    <mergeCell ref="G3:G4"/>
    <mergeCell ref="A72:C72"/>
    <mergeCell ref="A18:I18"/>
    <mergeCell ref="A23:C23"/>
    <mergeCell ref="A24:I24"/>
    <mergeCell ref="A29:C29"/>
    <mergeCell ref="A30:I30"/>
    <mergeCell ref="A34:C34"/>
    <mergeCell ref="A35:I35"/>
    <mergeCell ref="A39:C39"/>
    <mergeCell ref="A40:I40"/>
    <mergeCell ref="A56:C56"/>
    <mergeCell ref="A57:I57"/>
    <mergeCell ref="A130:I130"/>
    <mergeCell ref="A143:C143"/>
    <mergeCell ref="A144:C144"/>
    <mergeCell ref="A73:I73"/>
    <mergeCell ref="A85:C85"/>
    <mergeCell ref="A86:I86"/>
    <mergeCell ref="A100:C100"/>
    <mergeCell ref="A101:I101"/>
    <mergeCell ref="A129:C129"/>
  </mergeCells>
  <pageMargins left="0.511811024" right="0.511811024" top="0.78740157499999996" bottom="0.78740157499999996" header="0.31496062000000002" footer="0.3149606200000000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16"/>
  <sheetViews>
    <sheetView workbookViewId="0">
      <selection activeCell="L6" sqref="L6:L8"/>
    </sheetView>
  </sheetViews>
  <sheetFormatPr defaultRowHeight="15" x14ac:dyDescent="0.25"/>
  <cols>
    <col min="1" max="1" width="40.710937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2.57031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310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529</v>
      </c>
      <c r="B6" s="61">
        <v>45303</v>
      </c>
      <c r="C6" s="61">
        <v>45776</v>
      </c>
      <c r="D6" s="62">
        <v>0</v>
      </c>
      <c r="E6" s="62">
        <v>0</v>
      </c>
      <c r="F6" s="62">
        <v>0</v>
      </c>
      <c r="G6" s="62">
        <v>0</v>
      </c>
      <c r="H6" s="63">
        <v>2200</v>
      </c>
      <c r="I6" s="70">
        <v>2200</v>
      </c>
      <c r="K6" s="76" t="s">
        <v>529</v>
      </c>
      <c r="L6" s="77">
        <v>26400</v>
      </c>
    </row>
    <row r="7" spans="1:12" ht="15.75" thickBot="1" x14ac:dyDescent="0.3">
      <c r="A7" s="67" t="s">
        <v>159</v>
      </c>
      <c r="B7" s="58">
        <v>45303</v>
      </c>
      <c r="C7" s="58">
        <v>45776</v>
      </c>
      <c r="D7" s="59">
        <v>0</v>
      </c>
      <c r="E7" s="59">
        <v>0</v>
      </c>
      <c r="F7" s="59">
        <v>0</v>
      </c>
      <c r="G7" s="59">
        <v>0</v>
      </c>
      <c r="H7" s="60">
        <v>5200</v>
      </c>
      <c r="I7" s="68">
        <v>5200</v>
      </c>
      <c r="K7" s="76" t="s">
        <v>534</v>
      </c>
      <c r="L7" s="77">
        <v>15600</v>
      </c>
    </row>
    <row r="8" spans="1:12" ht="15.75" thickBot="1" x14ac:dyDescent="0.3">
      <c r="A8" s="69" t="s">
        <v>530</v>
      </c>
      <c r="B8" s="61">
        <v>45303</v>
      </c>
      <c r="C8" s="61">
        <v>45776</v>
      </c>
      <c r="D8" s="62">
        <v>0</v>
      </c>
      <c r="E8" s="62">
        <v>0</v>
      </c>
      <c r="F8" s="62">
        <v>0</v>
      </c>
      <c r="G8" s="62">
        <v>0</v>
      </c>
      <c r="H8" s="63">
        <v>5200</v>
      </c>
      <c r="I8" s="70">
        <v>5200</v>
      </c>
      <c r="K8" s="76" t="s">
        <v>159</v>
      </c>
      <c r="L8" s="77">
        <v>62400</v>
      </c>
    </row>
    <row r="9" spans="1:12" ht="15.75" thickBot="1" x14ac:dyDescent="0.3">
      <c r="A9" s="67" t="s">
        <v>160</v>
      </c>
      <c r="B9" s="58">
        <v>45303</v>
      </c>
      <c r="C9" s="58">
        <v>45776</v>
      </c>
      <c r="D9" s="59">
        <v>0</v>
      </c>
      <c r="E9" s="59">
        <v>0</v>
      </c>
      <c r="F9" s="59">
        <v>0</v>
      </c>
      <c r="G9" s="59">
        <v>0</v>
      </c>
      <c r="H9" s="60">
        <v>5200</v>
      </c>
      <c r="I9" s="68">
        <v>5200</v>
      </c>
      <c r="K9" s="76" t="s">
        <v>530</v>
      </c>
      <c r="L9" s="77">
        <v>62400</v>
      </c>
    </row>
    <row r="10" spans="1:12" ht="15.75" thickBot="1" x14ac:dyDescent="0.3">
      <c r="A10" s="69" t="s">
        <v>531</v>
      </c>
      <c r="B10" s="61">
        <v>45303</v>
      </c>
      <c r="C10" s="61">
        <v>45776</v>
      </c>
      <c r="D10" s="62">
        <v>0</v>
      </c>
      <c r="E10" s="62">
        <v>0</v>
      </c>
      <c r="F10" s="62">
        <v>0</v>
      </c>
      <c r="G10" s="62">
        <v>0</v>
      </c>
      <c r="H10" s="63">
        <v>5200</v>
      </c>
      <c r="I10" s="70">
        <v>5200</v>
      </c>
      <c r="K10" s="76" t="s">
        <v>160</v>
      </c>
      <c r="L10" s="77">
        <v>62400</v>
      </c>
    </row>
    <row r="11" spans="1:12" ht="15.75" thickBot="1" x14ac:dyDescent="0.3">
      <c r="A11" s="67" t="s">
        <v>532</v>
      </c>
      <c r="B11" s="58">
        <v>45303</v>
      </c>
      <c r="C11" s="58">
        <v>45776</v>
      </c>
      <c r="D11" s="59">
        <v>0</v>
      </c>
      <c r="E11" s="59">
        <v>0</v>
      </c>
      <c r="F11" s="59">
        <v>0</v>
      </c>
      <c r="G11" s="59">
        <v>0</v>
      </c>
      <c r="H11" s="60">
        <v>3274</v>
      </c>
      <c r="I11" s="68">
        <v>3274</v>
      </c>
      <c r="K11" s="76" t="s">
        <v>531</v>
      </c>
      <c r="L11" s="77">
        <v>62400</v>
      </c>
    </row>
    <row r="12" spans="1:12" ht="15.75" thickBot="1" x14ac:dyDescent="0.3">
      <c r="A12" s="69" t="s">
        <v>533</v>
      </c>
      <c r="B12" s="61">
        <v>45303</v>
      </c>
      <c r="C12" s="61">
        <v>45776</v>
      </c>
      <c r="D12" s="62">
        <v>0</v>
      </c>
      <c r="E12" s="62">
        <v>0</v>
      </c>
      <c r="F12" s="62">
        <v>0</v>
      </c>
      <c r="G12" s="62">
        <v>0</v>
      </c>
      <c r="H12" s="63">
        <v>5200</v>
      </c>
      <c r="I12" s="70">
        <v>5200</v>
      </c>
      <c r="K12" s="76" t="s">
        <v>532</v>
      </c>
      <c r="L12" s="77">
        <v>39288</v>
      </c>
    </row>
    <row r="13" spans="1:12" ht="15.75" thickBot="1" x14ac:dyDescent="0.3">
      <c r="A13" s="122" t="s">
        <v>294</v>
      </c>
      <c r="B13" s="123"/>
      <c r="C13" s="124"/>
      <c r="D13" s="64">
        <v>0</v>
      </c>
      <c r="E13" s="64">
        <v>0</v>
      </c>
      <c r="F13" s="64">
        <v>0</v>
      </c>
      <c r="G13" s="64">
        <v>0</v>
      </c>
      <c r="H13" s="65">
        <v>31474</v>
      </c>
      <c r="I13" s="71">
        <v>31474</v>
      </c>
      <c r="K13" s="76" t="s">
        <v>533</v>
      </c>
      <c r="L13" s="77">
        <v>62400</v>
      </c>
    </row>
    <row r="14" spans="1:12" ht="15.75" thickBot="1" x14ac:dyDescent="0.3">
      <c r="A14" s="132" t="s">
        <v>292</v>
      </c>
      <c r="B14" s="133"/>
      <c r="C14" s="133"/>
      <c r="D14" s="133"/>
      <c r="E14" s="133"/>
      <c r="F14" s="133"/>
      <c r="G14" s="133"/>
      <c r="H14" s="133"/>
      <c r="I14" s="134"/>
      <c r="K14" s="76" t="s">
        <v>310</v>
      </c>
      <c r="L14" s="77"/>
    </row>
    <row r="15" spans="1:12" ht="15.75" thickBot="1" x14ac:dyDescent="0.3">
      <c r="A15" s="67" t="s">
        <v>529</v>
      </c>
      <c r="B15" s="58">
        <v>45331</v>
      </c>
      <c r="C15" s="58">
        <v>45776</v>
      </c>
      <c r="D15" s="59">
        <v>0</v>
      </c>
      <c r="E15" s="59">
        <v>0</v>
      </c>
      <c r="F15" s="59">
        <v>0</v>
      </c>
      <c r="G15" s="59">
        <v>0</v>
      </c>
      <c r="H15" s="60">
        <v>2200</v>
      </c>
      <c r="I15" s="68">
        <v>2200</v>
      </c>
      <c r="K15" s="76" t="s">
        <v>292</v>
      </c>
      <c r="L15" s="77"/>
    </row>
    <row r="16" spans="1:12" ht="15.75" thickBot="1" x14ac:dyDescent="0.3">
      <c r="A16" s="69" t="s">
        <v>159</v>
      </c>
      <c r="B16" s="61">
        <v>45331</v>
      </c>
      <c r="C16" s="61">
        <v>45776</v>
      </c>
      <c r="D16" s="62">
        <v>0</v>
      </c>
      <c r="E16" s="62">
        <v>0</v>
      </c>
      <c r="F16" s="62">
        <v>0</v>
      </c>
      <c r="G16" s="62">
        <v>0</v>
      </c>
      <c r="H16" s="63">
        <v>5200</v>
      </c>
      <c r="I16" s="70">
        <v>5200</v>
      </c>
      <c r="K16" s="76" t="s">
        <v>323</v>
      </c>
      <c r="L16" s="77"/>
    </row>
    <row r="17" spans="1:12" ht="15.75" thickBot="1" x14ac:dyDescent="0.3">
      <c r="A17" s="67" t="s">
        <v>530</v>
      </c>
      <c r="B17" s="58">
        <v>45331</v>
      </c>
      <c r="C17" s="58">
        <v>45776</v>
      </c>
      <c r="D17" s="59">
        <v>0</v>
      </c>
      <c r="E17" s="59">
        <v>0</v>
      </c>
      <c r="F17" s="59">
        <v>0</v>
      </c>
      <c r="G17" s="59">
        <v>0</v>
      </c>
      <c r="H17" s="60">
        <v>5200</v>
      </c>
      <c r="I17" s="68">
        <v>5200</v>
      </c>
      <c r="K17" s="76" t="s">
        <v>295</v>
      </c>
      <c r="L17" s="77"/>
    </row>
    <row r="18" spans="1:12" ht="15.75" thickBot="1" x14ac:dyDescent="0.3">
      <c r="A18" s="69" t="s">
        <v>160</v>
      </c>
      <c r="B18" s="61">
        <v>45331</v>
      </c>
      <c r="C18" s="61">
        <v>45776</v>
      </c>
      <c r="D18" s="62">
        <v>0</v>
      </c>
      <c r="E18" s="62">
        <v>0</v>
      </c>
      <c r="F18" s="62">
        <v>0</v>
      </c>
      <c r="G18" s="62">
        <v>0</v>
      </c>
      <c r="H18" s="63">
        <v>5200</v>
      </c>
      <c r="I18" s="70">
        <v>5200</v>
      </c>
      <c r="K18" s="76" t="s">
        <v>325</v>
      </c>
      <c r="L18" s="77"/>
    </row>
    <row r="19" spans="1:12" ht="15.75" thickBot="1" x14ac:dyDescent="0.3">
      <c r="A19" s="67" t="s">
        <v>531</v>
      </c>
      <c r="B19" s="58">
        <v>45331</v>
      </c>
      <c r="C19" s="58">
        <v>45776</v>
      </c>
      <c r="D19" s="59">
        <v>0</v>
      </c>
      <c r="E19" s="59">
        <v>0</v>
      </c>
      <c r="F19" s="59">
        <v>0</v>
      </c>
      <c r="G19" s="59">
        <v>0</v>
      </c>
      <c r="H19" s="60">
        <v>5200</v>
      </c>
      <c r="I19" s="68">
        <v>5200</v>
      </c>
      <c r="K19" s="76" t="s">
        <v>298</v>
      </c>
      <c r="L19" s="77"/>
    </row>
    <row r="20" spans="1:12" ht="15.75" thickBot="1" x14ac:dyDescent="0.3">
      <c r="A20" s="69" t="s">
        <v>532</v>
      </c>
      <c r="B20" s="61">
        <v>45331</v>
      </c>
      <c r="C20" s="61">
        <v>45776</v>
      </c>
      <c r="D20" s="62">
        <v>0</v>
      </c>
      <c r="E20" s="62">
        <v>0</v>
      </c>
      <c r="F20" s="62">
        <v>0</v>
      </c>
      <c r="G20" s="62">
        <v>0</v>
      </c>
      <c r="H20" s="63">
        <v>3274</v>
      </c>
      <c r="I20" s="70">
        <v>3274</v>
      </c>
      <c r="K20" s="76" t="s">
        <v>327</v>
      </c>
      <c r="L20" s="77"/>
    </row>
    <row r="21" spans="1:12" ht="15.75" thickBot="1" x14ac:dyDescent="0.3">
      <c r="A21" s="67" t="s">
        <v>533</v>
      </c>
      <c r="B21" s="58">
        <v>45331</v>
      </c>
      <c r="C21" s="58">
        <v>45776</v>
      </c>
      <c r="D21" s="59">
        <v>0</v>
      </c>
      <c r="E21" s="59">
        <v>0</v>
      </c>
      <c r="F21" s="59">
        <v>0</v>
      </c>
      <c r="G21" s="59">
        <v>0</v>
      </c>
      <c r="H21" s="60">
        <v>5200</v>
      </c>
      <c r="I21" s="68">
        <v>5200</v>
      </c>
      <c r="K21" s="76" t="s">
        <v>328</v>
      </c>
      <c r="L21" s="77"/>
    </row>
    <row r="22" spans="1:12" ht="15.75" thickBot="1" x14ac:dyDescent="0.3">
      <c r="A22" s="122" t="s">
        <v>294</v>
      </c>
      <c r="B22" s="123"/>
      <c r="C22" s="124"/>
      <c r="D22" s="64">
        <v>0</v>
      </c>
      <c r="E22" s="64">
        <v>0</v>
      </c>
      <c r="F22" s="64">
        <v>0</v>
      </c>
      <c r="G22" s="64">
        <v>0</v>
      </c>
      <c r="H22" s="65">
        <v>31474</v>
      </c>
      <c r="I22" s="71">
        <v>31474</v>
      </c>
      <c r="K22" s="76" t="s">
        <v>331</v>
      </c>
      <c r="L22" s="77"/>
    </row>
    <row r="23" spans="1:12" ht="15.75" thickBot="1" x14ac:dyDescent="0.3">
      <c r="A23" s="119" t="s">
        <v>323</v>
      </c>
      <c r="B23" s="120"/>
      <c r="C23" s="120"/>
      <c r="D23" s="120"/>
      <c r="E23" s="120"/>
      <c r="F23" s="120"/>
      <c r="G23" s="120"/>
      <c r="H23" s="120"/>
      <c r="I23" s="121"/>
      <c r="K23" s="76" t="s">
        <v>300</v>
      </c>
      <c r="L23" s="77"/>
    </row>
    <row r="24" spans="1:12" ht="15.75" thickBot="1" x14ac:dyDescent="0.3">
      <c r="A24" s="69" t="s">
        <v>529</v>
      </c>
      <c r="B24" s="61">
        <v>45365</v>
      </c>
      <c r="C24" s="61">
        <v>45776</v>
      </c>
      <c r="D24" s="62">
        <v>0</v>
      </c>
      <c r="E24" s="62">
        <v>0</v>
      </c>
      <c r="F24" s="62">
        <v>0</v>
      </c>
      <c r="G24" s="62">
        <v>0</v>
      </c>
      <c r="H24" s="63">
        <v>2200</v>
      </c>
      <c r="I24" s="70">
        <v>2200</v>
      </c>
      <c r="K24" s="76" t="s">
        <v>302</v>
      </c>
      <c r="L24" s="77"/>
    </row>
    <row r="25" spans="1:12" ht="15.75" thickBot="1" x14ac:dyDescent="0.3">
      <c r="A25" s="67" t="s">
        <v>159</v>
      </c>
      <c r="B25" s="58">
        <v>45365</v>
      </c>
      <c r="C25" s="58">
        <v>45776</v>
      </c>
      <c r="D25" s="59">
        <v>0</v>
      </c>
      <c r="E25" s="59">
        <v>0</v>
      </c>
      <c r="F25" s="59">
        <v>0</v>
      </c>
      <c r="G25" s="59">
        <v>0</v>
      </c>
      <c r="H25" s="60">
        <v>5200</v>
      </c>
      <c r="I25" s="68">
        <v>5200</v>
      </c>
      <c r="K25" s="76" t="s">
        <v>333</v>
      </c>
      <c r="L25" s="77"/>
    </row>
    <row r="26" spans="1:12" ht="15.75" thickBot="1" x14ac:dyDescent="0.3">
      <c r="A26" s="69" t="s">
        <v>530</v>
      </c>
      <c r="B26" s="61">
        <v>45365</v>
      </c>
      <c r="C26" s="61">
        <v>45776</v>
      </c>
      <c r="D26" s="62">
        <v>0</v>
      </c>
      <c r="E26" s="62">
        <v>0</v>
      </c>
      <c r="F26" s="62">
        <v>0</v>
      </c>
      <c r="G26" s="62">
        <v>0</v>
      </c>
      <c r="H26" s="63">
        <v>5200</v>
      </c>
      <c r="I26" s="70">
        <v>5200</v>
      </c>
      <c r="K26" s="76" t="s">
        <v>294</v>
      </c>
      <c r="L26" s="77">
        <v>393288</v>
      </c>
    </row>
    <row r="27" spans="1:12" ht="15.75" thickBot="1" x14ac:dyDescent="0.3">
      <c r="A27" s="67" t="s">
        <v>160</v>
      </c>
      <c r="B27" s="58">
        <v>45365</v>
      </c>
      <c r="C27" s="58">
        <v>45776</v>
      </c>
      <c r="D27" s="59">
        <v>0</v>
      </c>
      <c r="E27" s="59">
        <v>0</v>
      </c>
      <c r="F27" s="59">
        <v>0</v>
      </c>
      <c r="G27" s="59">
        <v>0</v>
      </c>
      <c r="H27" s="60">
        <v>5200</v>
      </c>
      <c r="I27" s="68">
        <v>5200</v>
      </c>
      <c r="K27" s="76" t="s">
        <v>303</v>
      </c>
      <c r="L27" s="77">
        <v>393288</v>
      </c>
    </row>
    <row r="28" spans="1:12" ht="15.75" thickBot="1" x14ac:dyDescent="0.3">
      <c r="A28" s="69" t="s">
        <v>531</v>
      </c>
      <c r="B28" s="61">
        <v>45365</v>
      </c>
      <c r="C28" s="61">
        <v>45776</v>
      </c>
      <c r="D28" s="62">
        <v>0</v>
      </c>
      <c r="E28" s="62">
        <v>0</v>
      </c>
      <c r="F28" s="62">
        <v>0</v>
      </c>
      <c r="G28" s="62">
        <v>0</v>
      </c>
      <c r="H28" s="63">
        <v>5200</v>
      </c>
      <c r="I28" s="70">
        <v>5200</v>
      </c>
      <c r="K28" s="76" t="s">
        <v>305</v>
      </c>
      <c r="L28" s="77"/>
    </row>
    <row r="29" spans="1:12" ht="15.75" thickBot="1" x14ac:dyDescent="0.3">
      <c r="A29" s="67" t="s">
        <v>532</v>
      </c>
      <c r="B29" s="58">
        <v>45365</v>
      </c>
      <c r="C29" s="58">
        <v>45776</v>
      </c>
      <c r="D29" s="59">
        <v>0</v>
      </c>
      <c r="E29" s="59">
        <v>0</v>
      </c>
      <c r="F29" s="59">
        <v>0</v>
      </c>
      <c r="G29" s="59">
        <v>0</v>
      </c>
      <c r="H29" s="60">
        <v>3274</v>
      </c>
      <c r="I29" s="68">
        <v>3274</v>
      </c>
      <c r="K29" s="76" t="s">
        <v>306</v>
      </c>
      <c r="L29" s="77">
        <v>1179864</v>
      </c>
    </row>
    <row r="30" spans="1:12" ht="15.75" thickBot="1" x14ac:dyDescent="0.3">
      <c r="A30" s="69" t="s">
        <v>533</v>
      </c>
      <c r="B30" s="61">
        <v>45365</v>
      </c>
      <c r="C30" s="61">
        <v>45776</v>
      </c>
      <c r="D30" s="62">
        <v>0</v>
      </c>
      <c r="E30" s="62">
        <v>0</v>
      </c>
      <c r="F30" s="62">
        <v>0</v>
      </c>
      <c r="G30" s="62">
        <v>0</v>
      </c>
      <c r="H30" s="63">
        <v>5200</v>
      </c>
      <c r="I30" s="70">
        <v>5200</v>
      </c>
    </row>
    <row r="31" spans="1:12" ht="15.75" thickBot="1" x14ac:dyDescent="0.3">
      <c r="A31" s="122" t="s">
        <v>294</v>
      </c>
      <c r="B31" s="123"/>
      <c r="C31" s="124"/>
      <c r="D31" s="64">
        <v>0</v>
      </c>
      <c r="E31" s="64">
        <v>0</v>
      </c>
      <c r="F31" s="64">
        <v>0</v>
      </c>
      <c r="G31" s="64">
        <v>0</v>
      </c>
      <c r="H31" s="65">
        <v>31474</v>
      </c>
      <c r="I31" s="71">
        <v>31474</v>
      </c>
    </row>
    <row r="32" spans="1:12" ht="15.75" thickBot="1" x14ac:dyDescent="0.3">
      <c r="A32" s="132" t="s">
        <v>295</v>
      </c>
      <c r="B32" s="133"/>
      <c r="C32" s="133"/>
      <c r="D32" s="133"/>
      <c r="E32" s="133"/>
      <c r="F32" s="133"/>
      <c r="G32" s="133"/>
      <c r="H32" s="133"/>
      <c r="I32" s="134"/>
    </row>
    <row r="33" spans="1:9" ht="15.75" thickBot="1" x14ac:dyDescent="0.3">
      <c r="A33" s="67" t="s">
        <v>529</v>
      </c>
      <c r="B33" s="58">
        <v>45394</v>
      </c>
      <c r="C33" s="58">
        <v>45776</v>
      </c>
      <c r="D33" s="59">
        <v>0</v>
      </c>
      <c r="E33" s="59">
        <v>0</v>
      </c>
      <c r="F33" s="59">
        <v>0</v>
      </c>
      <c r="G33" s="59">
        <v>0</v>
      </c>
      <c r="H33" s="60">
        <v>2200</v>
      </c>
      <c r="I33" s="68">
        <v>2200</v>
      </c>
    </row>
    <row r="34" spans="1:9" ht="15.75" thickBot="1" x14ac:dyDescent="0.3">
      <c r="A34" s="69" t="s">
        <v>159</v>
      </c>
      <c r="B34" s="61">
        <v>45394</v>
      </c>
      <c r="C34" s="61">
        <v>45776</v>
      </c>
      <c r="D34" s="62">
        <v>0</v>
      </c>
      <c r="E34" s="62">
        <v>0</v>
      </c>
      <c r="F34" s="62">
        <v>0</v>
      </c>
      <c r="G34" s="62">
        <v>0</v>
      </c>
      <c r="H34" s="63">
        <v>5200</v>
      </c>
      <c r="I34" s="70">
        <v>5200</v>
      </c>
    </row>
    <row r="35" spans="1:9" ht="15.75" thickBot="1" x14ac:dyDescent="0.3">
      <c r="A35" s="67" t="s">
        <v>530</v>
      </c>
      <c r="B35" s="58">
        <v>45394</v>
      </c>
      <c r="C35" s="58">
        <v>45776</v>
      </c>
      <c r="D35" s="59">
        <v>0</v>
      </c>
      <c r="E35" s="59">
        <v>0</v>
      </c>
      <c r="F35" s="59">
        <v>0</v>
      </c>
      <c r="G35" s="59">
        <v>0</v>
      </c>
      <c r="H35" s="60">
        <v>5200</v>
      </c>
      <c r="I35" s="68">
        <v>5200</v>
      </c>
    </row>
    <row r="36" spans="1:9" ht="15.75" thickBot="1" x14ac:dyDescent="0.3">
      <c r="A36" s="69" t="s">
        <v>160</v>
      </c>
      <c r="B36" s="61">
        <v>45394</v>
      </c>
      <c r="C36" s="61">
        <v>45776</v>
      </c>
      <c r="D36" s="62">
        <v>0</v>
      </c>
      <c r="E36" s="62">
        <v>0</v>
      </c>
      <c r="F36" s="62">
        <v>0</v>
      </c>
      <c r="G36" s="62">
        <v>0</v>
      </c>
      <c r="H36" s="63">
        <v>5200</v>
      </c>
      <c r="I36" s="70">
        <v>5200</v>
      </c>
    </row>
    <row r="37" spans="1:9" ht="15.75" thickBot="1" x14ac:dyDescent="0.3">
      <c r="A37" s="67" t="s">
        <v>531</v>
      </c>
      <c r="B37" s="58">
        <v>45394</v>
      </c>
      <c r="C37" s="58">
        <v>45776</v>
      </c>
      <c r="D37" s="59">
        <v>0</v>
      </c>
      <c r="E37" s="59">
        <v>0</v>
      </c>
      <c r="F37" s="59">
        <v>0</v>
      </c>
      <c r="G37" s="59">
        <v>0</v>
      </c>
      <c r="H37" s="60">
        <v>5200</v>
      </c>
      <c r="I37" s="68">
        <v>5200</v>
      </c>
    </row>
    <row r="38" spans="1:9" ht="15.75" thickBot="1" x14ac:dyDescent="0.3">
      <c r="A38" s="69" t="s">
        <v>532</v>
      </c>
      <c r="B38" s="61">
        <v>45394</v>
      </c>
      <c r="C38" s="61">
        <v>45776</v>
      </c>
      <c r="D38" s="62">
        <v>0</v>
      </c>
      <c r="E38" s="62">
        <v>0</v>
      </c>
      <c r="F38" s="62">
        <v>0</v>
      </c>
      <c r="G38" s="62">
        <v>0</v>
      </c>
      <c r="H38" s="63">
        <v>3274</v>
      </c>
      <c r="I38" s="70">
        <v>3274</v>
      </c>
    </row>
    <row r="39" spans="1:9" ht="15.75" thickBot="1" x14ac:dyDescent="0.3">
      <c r="A39" s="67" t="s">
        <v>533</v>
      </c>
      <c r="B39" s="58">
        <v>45394</v>
      </c>
      <c r="C39" s="58">
        <v>45776</v>
      </c>
      <c r="D39" s="59">
        <v>0</v>
      </c>
      <c r="E39" s="59">
        <v>0</v>
      </c>
      <c r="F39" s="59">
        <v>0</v>
      </c>
      <c r="G39" s="59">
        <v>0</v>
      </c>
      <c r="H39" s="60">
        <v>5200</v>
      </c>
      <c r="I39" s="68">
        <v>5200</v>
      </c>
    </row>
    <row r="40" spans="1:9" ht="15.75" thickBot="1" x14ac:dyDescent="0.3">
      <c r="A40" s="122" t="s">
        <v>294</v>
      </c>
      <c r="B40" s="123"/>
      <c r="C40" s="124"/>
      <c r="D40" s="64">
        <v>0</v>
      </c>
      <c r="E40" s="64">
        <v>0</v>
      </c>
      <c r="F40" s="64">
        <v>0</v>
      </c>
      <c r="G40" s="64">
        <v>0</v>
      </c>
      <c r="H40" s="65">
        <v>31474</v>
      </c>
      <c r="I40" s="71">
        <v>31474</v>
      </c>
    </row>
    <row r="41" spans="1:9" ht="15.75" thickBot="1" x14ac:dyDescent="0.3">
      <c r="A41" s="119" t="s">
        <v>325</v>
      </c>
      <c r="B41" s="120"/>
      <c r="C41" s="120"/>
      <c r="D41" s="120"/>
      <c r="E41" s="120"/>
      <c r="F41" s="120"/>
      <c r="G41" s="120"/>
      <c r="H41" s="120"/>
      <c r="I41" s="121"/>
    </row>
    <row r="42" spans="1:9" ht="15.75" thickBot="1" x14ac:dyDescent="0.3">
      <c r="A42" s="69" t="s">
        <v>529</v>
      </c>
      <c r="B42" s="61">
        <v>45426</v>
      </c>
      <c r="C42" s="61">
        <v>45776</v>
      </c>
      <c r="D42" s="62">
        <v>0</v>
      </c>
      <c r="E42" s="62">
        <v>0</v>
      </c>
      <c r="F42" s="62">
        <v>0</v>
      </c>
      <c r="G42" s="62">
        <v>0</v>
      </c>
      <c r="H42" s="63">
        <v>2200</v>
      </c>
      <c r="I42" s="70">
        <v>2200</v>
      </c>
    </row>
    <row r="43" spans="1:9" ht="15.75" thickBot="1" x14ac:dyDescent="0.3">
      <c r="A43" s="67" t="s">
        <v>159</v>
      </c>
      <c r="B43" s="58">
        <v>45426</v>
      </c>
      <c r="C43" s="58">
        <v>45776</v>
      </c>
      <c r="D43" s="59">
        <v>0</v>
      </c>
      <c r="E43" s="59">
        <v>0</v>
      </c>
      <c r="F43" s="59">
        <v>0</v>
      </c>
      <c r="G43" s="59">
        <v>0</v>
      </c>
      <c r="H43" s="60">
        <v>5200</v>
      </c>
      <c r="I43" s="68">
        <v>5200</v>
      </c>
    </row>
    <row r="44" spans="1:9" ht="15.75" thickBot="1" x14ac:dyDescent="0.3">
      <c r="A44" s="69" t="s">
        <v>530</v>
      </c>
      <c r="B44" s="61">
        <v>45426</v>
      </c>
      <c r="C44" s="61">
        <v>45776</v>
      </c>
      <c r="D44" s="62">
        <v>0</v>
      </c>
      <c r="E44" s="62">
        <v>0</v>
      </c>
      <c r="F44" s="62">
        <v>0</v>
      </c>
      <c r="G44" s="62">
        <v>0</v>
      </c>
      <c r="H44" s="63">
        <v>5200</v>
      </c>
      <c r="I44" s="70">
        <v>5200</v>
      </c>
    </row>
    <row r="45" spans="1:9" ht="15.75" thickBot="1" x14ac:dyDescent="0.3">
      <c r="A45" s="67" t="s">
        <v>160</v>
      </c>
      <c r="B45" s="58">
        <v>45426</v>
      </c>
      <c r="C45" s="58">
        <v>45776</v>
      </c>
      <c r="D45" s="59">
        <v>0</v>
      </c>
      <c r="E45" s="59">
        <v>0</v>
      </c>
      <c r="F45" s="59">
        <v>0</v>
      </c>
      <c r="G45" s="59">
        <v>0</v>
      </c>
      <c r="H45" s="60">
        <v>5200</v>
      </c>
      <c r="I45" s="68">
        <v>5200</v>
      </c>
    </row>
    <row r="46" spans="1:9" ht="15.75" thickBot="1" x14ac:dyDescent="0.3">
      <c r="A46" s="69" t="s">
        <v>531</v>
      </c>
      <c r="B46" s="61">
        <v>45426</v>
      </c>
      <c r="C46" s="61">
        <v>45776</v>
      </c>
      <c r="D46" s="62">
        <v>0</v>
      </c>
      <c r="E46" s="62">
        <v>0</v>
      </c>
      <c r="F46" s="62">
        <v>0</v>
      </c>
      <c r="G46" s="62">
        <v>0</v>
      </c>
      <c r="H46" s="63">
        <v>5200</v>
      </c>
      <c r="I46" s="70">
        <v>5200</v>
      </c>
    </row>
    <row r="47" spans="1:9" ht="15.75" thickBot="1" x14ac:dyDescent="0.3">
      <c r="A47" s="67" t="s">
        <v>532</v>
      </c>
      <c r="B47" s="58">
        <v>45426</v>
      </c>
      <c r="C47" s="58">
        <v>45776</v>
      </c>
      <c r="D47" s="59">
        <v>0</v>
      </c>
      <c r="E47" s="59">
        <v>0</v>
      </c>
      <c r="F47" s="59">
        <v>0</v>
      </c>
      <c r="G47" s="59">
        <v>0</v>
      </c>
      <c r="H47" s="60">
        <v>3274</v>
      </c>
      <c r="I47" s="68">
        <v>3274</v>
      </c>
    </row>
    <row r="48" spans="1:9" ht="15.75" thickBot="1" x14ac:dyDescent="0.3">
      <c r="A48" s="69" t="s">
        <v>533</v>
      </c>
      <c r="B48" s="61">
        <v>45426</v>
      </c>
      <c r="C48" s="61">
        <v>45776</v>
      </c>
      <c r="D48" s="62">
        <v>0</v>
      </c>
      <c r="E48" s="62">
        <v>0</v>
      </c>
      <c r="F48" s="62">
        <v>0</v>
      </c>
      <c r="G48" s="62">
        <v>0</v>
      </c>
      <c r="H48" s="63">
        <v>5200</v>
      </c>
      <c r="I48" s="70">
        <v>5200</v>
      </c>
    </row>
    <row r="49" spans="1:9" ht="15.75" thickBot="1" x14ac:dyDescent="0.3">
      <c r="A49" s="122" t="s">
        <v>294</v>
      </c>
      <c r="B49" s="123"/>
      <c r="C49" s="124"/>
      <c r="D49" s="64">
        <v>0</v>
      </c>
      <c r="E49" s="64">
        <v>0</v>
      </c>
      <c r="F49" s="64">
        <v>0</v>
      </c>
      <c r="G49" s="64">
        <v>0</v>
      </c>
      <c r="H49" s="65">
        <v>31474</v>
      </c>
      <c r="I49" s="71">
        <v>31474</v>
      </c>
    </row>
    <row r="50" spans="1:9" ht="15.75" thickBot="1" x14ac:dyDescent="0.3">
      <c r="A50" s="132" t="s">
        <v>298</v>
      </c>
      <c r="B50" s="133"/>
      <c r="C50" s="133"/>
      <c r="D50" s="133"/>
      <c r="E50" s="133"/>
      <c r="F50" s="133"/>
      <c r="G50" s="133"/>
      <c r="H50" s="133"/>
      <c r="I50" s="134"/>
    </row>
    <row r="51" spans="1:9" ht="15.75" thickBot="1" x14ac:dyDescent="0.3">
      <c r="A51" s="67" t="s">
        <v>529</v>
      </c>
      <c r="B51" s="58">
        <v>45457</v>
      </c>
      <c r="C51" s="58">
        <v>45776</v>
      </c>
      <c r="D51" s="59">
        <v>0</v>
      </c>
      <c r="E51" s="59">
        <v>0</v>
      </c>
      <c r="F51" s="59">
        <v>0</v>
      </c>
      <c r="G51" s="59">
        <v>0</v>
      </c>
      <c r="H51" s="60">
        <v>2200</v>
      </c>
      <c r="I51" s="68">
        <v>2200</v>
      </c>
    </row>
    <row r="52" spans="1:9" ht="15.75" thickBot="1" x14ac:dyDescent="0.3">
      <c r="A52" s="69" t="s">
        <v>159</v>
      </c>
      <c r="B52" s="61">
        <v>45457</v>
      </c>
      <c r="C52" s="61">
        <v>45776</v>
      </c>
      <c r="D52" s="62">
        <v>0</v>
      </c>
      <c r="E52" s="62">
        <v>0</v>
      </c>
      <c r="F52" s="62">
        <v>0</v>
      </c>
      <c r="G52" s="62">
        <v>0</v>
      </c>
      <c r="H52" s="63">
        <v>5200</v>
      </c>
      <c r="I52" s="70">
        <v>5200</v>
      </c>
    </row>
    <row r="53" spans="1:9" ht="15.75" thickBot="1" x14ac:dyDescent="0.3">
      <c r="A53" s="67" t="s">
        <v>530</v>
      </c>
      <c r="B53" s="58">
        <v>45457</v>
      </c>
      <c r="C53" s="58">
        <v>45776</v>
      </c>
      <c r="D53" s="59">
        <v>0</v>
      </c>
      <c r="E53" s="59">
        <v>0</v>
      </c>
      <c r="F53" s="59">
        <v>0</v>
      </c>
      <c r="G53" s="59">
        <v>0</v>
      </c>
      <c r="H53" s="60">
        <v>5200</v>
      </c>
      <c r="I53" s="68">
        <v>5200</v>
      </c>
    </row>
    <row r="54" spans="1:9" ht="15.75" thickBot="1" x14ac:dyDescent="0.3">
      <c r="A54" s="69" t="s">
        <v>160</v>
      </c>
      <c r="B54" s="61">
        <v>45457</v>
      </c>
      <c r="C54" s="61">
        <v>45776</v>
      </c>
      <c r="D54" s="62">
        <v>0</v>
      </c>
      <c r="E54" s="62">
        <v>0</v>
      </c>
      <c r="F54" s="62">
        <v>0</v>
      </c>
      <c r="G54" s="62">
        <v>0</v>
      </c>
      <c r="H54" s="63">
        <v>5200</v>
      </c>
      <c r="I54" s="70">
        <v>5200</v>
      </c>
    </row>
    <row r="55" spans="1:9" ht="15.75" thickBot="1" x14ac:dyDescent="0.3">
      <c r="A55" s="67" t="s">
        <v>531</v>
      </c>
      <c r="B55" s="58">
        <v>45457</v>
      </c>
      <c r="C55" s="58">
        <v>45776</v>
      </c>
      <c r="D55" s="59">
        <v>0</v>
      </c>
      <c r="E55" s="59">
        <v>0</v>
      </c>
      <c r="F55" s="59">
        <v>0</v>
      </c>
      <c r="G55" s="59">
        <v>0</v>
      </c>
      <c r="H55" s="60">
        <v>5200</v>
      </c>
      <c r="I55" s="68">
        <v>5200</v>
      </c>
    </row>
    <row r="56" spans="1:9" ht="15.75" thickBot="1" x14ac:dyDescent="0.3">
      <c r="A56" s="69" t="s">
        <v>532</v>
      </c>
      <c r="B56" s="61">
        <v>45457</v>
      </c>
      <c r="C56" s="61">
        <v>45776</v>
      </c>
      <c r="D56" s="62">
        <v>0</v>
      </c>
      <c r="E56" s="62">
        <v>0</v>
      </c>
      <c r="F56" s="62">
        <v>0</v>
      </c>
      <c r="G56" s="62">
        <v>0</v>
      </c>
      <c r="H56" s="63">
        <v>3274</v>
      </c>
      <c r="I56" s="70">
        <v>3274</v>
      </c>
    </row>
    <row r="57" spans="1:9" ht="15.75" thickBot="1" x14ac:dyDescent="0.3">
      <c r="A57" s="67" t="s">
        <v>533</v>
      </c>
      <c r="B57" s="58">
        <v>45457</v>
      </c>
      <c r="C57" s="58">
        <v>45776</v>
      </c>
      <c r="D57" s="59">
        <v>0</v>
      </c>
      <c r="E57" s="59">
        <v>0</v>
      </c>
      <c r="F57" s="59">
        <v>0</v>
      </c>
      <c r="G57" s="59">
        <v>0</v>
      </c>
      <c r="H57" s="60">
        <v>5200</v>
      </c>
      <c r="I57" s="68">
        <v>5200</v>
      </c>
    </row>
    <row r="58" spans="1:9" ht="15.75" thickBot="1" x14ac:dyDescent="0.3">
      <c r="A58" s="122" t="s">
        <v>294</v>
      </c>
      <c r="B58" s="123"/>
      <c r="C58" s="124"/>
      <c r="D58" s="64">
        <v>0</v>
      </c>
      <c r="E58" s="64">
        <v>0</v>
      </c>
      <c r="F58" s="64">
        <v>0</v>
      </c>
      <c r="G58" s="64">
        <v>0</v>
      </c>
      <c r="H58" s="65">
        <v>31474</v>
      </c>
      <c r="I58" s="71">
        <v>31474</v>
      </c>
    </row>
    <row r="59" spans="1:9" ht="15.75" thickBot="1" x14ac:dyDescent="0.3">
      <c r="A59" s="119" t="s">
        <v>327</v>
      </c>
      <c r="B59" s="120"/>
      <c r="C59" s="120"/>
      <c r="D59" s="120"/>
      <c r="E59" s="120"/>
      <c r="F59" s="120"/>
      <c r="G59" s="120"/>
      <c r="H59" s="120"/>
      <c r="I59" s="121"/>
    </row>
    <row r="60" spans="1:9" ht="15.75" thickBot="1" x14ac:dyDescent="0.3">
      <c r="A60" s="69" t="s">
        <v>529</v>
      </c>
      <c r="B60" s="61">
        <v>45485</v>
      </c>
      <c r="C60" s="61">
        <v>45776</v>
      </c>
      <c r="D60" s="62">
        <v>0</v>
      </c>
      <c r="E60" s="62">
        <v>0</v>
      </c>
      <c r="F60" s="62">
        <v>0</v>
      </c>
      <c r="G60" s="62">
        <v>0</v>
      </c>
      <c r="H60" s="63">
        <v>2200</v>
      </c>
      <c r="I60" s="70">
        <v>2200</v>
      </c>
    </row>
    <row r="61" spans="1:9" ht="15.75" thickBot="1" x14ac:dyDescent="0.3">
      <c r="A61" s="67" t="s">
        <v>159</v>
      </c>
      <c r="B61" s="58">
        <v>45485</v>
      </c>
      <c r="C61" s="58">
        <v>45776</v>
      </c>
      <c r="D61" s="59">
        <v>0</v>
      </c>
      <c r="E61" s="59">
        <v>0</v>
      </c>
      <c r="F61" s="59">
        <v>0</v>
      </c>
      <c r="G61" s="59">
        <v>0</v>
      </c>
      <c r="H61" s="60">
        <v>5200</v>
      </c>
      <c r="I61" s="68">
        <v>5200</v>
      </c>
    </row>
    <row r="62" spans="1:9" ht="15.75" thickBot="1" x14ac:dyDescent="0.3">
      <c r="A62" s="69" t="s">
        <v>530</v>
      </c>
      <c r="B62" s="61">
        <v>45485</v>
      </c>
      <c r="C62" s="61">
        <v>45776</v>
      </c>
      <c r="D62" s="62">
        <v>0</v>
      </c>
      <c r="E62" s="62">
        <v>0</v>
      </c>
      <c r="F62" s="62">
        <v>0</v>
      </c>
      <c r="G62" s="62">
        <v>0</v>
      </c>
      <c r="H62" s="63">
        <v>5200</v>
      </c>
      <c r="I62" s="70">
        <v>5200</v>
      </c>
    </row>
    <row r="63" spans="1:9" ht="15.75" thickBot="1" x14ac:dyDescent="0.3">
      <c r="A63" s="67" t="s">
        <v>160</v>
      </c>
      <c r="B63" s="58">
        <v>45485</v>
      </c>
      <c r="C63" s="58">
        <v>45776</v>
      </c>
      <c r="D63" s="59">
        <v>0</v>
      </c>
      <c r="E63" s="59">
        <v>0</v>
      </c>
      <c r="F63" s="59">
        <v>0</v>
      </c>
      <c r="G63" s="59">
        <v>0</v>
      </c>
      <c r="H63" s="60">
        <v>5200</v>
      </c>
      <c r="I63" s="68">
        <v>5200</v>
      </c>
    </row>
    <row r="64" spans="1:9" ht="15.75" thickBot="1" x14ac:dyDescent="0.3">
      <c r="A64" s="69" t="s">
        <v>531</v>
      </c>
      <c r="B64" s="61">
        <v>45485</v>
      </c>
      <c r="C64" s="61">
        <v>45776</v>
      </c>
      <c r="D64" s="62">
        <v>0</v>
      </c>
      <c r="E64" s="62">
        <v>0</v>
      </c>
      <c r="F64" s="62">
        <v>0</v>
      </c>
      <c r="G64" s="62">
        <v>0</v>
      </c>
      <c r="H64" s="63">
        <v>5200</v>
      </c>
      <c r="I64" s="70">
        <v>5200</v>
      </c>
    </row>
    <row r="65" spans="1:9" ht="15.75" thickBot="1" x14ac:dyDescent="0.3">
      <c r="A65" s="67" t="s">
        <v>532</v>
      </c>
      <c r="B65" s="58">
        <v>45485</v>
      </c>
      <c r="C65" s="58">
        <v>45776</v>
      </c>
      <c r="D65" s="59">
        <v>0</v>
      </c>
      <c r="E65" s="59">
        <v>0</v>
      </c>
      <c r="F65" s="59">
        <v>0</v>
      </c>
      <c r="G65" s="59">
        <v>0</v>
      </c>
      <c r="H65" s="60">
        <v>3274</v>
      </c>
      <c r="I65" s="68">
        <v>3274</v>
      </c>
    </row>
    <row r="66" spans="1:9" ht="15.75" thickBot="1" x14ac:dyDescent="0.3">
      <c r="A66" s="69" t="s">
        <v>533</v>
      </c>
      <c r="B66" s="61">
        <v>45485</v>
      </c>
      <c r="C66" s="61">
        <v>45776</v>
      </c>
      <c r="D66" s="62">
        <v>0</v>
      </c>
      <c r="E66" s="62">
        <v>0</v>
      </c>
      <c r="F66" s="62">
        <v>0</v>
      </c>
      <c r="G66" s="62">
        <v>0</v>
      </c>
      <c r="H66" s="63">
        <v>5200</v>
      </c>
      <c r="I66" s="70">
        <v>5200</v>
      </c>
    </row>
    <row r="67" spans="1:9" ht="15.75" thickBot="1" x14ac:dyDescent="0.3">
      <c r="A67" s="122" t="s">
        <v>294</v>
      </c>
      <c r="B67" s="123"/>
      <c r="C67" s="124"/>
      <c r="D67" s="64">
        <v>0</v>
      </c>
      <c r="E67" s="64">
        <v>0</v>
      </c>
      <c r="F67" s="64">
        <v>0</v>
      </c>
      <c r="G67" s="64">
        <v>0</v>
      </c>
      <c r="H67" s="65">
        <v>31474</v>
      </c>
      <c r="I67" s="71">
        <v>31474</v>
      </c>
    </row>
    <row r="68" spans="1:9" ht="15.75" thickBot="1" x14ac:dyDescent="0.3">
      <c r="A68" s="132" t="s">
        <v>328</v>
      </c>
      <c r="B68" s="133"/>
      <c r="C68" s="133"/>
      <c r="D68" s="133"/>
      <c r="E68" s="133"/>
      <c r="F68" s="133"/>
      <c r="G68" s="133"/>
      <c r="H68" s="133"/>
      <c r="I68" s="134"/>
    </row>
    <row r="69" spans="1:9" ht="15.75" thickBot="1" x14ac:dyDescent="0.3">
      <c r="A69" s="67" t="s">
        <v>529</v>
      </c>
      <c r="B69" s="58">
        <v>45518</v>
      </c>
      <c r="C69" s="58">
        <v>45776</v>
      </c>
      <c r="D69" s="59">
        <v>0</v>
      </c>
      <c r="E69" s="59">
        <v>0</v>
      </c>
      <c r="F69" s="59">
        <v>0</v>
      </c>
      <c r="G69" s="59">
        <v>0</v>
      </c>
      <c r="H69" s="60">
        <v>2200</v>
      </c>
      <c r="I69" s="68">
        <v>2200</v>
      </c>
    </row>
    <row r="70" spans="1:9" ht="15.75" thickBot="1" x14ac:dyDescent="0.3">
      <c r="A70" s="69" t="s">
        <v>159</v>
      </c>
      <c r="B70" s="61">
        <v>45518</v>
      </c>
      <c r="C70" s="61">
        <v>45776</v>
      </c>
      <c r="D70" s="62">
        <v>0</v>
      </c>
      <c r="E70" s="62">
        <v>0</v>
      </c>
      <c r="F70" s="62">
        <v>0</v>
      </c>
      <c r="G70" s="62">
        <v>0</v>
      </c>
      <c r="H70" s="63">
        <v>5200</v>
      </c>
      <c r="I70" s="70">
        <v>5200</v>
      </c>
    </row>
    <row r="71" spans="1:9" ht="15.75" thickBot="1" x14ac:dyDescent="0.3">
      <c r="A71" s="67" t="s">
        <v>530</v>
      </c>
      <c r="B71" s="58">
        <v>45518</v>
      </c>
      <c r="C71" s="58">
        <v>45776</v>
      </c>
      <c r="D71" s="59">
        <v>0</v>
      </c>
      <c r="E71" s="59">
        <v>0</v>
      </c>
      <c r="F71" s="59">
        <v>0</v>
      </c>
      <c r="G71" s="59">
        <v>0</v>
      </c>
      <c r="H71" s="60">
        <v>5200</v>
      </c>
      <c r="I71" s="68">
        <v>5200</v>
      </c>
    </row>
    <row r="72" spans="1:9" ht="15.75" thickBot="1" x14ac:dyDescent="0.3">
      <c r="A72" s="69" t="s">
        <v>160</v>
      </c>
      <c r="B72" s="61">
        <v>45518</v>
      </c>
      <c r="C72" s="61">
        <v>45776</v>
      </c>
      <c r="D72" s="62">
        <v>0</v>
      </c>
      <c r="E72" s="62">
        <v>0</v>
      </c>
      <c r="F72" s="62">
        <v>0</v>
      </c>
      <c r="G72" s="62">
        <v>0</v>
      </c>
      <c r="H72" s="63">
        <v>5200</v>
      </c>
      <c r="I72" s="70">
        <v>5200</v>
      </c>
    </row>
    <row r="73" spans="1:9" ht="15.75" thickBot="1" x14ac:dyDescent="0.3">
      <c r="A73" s="67" t="s">
        <v>531</v>
      </c>
      <c r="B73" s="58">
        <v>45518</v>
      </c>
      <c r="C73" s="58">
        <v>45776</v>
      </c>
      <c r="D73" s="59">
        <v>0</v>
      </c>
      <c r="E73" s="59">
        <v>0</v>
      </c>
      <c r="F73" s="59">
        <v>0</v>
      </c>
      <c r="G73" s="59">
        <v>0</v>
      </c>
      <c r="H73" s="60">
        <v>5200</v>
      </c>
      <c r="I73" s="68">
        <v>5200</v>
      </c>
    </row>
    <row r="74" spans="1:9" ht="15.75" thickBot="1" x14ac:dyDescent="0.3">
      <c r="A74" s="69" t="s">
        <v>532</v>
      </c>
      <c r="B74" s="61">
        <v>45518</v>
      </c>
      <c r="C74" s="61">
        <v>45776</v>
      </c>
      <c r="D74" s="62">
        <v>0</v>
      </c>
      <c r="E74" s="62">
        <v>0</v>
      </c>
      <c r="F74" s="62">
        <v>0</v>
      </c>
      <c r="G74" s="62">
        <v>0</v>
      </c>
      <c r="H74" s="63">
        <v>3274</v>
      </c>
      <c r="I74" s="70">
        <v>3274</v>
      </c>
    </row>
    <row r="75" spans="1:9" ht="15.75" thickBot="1" x14ac:dyDescent="0.3">
      <c r="A75" s="67" t="s">
        <v>533</v>
      </c>
      <c r="B75" s="58">
        <v>45518</v>
      </c>
      <c r="C75" s="58">
        <v>45776</v>
      </c>
      <c r="D75" s="59">
        <v>0</v>
      </c>
      <c r="E75" s="59">
        <v>0</v>
      </c>
      <c r="F75" s="59">
        <v>0</v>
      </c>
      <c r="G75" s="59">
        <v>0</v>
      </c>
      <c r="H75" s="60">
        <v>5200</v>
      </c>
      <c r="I75" s="68">
        <v>5200</v>
      </c>
    </row>
    <row r="76" spans="1:9" ht="15.75" thickBot="1" x14ac:dyDescent="0.3">
      <c r="A76" s="122" t="s">
        <v>294</v>
      </c>
      <c r="B76" s="123"/>
      <c r="C76" s="124"/>
      <c r="D76" s="64">
        <v>0</v>
      </c>
      <c r="E76" s="64">
        <v>0</v>
      </c>
      <c r="F76" s="64">
        <v>0</v>
      </c>
      <c r="G76" s="64">
        <v>0</v>
      </c>
      <c r="H76" s="65">
        <v>31474</v>
      </c>
      <c r="I76" s="71">
        <v>31474</v>
      </c>
    </row>
    <row r="77" spans="1:9" ht="15.75" thickBot="1" x14ac:dyDescent="0.3">
      <c r="A77" s="119" t="s">
        <v>331</v>
      </c>
      <c r="B77" s="120"/>
      <c r="C77" s="120"/>
      <c r="D77" s="120"/>
      <c r="E77" s="120"/>
      <c r="F77" s="120"/>
      <c r="G77" s="120"/>
      <c r="H77" s="120"/>
      <c r="I77" s="121"/>
    </row>
    <row r="78" spans="1:9" ht="15.75" thickBot="1" x14ac:dyDescent="0.3">
      <c r="A78" s="69" t="s">
        <v>529</v>
      </c>
      <c r="B78" s="61">
        <v>45548</v>
      </c>
      <c r="C78" s="61">
        <v>45776</v>
      </c>
      <c r="D78" s="62">
        <v>0</v>
      </c>
      <c r="E78" s="62">
        <v>0</v>
      </c>
      <c r="F78" s="62">
        <v>0</v>
      </c>
      <c r="G78" s="62">
        <v>0</v>
      </c>
      <c r="H78" s="63">
        <v>2200</v>
      </c>
      <c r="I78" s="70">
        <v>2200</v>
      </c>
    </row>
    <row r="79" spans="1:9" ht="15.75" thickBot="1" x14ac:dyDescent="0.3">
      <c r="A79" s="67" t="s">
        <v>159</v>
      </c>
      <c r="B79" s="58">
        <v>45548</v>
      </c>
      <c r="C79" s="58">
        <v>45776</v>
      </c>
      <c r="D79" s="59">
        <v>0</v>
      </c>
      <c r="E79" s="59">
        <v>0</v>
      </c>
      <c r="F79" s="59">
        <v>0</v>
      </c>
      <c r="G79" s="59">
        <v>0</v>
      </c>
      <c r="H79" s="60">
        <v>5200</v>
      </c>
      <c r="I79" s="68">
        <v>5200</v>
      </c>
    </row>
    <row r="80" spans="1:9" ht="15.75" thickBot="1" x14ac:dyDescent="0.3">
      <c r="A80" s="69" t="s">
        <v>530</v>
      </c>
      <c r="B80" s="61">
        <v>45548</v>
      </c>
      <c r="C80" s="61">
        <v>45776</v>
      </c>
      <c r="D80" s="62">
        <v>0</v>
      </c>
      <c r="E80" s="62">
        <v>0</v>
      </c>
      <c r="F80" s="62">
        <v>0</v>
      </c>
      <c r="G80" s="62">
        <v>0</v>
      </c>
      <c r="H80" s="63">
        <v>5200</v>
      </c>
      <c r="I80" s="70">
        <v>5200</v>
      </c>
    </row>
    <row r="81" spans="1:9" ht="15.75" thickBot="1" x14ac:dyDescent="0.3">
      <c r="A81" s="67" t="s">
        <v>160</v>
      </c>
      <c r="B81" s="58">
        <v>45548</v>
      </c>
      <c r="C81" s="58">
        <v>45776</v>
      </c>
      <c r="D81" s="59">
        <v>0</v>
      </c>
      <c r="E81" s="59">
        <v>0</v>
      </c>
      <c r="F81" s="59">
        <v>0</v>
      </c>
      <c r="G81" s="59">
        <v>0</v>
      </c>
      <c r="H81" s="60">
        <v>5200</v>
      </c>
      <c r="I81" s="68">
        <v>5200</v>
      </c>
    </row>
    <row r="82" spans="1:9" ht="15.75" thickBot="1" x14ac:dyDescent="0.3">
      <c r="A82" s="69" t="s">
        <v>531</v>
      </c>
      <c r="B82" s="61">
        <v>45548</v>
      </c>
      <c r="C82" s="61">
        <v>45776</v>
      </c>
      <c r="D82" s="62">
        <v>0</v>
      </c>
      <c r="E82" s="62">
        <v>0</v>
      </c>
      <c r="F82" s="62">
        <v>0</v>
      </c>
      <c r="G82" s="62">
        <v>0</v>
      </c>
      <c r="H82" s="63">
        <v>5200</v>
      </c>
      <c r="I82" s="70">
        <v>5200</v>
      </c>
    </row>
    <row r="83" spans="1:9" ht="15.75" thickBot="1" x14ac:dyDescent="0.3">
      <c r="A83" s="67" t="s">
        <v>532</v>
      </c>
      <c r="B83" s="58">
        <v>45548</v>
      </c>
      <c r="C83" s="58">
        <v>45776</v>
      </c>
      <c r="D83" s="59">
        <v>0</v>
      </c>
      <c r="E83" s="59">
        <v>0</v>
      </c>
      <c r="F83" s="59">
        <v>0</v>
      </c>
      <c r="G83" s="59">
        <v>0</v>
      </c>
      <c r="H83" s="60">
        <v>3274</v>
      </c>
      <c r="I83" s="68">
        <v>3274</v>
      </c>
    </row>
    <row r="84" spans="1:9" ht="15.75" thickBot="1" x14ac:dyDescent="0.3">
      <c r="A84" s="69" t="s">
        <v>533</v>
      </c>
      <c r="B84" s="61">
        <v>45548</v>
      </c>
      <c r="C84" s="61">
        <v>45776</v>
      </c>
      <c r="D84" s="62">
        <v>0</v>
      </c>
      <c r="E84" s="62">
        <v>0</v>
      </c>
      <c r="F84" s="62">
        <v>0</v>
      </c>
      <c r="G84" s="62">
        <v>0</v>
      </c>
      <c r="H84" s="63">
        <v>5200</v>
      </c>
      <c r="I84" s="70">
        <v>5200</v>
      </c>
    </row>
    <row r="85" spans="1:9" ht="15.75" thickBot="1" x14ac:dyDescent="0.3">
      <c r="A85" s="122" t="s">
        <v>294</v>
      </c>
      <c r="B85" s="123"/>
      <c r="C85" s="124"/>
      <c r="D85" s="64">
        <v>0</v>
      </c>
      <c r="E85" s="64">
        <v>0</v>
      </c>
      <c r="F85" s="64">
        <v>0</v>
      </c>
      <c r="G85" s="64">
        <v>0</v>
      </c>
      <c r="H85" s="65">
        <v>31474</v>
      </c>
      <c r="I85" s="71">
        <v>31474</v>
      </c>
    </row>
    <row r="86" spans="1:9" ht="15.75" thickBot="1" x14ac:dyDescent="0.3">
      <c r="A86" s="132" t="s">
        <v>300</v>
      </c>
      <c r="B86" s="133"/>
      <c r="C86" s="133"/>
      <c r="D86" s="133"/>
      <c r="E86" s="133"/>
      <c r="F86" s="133"/>
      <c r="G86" s="133"/>
      <c r="H86" s="133"/>
      <c r="I86" s="134"/>
    </row>
    <row r="87" spans="1:9" ht="15.75" thickBot="1" x14ac:dyDescent="0.3">
      <c r="A87" s="67" t="s">
        <v>529</v>
      </c>
      <c r="B87" s="58">
        <v>45579</v>
      </c>
      <c r="C87" s="58">
        <v>45776</v>
      </c>
      <c r="D87" s="59">
        <v>0</v>
      </c>
      <c r="E87" s="59">
        <v>0</v>
      </c>
      <c r="F87" s="59">
        <v>0</v>
      </c>
      <c r="G87" s="59">
        <v>0</v>
      </c>
      <c r="H87" s="60">
        <v>2200</v>
      </c>
      <c r="I87" s="68">
        <v>2200</v>
      </c>
    </row>
    <row r="88" spans="1:9" ht="15.75" thickBot="1" x14ac:dyDescent="0.3">
      <c r="A88" s="69" t="s">
        <v>534</v>
      </c>
      <c r="B88" s="61">
        <v>45595</v>
      </c>
      <c r="C88" s="61">
        <v>45767</v>
      </c>
      <c r="D88" s="62">
        <v>0</v>
      </c>
      <c r="E88" s="62">
        <v>0</v>
      </c>
      <c r="F88" s="62">
        <v>0</v>
      </c>
      <c r="G88" s="62">
        <v>0</v>
      </c>
      <c r="H88" s="63">
        <v>5200</v>
      </c>
      <c r="I88" s="70">
        <v>5200</v>
      </c>
    </row>
    <row r="89" spans="1:9" ht="15.75" thickBot="1" x14ac:dyDescent="0.3">
      <c r="A89" s="67" t="s">
        <v>159</v>
      </c>
      <c r="B89" s="58">
        <v>45579</v>
      </c>
      <c r="C89" s="58">
        <v>45776</v>
      </c>
      <c r="D89" s="59">
        <v>0</v>
      </c>
      <c r="E89" s="59">
        <v>0</v>
      </c>
      <c r="F89" s="59">
        <v>0</v>
      </c>
      <c r="G89" s="59">
        <v>0</v>
      </c>
      <c r="H89" s="60">
        <v>5200</v>
      </c>
      <c r="I89" s="68">
        <v>5200</v>
      </c>
    </row>
    <row r="90" spans="1:9" ht="15.75" thickBot="1" x14ac:dyDescent="0.3">
      <c r="A90" s="69" t="s">
        <v>530</v>
      </c>
      <c r="B90" s="61">
        <v>45579</v>
      </c>
      <c r="C90" s="61">
        <v>45776</v>
      </c>
      <c r="D90" s="62">
        <v>0</v>
      </c>
      <c r="E90" s="62">
        <v>0</v>
      </c>
      <c r="F90" s="62">
        <v>0</v>
      </c>
      <c r="G90" s="62">
        <v>0</v>
      </c>
      <c r="H90" s="63">
        <v>5200</v>
      </c>
      <c r="I90" s="70">
        <v>5200</v>
      </c>
    </row>
    <row r="91" spans="1:9" ht="15.75" thickBot="1" x14ac:dyDescent="0.3">
      <c r="A91" s="67" t="s">
        <v>160</v>
      </c>
      <c r="B91" s="58">
        <v>45579</v>
      </c>
      <c r="C91" s="58">
        <v>45776</v>
      </c>
      <c r="D91" s="59">
        <v>0</v>
      </c>
      <c r="E91" s="59">
        <v>0</v>
      </c>
      <c r="F91" s="59">
        <v>0</v>
      </c>
      <c r="G91" s="59">
        <v>0</v>
      </c>
      <c r="H91" s="60">
        <v>5200</v>
      </c>
      <c r="I91" s="68">
        <v>5200</v>
      </c>
    </row>
    <row r="92" spans="1:9" ht="15.75" thickBot="1" x14ac:dyDescent="0.3">
      <c r="A92" s="69" t="s">
        <v>531</v>
      </c>
      <c r="B92" s="61">
        <v>45579</v>
      </c>
      <c r="C92" s="61">
        <v>45776</v>
      </c>
      <c r="D92" s="62">
        <v>0</v>
      </c>
      <c r="E92" s="62">
        <v>0</v>
      </c>
      <c r="F92" s="62">
        <v>0</v>
      </c>
      <c r="G92" s="62">
        <v>0</v>
      </c>
      <c r="H92" s="63">
        <v>5200</v>
      </c>
      <c r="I92" s="70">
        <v>5200</v>
      </c>
    </row>
    <row r="93" spans="1:9" ht="15.75" thickBot="1" x14ac:dyDescent="0.3">
      <c r="A93" s="67" t="s">
        <v>532</v>
      </c>
      <c r="B93" s="58">
        <v>45579</v>
      </c>
      <c r="C93" s="58">
        <v>45776</v>
      </c>
      <c r="D93" s="59">
        <v>0</v>
      </c>
      <c r="E93" s="59">
        <v>0</v>
      </c>
      <c r="F93" s="59">
        <v>0</v>
      </c>
      <c r="G93" s="59">
        <v>0</v>
      </c>
      <c r="H93" s="60">
        <v>3274</v>
      </c>
      <c r="I93" s="68">
        <v>3274</v>
      </c>
    </row>
    <row r="94" spans="1:9" ht="15.75" thickBot="1" x14ac:dyDescent="0.3">
      <c r="A94" s="69" t="s">
        <v>533</v>
      </c>
      <c r="B94" s="61">
        <v>45579</v>
      </c>
      <c r="C94" s="61">
        <v>45776</v>
      </c>
      <c r="D94" s="62">
        <v>0</v>
      </c>
      <c r="E94" s="62">
        <v>0</v>
      </c>
      <c r="F94" s="62">
        <v>0</v>
      </c>
      <c r="G94" s="62">
        <v>0</v>
      </c>
      <c r="H94" s="63">
        <v>5200</v>
      </c>
      <c r="I94" s="70">
        <v>5200</v>
      </c>
    </row>
    <row r="95" spans="1:9" ht="15.75" thickBot="1" x14ac:dyDescent="0.3">
      <c r="A95" s="122" t="s">
        <v>294</v>
      </c>
      <c r="B95" s="123"/>
      <c r="C95" s="124"/>
      <c r="D95" s="64">
        <v>0</v>
      </c>
      <c r="E95" s="64">
        <v>0</v>
      </c>
      <c r="F95" s="64">
        <v>0</v>
      </c>
      <c r="G95" s="64">
        <v>0</v>
      </c>
      <c r="H95" s="65">
        <v>36674</v>
      </c>
      <c r="I95" s="71">
        <v>36674</v>
      </c>
    </row>
    <row r="96" spans="1:9" ht="15.75" thickBot="1" x14ac:dyDescent="0.3">
      <c r="A96" s="132" t="s">
        <v>302</v>
      </c>
      <c r="B96" s="133"/>
      <c r="C96" s="133"/>
      <c r="D96" s="133"/>
      <c r="E96" s="133"/>
      <c r="F96" s="133"/>
      <c r="G96" s="133"/>
      <c r="H96" s="133"/>
      <c r="I96" s="134"/>
    </row>
    <row r="97" spans="1:9" ht="15.75" thickBot="1" x14ac:dyDescent="0.3">
      <c r="A97" s="67" t="s">
        <v>529</v>
      </c>
      <c r="B97" s="58">
        <v>45610</v>
      </c>
      <c r="C97" s="58">
        <v>45776</v>
      </c>
      <c r="D97" s="59">
        <v>0</v>
      </c>
      <c r="E97" s="59">
        <v>0</v>
      </c>
      <c r="F97" s="59">
        <v>0</v>
      </c>
      <c r="G97" s="59">
        <v>0</v>
      </c>
      <c r="H97" s="60">
        <v>2200</v>
      </c>
      <c r="I97" s="68">
        <v>2200</v>
      </c>
    </row>
    <row r="98" spans="1:9" ht="15.75" thickBot="1" x14ac:dyDescent="0.3">
      <c r="A98" s="69" t="s">
        <v>534</v>
      </c>
      <c r="B98" s="61">
        <v>45625</v>
      </c>
      <c r="C98" s="61">
        <v>45767</v>
      </c>
      <c r="D98" s="62">
        <v>0</v>
      </c>
      <c r="E98" s="62">
        <v>0</v>
      </c>
      <c r="F98" s="62">
        <v>0</v>
      </c>
      <c r="G98" s="62">
        <v>0</v>
      </c>
      <c r="H98" s="63">
        <v>5200</v>
      </c>
      <c r="I98" s="70">
        <v>5200</v>
      </c>
    </row>
    <row r="99" spans="1:9" ht="15.75" thickBot="1" x14ac:dyDescent="0.3">
      <c r="A99" s="67" t="s">
        <v>159</v>
      </c>
      <c r="B99" s="58">
        <v>45610</v>
      </c>
      <c r="C99" s="58">
        <v>45776</v>
      </c>
      <c r="D99" s="59">
        <v>0</v>
      </c>
      <c r="E99" s="59">
        <v>0</v>
      </c>
      <c r="F99" s="59">
        <v>0</v>
      </c>
      <c r="G99" s="59">
        <v>0</v>
      </c>
      <c r="H99" s="60">
        <v>5200</v>
      </c>
      <c r="I99" s="68">
        <v>5200</v>
      </c>
    </row>
    <row r="100" spans="1:9" ht="15.75" thickBot="1" x14ac:dyDescent="0.3">
      <c r="A100" s="69" t="s">
        <v>530</v>
      </c>
      <c r="B100" s="61">
        <v>45610</v>
      </c>
      <c r="C100" s="61">
        <v>45776</v>
      </c>
      <c r="D100" s="62">
        <v>0</v>
      </c>
      <c r="E100" s="62">
        <v>0</v>
      </c>
      <c r="F100" s="62">
        <v>0</v>
      </c>
      <c r="G100" s="62">
        <v>0</v>
      </c>
      <c r="H100" s="63">
        <v>5200</v>
      </c>
      <c r="I100" s="70">
        <v>5200</v>
      </c>
    </row>
    <row r="101" spans="1:9" ht="15.75" thickBot="1" x14ac:dyDescent="0.3">
      <c r="A101" s="67" t="s">
        <v>160</v>
      </c>
      <c r="B101" s="58">
        <v>45610</v>
      </c>
      <c r="C101" s="58">
        <v>45776</v>
      </c>
      <c r="D101" s="59">
        <v>0</v>
      </c>
      <c r="E101" s="59">
        <v>0</v>
      </c>
      <c r="F101" s="59">
        <v>0</v>
      </c>
      <c r="G101" s="59">
        <v>0</v>
      </c>
      <c r="H101" s="60">
        <v>5200</v>
      </c>
      <c r="I101" s="68">
        <v>5200</v>
      </c>
    </row>
    <row r="102" spans="1:9" ht="15.75" thickBot="1" x14ac:dyDescent="0.3">
      <c r="A102" s="69" t="s">
        <v>531</v>
      </c>
      <c r="B102" s="61">
        <v>45610</v>
      </c>
      <c r="C102" s="61">
        <v>45776</v>
      </c>
      <c r="D102" s="62">
        <v>0</v>
      </c>
      <c r="E102" s="62">
        <v>0</v>
      </c>
      <c r="F102" s="62">
        <v>0</v>
      </c>
      <c r="G102" s="62">
        <v>0</v>
      </c>
      <c r="H102" s="63">
        <v>5200</v>
      </c>
      <c r="I102" s="70">
        <v>5200</v>
      </c>
    </row>
    <row r="103" spans="1:9" ht="15.75" thickBot="1" x14ac:dyDescent="0.3">
      <c r="A103" s="67" t="s">
        <v>532</v>
      </c>
      <c r="B103" s="58">
        <v>45610</v>
      </c>
      <c r="C103" s="58">
        <v>45776</v>
      </c>
      <c r="D103" s="59">
        <v>0</v>
      </c>
      <c r="E103" s="59">
        <v>0</v>
      </c>
      <c r="F103" s="59">
        <v>0</v>
      </c>
      <c r="G103" s="59">
        <v>0</v>
      </c>
      <c r="H103" s="60">
        <v>3274</v>
      </c>
      <c r="I103" s="68">
        <v>3274</v>
      </c>
    </row>
    <row r="104" spans="1:9" ht="15.75" thickBot="1" x14ac:dyDescent="0.3">
      <c r="A104" s="69" t="s">
        <v>533</v>
      </c>
      <c r="B104" s="61">
        <v>45610</v>
      </c>
      <c r="C104" s="61">
        <v>45776</v>
      </c>
      <c r="D104" s="62">
        <v>0</v>
      </c>
      <c r="E104" s="62">
        <v>0</v>
      </c>
      <c r="F104" s="62">
        <v>0</v>
      </c>
      <c r="G104" s="62">
        <v>0</v>
      </c>
      <c r="H104" s="63">
        <v>5200</v>
      </c>
      <c r="I104" s="70">
        <v>5200</v>
      </c>
    </row>
    <row r="105" spans="1:9" ht="15.75" thickBot="1" x14ac:dyDescent="0.3">
      <c r="A105" s="122" t="s">
        <v>294</v>
      </c>
      <c r="B105" s="123"/>
      <c r="C105" s="124"/>
      <c r="D105" s="64">
        <v>0</v>
      </c>
      <c r="E105" s="64">
        <v>0</v>
      </c>
      <c r="F105" s="64">
        <v>0</v>
      </c>
      <c r="G105" s="64">
        <v>0</v>
      </c>
      <c r="H105" s="65">
        <v>36674</v>
      </c>
      <c r="I105" s="71">
        <v>36674</v>
      </c>
    </row>
    <row r="106" spans="1:9" ht="15.75" thickBot="1" x14ac:dyDescent="0.3">
      <c r="A106" s="132" t="s">
        <v>333</v>
      </c>
      <c r="B106" s="133"/>
      <c r="C106" s="133"/>
      <c r="D106" s="133"/>
      <c r="E106" s="133"/>
      <c r="F106" s="133"/>
      <c r="G106" s="133"/>
      <c r="H106" s="133"/>
      <c r="I106" s="134"/>
    </row>
    <row r="107" spans="1:9" ht="15.75" thickBot="1" x14ac:dyDescent="0.3">
      <c r="A107" s="67" t="s">
        <v>529</v>
      </c>
      <c r="B107" s="58">
        <v>45639</v>
      </c>
      <c r="C107" s="58">
        <v>45776</v>
      </c>
      <c r="D107" s="59">
        <v>0</v>
      </c>
      <c r="E107" s="59">
        <v>0</v>
      </c>
      <c r="F107" s="59">
        <v>0</v>
      </c>
      <c r="G107" s="59">
        <v>0</v>
      </c>
      <c r="H107" s="60">
        <v>2200</v>
      </c>
      <c r="I107" s="68">
        <v>2200</v>
      </c>
    </row>
    <row r="108" spans="1:9" ht="15.75" thickBot="1" x14ac:dyDescent="0.3">
      <c r="A108" s="69" t="s">
        <v>534</v>
      </c>
      <c r="B108" s="61">
        <v>45656</v>
      </c>
      <c r="C108" s="61">
        <v>45767</v>
      </c>
      <c r="D108" s="62">
        <v>0</v>
      </c>
      <c r="E108" s="62">
        <v>0</v>
      </c>
      <c r="F108" s="62">
        <v>0</v>
      </c>
      <c r="G108" s="62">
        <v>0</v>
      </c>
      <c r="H108" s="63">
        <v>5200</v>
      </c>
      <c r="I108" s="70">
        <v>5200</v>
      </c>
    </row>
    <row r="109" spans="1:9" ht="15.75" thickBot="1" x14ac:dyDescent="0.3">
      <c r="A109" s="67" t="s">
        <v>159</v>
      </c>
      <c r="B109" s="58">
        <v>45639</v>
      </c>
      <c r="C109" s="58">
        <v>45776</v>
      </c>
      <c r="D109" s="59">
        <v>0</v>
      </c>
      <c r="E109" s="59">
        <v>0</v>
      </c>
      <c r="F109" s="59">
        <v>0</v>
      </c>
      <c r="G109" s="59">
        <v>0</v>
      </c>
      <c r="H109" s="60">
        <v>5200</v>
      </c>
      <c r="I109" s="68">
        <v>5200</v>
      </c>
    </row>
    <row r="110" spans="1:9" ht="15.75" thickBot="1" x14ac:dyDescent="0.3">
      <c r="A110" s="69" t="s">
        <v>530</v>
      </c>
      <c r="B110" s="61">
        <v>45639</v>
      </c>
      <c r="C110" s="61">
        <v>45776</v>
      </c>
      <c r="D110" s="62">
        <v>0</v>
      </c>
      <c r="E110" s="62">
        <v>0</v>
      </c>
      <c r="F110" s="62">
        <v>0</v>
      </c>
      <c r="G110" s="62">
        <v>0</v>
      </c>
      <c r="H110" s="63">
        <v>5200</v>
      </c>
      <c r="I110" s="70">
        <v>5200</v>
      </c>
    </row>
    <row r="111" spans="1:9" ht="15.75" thickBot="1" x14ac:dyDescent="0.3">
      <c r="A111" s="67" t="s">
        <v>160</v>
      </c>
      <c r="B111" s="58">
        <v>45639</v>
      </c>
      <c r="C111" s="58">
        <v>45776</v>
      </c>
      <c r="D111" s="59">
        <v>0</v>
      </c>
      <c r="E111" s="59">
        <v>0</v>
      </c>
      <c r="F111" s="59">
        <v>0</v>
      </c>
      <c r="G111" s="59">
        <v>0</v>
      </c>
      <c r="H111" s="60">
        <v>5200</v>
      </c>
      <c r="I111" s="68">
        <v>5200</v>
      </c>
    </row>
    <row r="112" spans="1:9" ht="15.75" thickBot="1" x14ac:dyDescent="0.3">
      <c r="A112" s="69" t="s">
        <v>531</v>
      </c>
      <c r="B112" s="61">
        <v>45639</v>
      </c>
      <c r="C112" s="61">
        <v>45776</v>
      </c>
      <c r="D112" s="62">
        <v>0</v>
      </c>
      <c r="E112" s="62">
        <v>0</v>
      </c>
      <c r="F112" s="62">
        <v>0</v>
      </c>
      <c r="G112" s="62">
        <v>0</v>
      </c>
      <c r="H112" s="63">
        <v>5200</v>
      </c>
      <c r="I112" s="70">
        <v>5200</v>
      </c>
    </row>
    <row r="113" spans="1:9" ht="15.75" thickBot="1" x14ac:dyDescent="0.3">
      <c r="A113" s="67" t="s">
        <v>532</v>
      </c>
      <c r="B113" s="58">
        <v>45639</v>
      </c>
      <c r="C113" s="58">
        <v>45776</v>
      </c>
      <c r="D113" s="59">
        <v>0</v>
      </c>
      <c r="E113" s="59">
        <v>0</v>
      </c>
      <c r="F113" s="59">
        <v>0</v>
      </c>
      <c r="G113" s="59">
        <v>0</v>
      </c>
      <c r="H113" s="60">
        <v>3274</v>
      </c>
      <c r="I113" s="68">
        <v>3274</v>
      </c>
    </row>
    <row r="114" spans="1:9" ht="15.75" thickBot="1" x14ac:dyDescent="0.3">
      <c r="A114" s="69" t="s">
        <v>533</v>
      </c>
      <c r="B114" s="61">
        <v>45639</v>
      </c>
      <c r="C114" s="61">
        <v>45776</v>
      </c>
      <c r="D114" s="62">
        <v>0</v>
      </c>
      <c r="E114" s="62">
        <v>0</v>
      </c>
      <c r="F114" s="62">
        <v>0</v>
      </c>
      <c r="G114" s="62">
        <v>0</v>
      </c>
      <c r="H114" s="63">
        <v>5200</v>
      </c>
      <c r="I114" s="70">
        <v>5200</v>
      </c>
    </row>
    <row r="115" spans="1:9" ht="15.75" thickBot="1" x14ac:dyDescent="0.3">
      <c r="A115" s="122" t="s">
        <v>294</v>
      </c>
      <c r="B115" s="123"/>
      <c r="C115" s="124"/>
      <c r="D115" s="64">
        <v>0</v>
      </c>
      <c r="E115" s="64">
        <v>0</v>
      </c>
      <c r="F115" s="64">
        <v>0</v>
      </c>
      <c r="G115" s="64">
        <v>0</v>
      </c>
      <c r="H115" s="65">
        <v>36674</v>
      </c>
      <c r="I115" s="71">
        <v>36674</v>
      </c>
    </row>
    <row r="116" spans="1:9" x14ac:dyDescent="0.25">
      <c r="A116" s="116" t="s">
        <v>303</v>
      </c>
      <c r="B116" s="117"/>
      <c r="C116" s="118"/>
      <c r="D116" s="72">
        <v>0</v>
      </c>
      <c r="E116" s="72">
        <v>0</v>
      </c>
      <c r="F116" s="72">
        <v>0</v>
      </c>
      <c r="G116" s="72">
        <v>0</v>
      </c>
      <c r="H116" s="73">
        <v>393288</v>
      </c>
      <c r="I116" s="74">
        <v>393288</v>
      </c>
    </row>
  </sheetData>
  <mergeCells count="33">
    <mergeCell ref="A22:C22"/>
    <mergeCell ref="A3:A4"/>
    <mergeCell ref="B3:B4"/>
    <mergeCell ref="D3:D4"/>
    <mergeCell ref="E3:E4"/>
    <mergeCell ref="H3:H4"/>
    <mergeCell ref="I3:I4"/>
    <mergeCell ref="A5:I5"/>
    <mergeCell ref="A13:C13"/>
    <mergeCell ref="A14:I14"/>
    <mergeCell ref="F3:F4"/>
    <mergeCell ref="G3:G4"/>
    <mergeCell ref="A76:C76"/>
    <mergeCell ref="A23:I23"/>
    <mergeCell ref="A31:C31"/>
    <mergeCell ref="A32:I32"/>
    <mergeCell ref="A40:C40"/>
    <mergeCell ref="A41:I41"/>
    <mergeCell ref="A49:C49"/>
    <mergeCell ref="A50:I50"/>
    <mergeCell ref="A58:C58"/>
    <mergeCell ref="A59:I59"/>
    <mergeCell ref="A67:C67"/>
    <mergeCell ref="A68:I68"/>
    <mergeCell ref="A106:I106"/>
    <mergeCell ref="A115:C115"/>
    <mergeCell ref="A116:C116"/>
    <mergeCell ref="A77:I77"/>
    <mergeCell ref="A85:C85"/>
    <mergeCell ref="A86:I86"/>
    <mergeCell ref="A95:C95"/>
    <mergeCell ref="A96:I96"/>
    <mergeCell ref="A105:C105"/>
  </mergeCells>
  <pageMargins left="0.511811024" right="0.511811024" top="0.78740157499999996" bottom="0.78740157499999996" header="0.31496062000000002" footer="0.3149606200000000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0"/>
  <sheetViews>
    <sheetView workbookViewId="0">
      <selection activeCell="L6" sqref="L6:L8"/>
    </sheetView>
  </sheetViews>
  <sheetFormatPr defaultRowHeight="15" x14ac:dyDescent="0.25"/>
  <cols>
    <col min="1" max="1" width="29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1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310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108</v>
      </c>
      <c r="B6" s="61">
        <v>45296</v>
      </c>
      <c r="C6" s="61">
        <v>45637</v>
      </c>
      <c r="D6" s="62">
        <v>0</v>
      </c>
      <c r="E6" s="62">
        <v>0</v>
      </c>
      <c r="F6" s="62">
        <v>354.47</v>
      </c>
      <c r="G6" s="62">
        <v>0</v>
      </c>
      <c r="H6" s="63">
        <v>4645.53</v>
      </c>
      <c r="I6" s="70">
        <v>5000</v>
      </c>
      <c r="K6" s="76" t="s">
        <v>108</v>
      </c>
      <c r="L6" s="77">
        <v>65000</v>
      </c>
    </row>
    <row r="7" spans="1:12" ht="15.75" thickBot="1" x14ac:dyDescent="0.3">
      <c r="A7" s="67" t="s">
        <v>60</v>
      </c>
      <c r="B7" s="58">
        <v>45310</v>
      </c>
      <c r="C7" s="58">
        <v>45322</v>
      </c>
      <c r="D7" s="59">
        <v>0</v>
      </c>
      <c r="E7" s="59">
        <v>0</v>
      </c>
      <c r="F7" s="59">
        <v>0</v>
      </c>
      <c r="G7" s="59">
        <v>0</v>
      </c>
      <c r="H7" s="60">
        <v>1800</v>
      </c>
      <c r="I7" s="68">
        <v>1800</v>
      </c>
      <c r="K7" s="76" t="s">
        <v>60</v>
      </c>
      <c r="L7" s="77">
        <v>23400</v>
      </c>
    </row>
    <row r="8" spans="1:12" ht="15.75" thickBot="1" x14ac:dyDescent="0.3">
      <c r="A8" s="69" t="s">
        <v>109</v>
      </c>
      <c r="B8" s="61">
        <v>45296</v>
      </c>
      <c r="C8" s="61">
        <v>45637</v>
      </c>
      <c r="D8" s="62">
        <v>0</v>
      </c>
      <c r="E8" s="62">
        <v>0</v>
      </c>
      <c r="F8" s="62">
        <v>354.47</v>
      </c>
      <c r="G8" s="62">
        <v>0</v>
      </c>
      <c r="H8" s="63">
        <v>4645.53</v>
      </c>
      <c r="I8" s="70">
        <v>5000</v>
      </c>
      <c r="K8" s="76" t="s">
        <v>109</v>
      </c>
      <c r="L8" s="77">
        <v>71000</v>
      </c>
    </row>
    <row r="9" spans="1:12" ht="15.75" thickBot="1" x14ac:dyDescent="0.3">
      <c r="A9" s="67" t="s">
        <v>163</v>
      </c>
      <c r="B9" s="58">
        <v>45321</v>
      </c>
      <c r="C9" s="58">
        <v>45322</v>
      </c>
      <c r="D9" s="59">
        <v>0</v>
      </c>
      <c r="E9" s="59">
        <v>0</v>
      </c>
      <c r="F9" s="59">
        <v>0</v>
      </c>
      <c r="G9" s="59">
        <v>0</v>
      </c>
      <c r="H9" s="60">
        <v>2000</v>
      </c>
      <c r="I9" s="68">
        <v>2000</v>
      </c>
      <c r="K9" s="76" t="s">
        <v>163</v>
      </c>
      <c r="L9" s="77">
        <v>24000</v>
      </c>
    </row>
    <row r="10" spans="1:12" ht="15.75" thickBot="1" x14ac:dyDescent="0.3">
      <c r="A10" s="122" t="s">
        <v>294</v>
      </c>
      <c r="B10" s="123"/>
      <c r="C10" s="124"/>
      <c r="D10" s="64">
        <v>0</v>
      </c>
      <c r="E10" s="64">
        <v>0</v>
      </c>
      <c r="F10" s="64">
        <v>708.94</v>
      </c>
      <c r="G10" s="64">
        <v>0</v>
      </c>
      <c r="H10" s="65">
        <v>13091.06</v>
      </c>
      <c r="I10" s="71">
        <v>13800</v>
      </c>
      <c r="K10" s="76" t="s">
        <v>310</v>
      </c>
      <c r="L10" s="77"/>
    </row>
    <row r="11" spans="1:12" ht="15.75" thickBot="1" x14ac:dyDescent="0.3">
      <c r="A11" s="119" t="s">
        <v>292</v>
      </c>
      <c r="B11" s="120"/>
      <c r="C11" s="120"/>
      <c r="D11" s="120"/>
      <c r="E11" s="120"/>
      <c r="F11" s="120"/>
      <c r="G11" s="120"/>
      <c r="H11" s="120"/>
      <c r="I11" s="121"/>
      <c r="K11" s="76" t="s">
        <v>292</v>
      </c>
      <c r="L11" s="77"/>
    </row>
    <row r="12" spans="1:12" ht="15.75" thickBot="1" x14ac:dyDescent="0.3">
      <c r="A12" s="69" t="s">
        <v>108</v>
      </c>
      <c r="B12" s="61">
        <v>45327</v>
      </c>
      <c r="C12" s="61">
        <v>45637</v>
      </c>
      <c r="D12" s="62">
        <v>0</v>
      </c>
      <c r="E12" s="62">
        <v>0</v>
      </c>
      <c r="F12" s="62">
        <v>354.47</v>
      </c>
      <c r="G12" s="62">
        <v>0</v>
      </c>
      <c r="H12" s="63">
        <v>4645.53</v>
      </c>
      <c r="I12" s="70">
        <v>5000</v>
      </c>
      <c r="K12" s="76" t="s">
        <v>323</v>
      </c>
      <c r="L12" s="77"/>
    </row>
    <row r="13" spans="1:12" ht="15.75" thickBot="1" x14ac:dyDescent="0.3">
      <c r="A13" s="67" t="s">
        <v>60</v>
      </c>
      <c r="B13" s="58">
        <v>45351</v>
      </c>
      <c r="C13" s="58">
        <v>45637</v>
      </c>
      <c r="D13" s="59">
        <v>0</v>
      </c>
      <c r="E13" s="59">
        <v>0</v>
      </c>
      <c r="F13" s="59">
        <v>73.84</v>
      </c>
      <c r="G13" s="59">
        <v>0</v>
      </c>
      <c r="H13" s="60">
        <v>1726.16</v>
      </c>
      <c r="I13" s="68">
        <v>1800</v>
      </c>
      <c r="K13" s="76" t="s">
        <v>295</v>
      </c>
      <c r="L13" s="77"/>
    </row>
    <row r="14" spans="1:12" ht="15.75" thickBot="1" x14ac:dyDescent="0.3">
      <c r="A14" s="69" t="s">
        <v>60</v>
      </c>
      <c r="B14" s="61">
        <v>45343</v>
      </c>
      <c r="C14" s="61">
        <v>45322</v>
      </c>
      <c r="D14" s="62">
        <v>0</v>
      </c>
      <c r="E14" s="62">
        <v>0</v>
      </c>
      <c r="F14" s="62">
        <v>0</v>
      </c>
      <c r="G14" s="62">
        <v>0</v>
      </c>
      <c r="H14" s="63">
        <v>1800</v>
      </c>
      <c r="I14" s="70">
        <v>1800</v>
      </c>
      <c r="K14" s="76" t="s">
        <v>325</v>
      </c>
      <c r="L14" s="77"/>
    </row>
    <row r="15" spans="1:12" ht="15.75" thickBot="1" x14ac:dyDescent="0.3">
      <c r="A15" s="67" t="s">
        <v>109</v>
      </c>
      <c r="B15" s="58">
        <v>45327</v>
      </c>
      <c r="C15" s="58">
        <v>45637</v>
      </c>
      <c r="D15" s="59">
        <v>0</v>
      </c>
      <c r="E15" s="59">
        <v>0</v>
      </c>
      <c r="F15" s="59">
        <v>354.47</v>
      </c>
      <c r="G15" s="59">
        <v>0</v>
      </c>
      <c r="H15" s="60">
        <v>4645.53</v>
      </c>
      <c r="I15" s="68">
        <v>5000</v>
      </c>
      <c r="K15" s="76" t="s">
        <v>298</v>
      </c>
      <c r="L15" s="77"/>
    </row>
    <row r="16" spans="1:12" ht="15.75" thickBot="1" x14ac:dyDescent="0.3">
      <c r="A16" s="69" t="s">
        <v>163</v>
      </c>
      <c r="B16" s="61">
        <v>45351</v>
      </c>
      <c r="C16" s="61">
        <v>45637</v>
      </c>
      <c r="D16" s="62">
        <v>0</v>
      </c>
      <c r="E16" s="62">
        <v>0</v>
      </c>
      <c r="F16" s="62">
        <v>0</v>
      </c>
      <c r="G16" s="62">
        <v>0</v>
      </c>
      <c r="H16" s="63">
        <v>2000</v>
      </c>
      <c r="I16" s="70">
        <v>2000</v>
      </c>
      <c r="K16" s="76" t="s">
        <v>327</v>
      </c>
      <c r="L16" s="77"/>
    </row>
    <row r="17" spans="1:12" ht="15.75" thickBot="1" x14ac:dyDescent="0.3">
      <c r="A17" s="122" t="s">
        <v>294</v>
      </c>
      <c r="B17" s="123"/>
      <c r="C17" s="124"/>
      <c r="D17" s="64">
        <v>0</v>
      </c>
      <c r="E17" s="64">
        <v>0</v>
      </c>
      <c r="F17" s="64">
        <v>782.78</v>
      </c>
      <c r="G17" s="64">
        <v>0</v>
      </c>
      <c r="H17" s="65">
        <v>14817.22</v>
      </c>
      <c r="I17" s="71">
        <v>15600</v>
      </c>
      <c r="K17" s="76" t="s">
        <v>328</v>
      </c>
      <c r="L17" s="77"/>
    </row>
    <row r="18" spans="1:12" ht="15.75" thickBot="1" x14ac:dyDescent="0.3">
      <c r="A18" s="132" t="s">
        <v>323</v>
      </c>
      <c r="B18" s="133"/>
      <c r="C18" s="133"/>
      <c r="D18" s="133"/>
      <c r="E18" s="133"/>
      <c r="F18" s="133"/>
      <c r="G18" s="133"/>
      <c r="H18" s="133"/>
      <c r="I18" s="134"/>
      <c r="K18" s="76" t="s">
        <v>331</v>
      </c>
      <c r="L18" s="77"/>
    </row>
    <row r="19" spans="1:12" ht="15.75" thickBot="1" x14ac:dyDescent="0.3">
      <c r="A19" s="67" t="s">
        <v>108</v>
      </c>
      <c r="B19" s="58">
        <v>45356</v>
      </c>
      <c r="C19" s="58">
        <v>45637</v>
      </c>
      <c r="D19" s="59">
        <v>0</v>
      </c>
      <c r="E19" s="59">
        <v>0</v>
      </c>
      <c r="F19" s="59">
        <v>335.26</v>
      </c>
      <c r="G19" s="59">
        <v>0</v>
      </c>
      <c r="H19" s="60">
        <v>4664.74</v>
      </c>
      <c r="I19" s="68">
        <v>5000</v>
      </c>
      <c r="K19" s="76" t="s">
        <v>300</v>
      </c>
      <c r="L19" s="77"/>
    </row>
    <row r="20" spans="1:12" ht="15.75" thickBot="1" x14ac:dyDescent="0.3">
      <c r="A20" s="69" t="s">
        <v>60</v>
      </c>
      <c r="B20" s="61">
        <v>45372</v>
      </c>
      <c r="C20" s="61">
        <v>45637</v>
      </c>
      <c r="D20" s="62">
        <v>0</v>
      </c>
      <c r="E20" s="62">
        <v>0</v>
      </c>
      <c r="F20" s="62">
        <v>0</v>
      </c>
      <c r="G20" s="62">
        <v>0</v>
      </c>
      <c r="H20" s="63">
        <v>1800</v>
      </c>
      <c r="I20" s="70">
        <v>1800</v>
      </c>
      <c r="K20" s="76" t="s">
        <v>302</v>
      </c>
      <c r="L20" s="77"/>
    </row>
    <row r="21" spans="1:12" ht="15.75" thickBot="1" x14ac:dyDescent="0.3">
      <c r="A21" s="67" t="s">
        <v>109</v>
      </c>
      <c r="B21" s="58">
        <v>45356</v>
      </c>
      <c r="C21" s="58">
        <v>45637</v>
      </c>
      <c r="D21" s="59">
        <v>0</v>
      </c>
      <c r="E21" s="59">
        <v>0</v>
      </c>
      <c r="F21" s="60">
        <v>1375</v>
      </c>
      <c r="G21" s="59">
        <v>0</v>
      </c>
      <c r="H21" s="60">
        <v>3625</v>
      </c>
      <c r="I21" s="68">
        <v>5000</v>
      </c>
      <c r="K21" s="76" t="s">
        <v>333</v>
      </c>
      <c r="L21" s="77"/>
    </row>
    <row r="22" spans="1:12" ht="15.75" thickBot="1" x14ac:dyDescent="0.3">
      <c r="A22" s="69" t="s">
        <v>163</v>
      </c>
      <c r="B22" s="61">
        <v>45372</v>
      </c>
      <c r="C22" s="61">
        <v>45637</v>
      </c>
      <c r="D22" s="62">
        <v>0</v>
      </c>
      <c r="E22" s="62">
        <v>0</v>
      </c>
      <c r="F22" s="62">
        <v>0</v>
      </c>
      <c r="G22" s="62">
        <v>0</v>
      </c>
      <c r="H22" s="63">
        <v>2000</v>
      </c>
      <c r="I22" s="70">
        <v>2000</v>
      </c>
      <c r="K22" s="76" t="s">
        <v>294</v>
      </c>
      <c r="L22" s="77">
        <v>183400</v>
      </c>
    </row>
    <row r="23" spans="1:12" ht="15.75" thickBot="1" x14ac:dyDescent="0.3">
      <c r="A23" s="122" t="s">
        <v>294</v>
      </c>
      <c r="B23" s="123"/>
      <c r="C23" s="124"/>
      <c r="D23" s="64">
        <v>0</v>
      </c>
      <c r="E23" s="64">
        <v>0</v>
      </c>
      <c r="F23" s="65">
        <v>1710.26</v>
      </c>
      <c r="G23" s="64">
        <v>0</v>
      </c>
      <c r="H23" s="65">
        <v>12089.74</v>
      </c>
      <c r="I23" s="71">
        <v>13800</v>
      </c>
      <c r="K23" s="76" t="s">
        <v>303</v>
      </c>
      <c r="L23" s="77">
        <v>183400</v>
      </c>
    </row>
    <row r="24" spans="1:12" ht="15.75" thickBot="1" x14ac:dyDescent="0.3">
      <c r="A24" s="132" t="s">
        <v>295</v>
      </c>
      <c r="B24" s="133"/>
      <c r="C24" s="133"/>
      <c r="D24" s="133"/>
      <c r="E24" s="133"/>
      <c r="F24" s="133"/>
      <c r="G24" s="133"/>
      <c r="H24" s="133"/>
      <c r="I24" s="134"/>
      <c r="K24" s="76" t="s">
        <v>305</v>
      </c>
      <c r="L24" s="77"/>
    </row>
    <row r="25" spans="1:12" ht="15.75" thickBot="1" x14ac:dyDescent="0.3">
      <c r="A25" s="67" t="s">
        <v>108</v>
      </c>
      <c r="B25" s="58">
        <v>45387</v>
      </c>
      <c r="C25" s="58">
        <v>45637</v>
      </c>
      <c r="D25" s="59">
        <v>0</v>
      </c>
      <c r="E25" s="59">
        <v>0</v>
      </c>
      <c r="F25" s="59">
        <v>335.26</v>
      </c>
      <c r="G25" s="59">
        <v>0</v>
      </c>
      <c r="H25" s="60">
        <v>4664.74</v>
      </c>
      <c r="I25" s="68">
        <v>5000</v>
      </c>
      <c r="K25" s="76" t="s">
        <v>306</v>
      </c>
      <c r="L25" s="77">
        <v>550200</v>
      </c>
    </row>
    <row r="26" spans="1:12" ht="15.75" thickBot="1" x14ac:dyDescent="0.3">
      <c r="A26" s="69" t="s">
        <v>60</v>
      </c>
      <c r="B26" s="61">
        <v>45401</v>
      </c>
      <c r="C26" s="61">
        <v>45637</v>
      </c>
      <c r="D26" s="62">
        <v>0</v>
      </c>
      <c r="E26" s="62">
        <v>0</v>
      </c>
      <c r="F26" s="62">
        <v>0</v>
      </c>
      <c r="G26" s="62">
        <v>0</v>
      </c>
      <c r="H26" s="63">
        <v>1800</v>
      </c>
      <c r="I26" s="70">
        <v>1800</v>
      </c>
    </row>
    <row r="27" spans="1:12" ht="15.75" thickBot="1" x14ac:dyDescent="0.3">
      <c r="A27" s="67" t="s">
        <v>109</v>
      </c>
      <c r="B27" s="58">
        <v>45387</v>
      </c>
      <c r="C27" s="58">
        <v>45637</v>
      </c>
      <c r="D27" s="59">
        <v>0</v>
      </c>
      <c r="E27" s="59">
        <v>0</v>
      </c>
      <c r="F27" s="60">
        <v>1375</v>
      </c>
      <c r="G27" s="59">
        <v>0</v>
      </c>
      <c r="H27" s="60">
        <v>3625</v>
      </c>
      <c r="I27" s="68">
        <v>5000</v>
      </c>
    </row>
    <row r="28" spans="1:12" ht="15.75" thickBot="1" x14ac:dyDescent="0.3">
      <c r="A28" s="69" t="s">
        <v>163</v>
      </c>
      <c r="B28" s="61">
        <v>45401</v>
      </c>
      <c r="C28" s="61">
        <v>45637</v>
      </c>
      <c r="D28" s="62">
        <v>0</v>
      </c>
      <c r="E28" s="62">
        <v>0</v>
      </c>
      <c r="F28" s="62">
        <v>0</v>
      </c>
      <c r="G28" s="62">
        <v>0</v>
      </c>
      <c r="H28" s="63">
        <v>2000</v>
      </c>
      <c r="I28" s="70">
        <v>2000</v>
      </c>
    </row>
    <row r="29" spans="1:12" ht="15.75" thickBot="1" x14ac:dyDescent="0.3">
      <c r="A29" s="122" t="s">
        <v>294</v>
      </c>
      <c r="B29" s="123"/>
      <c r="C29" s="124"/>
      <c r="D29" s="64">
        <v>0</v>
      </c>
      <c r="E29" s="64">
        <v>0</v>
      </c>
      <c r="F29" s="65">
        <v>1710.26</v>
      </c>
      <c r="G29" s="64">
        <v>0</v>
      </c>
      <c r="H29" s="65">
        <v>12089.74</v>
      </c>
      <c r="I29" s="71">
        <v>13800</v>
      </c>
    </row>
    <row r="30" spans="1:12" ht="15.75" thickBot="1" x14ac:dyDescent="0.3">
      <c r="A30" s="132" t="s">
        <v>325</v>
      </c>
      <c r="B30" s="133"/>
      <c r="C30" s="133"/>
      <c r="D30" s="133"/>
      <c r="E30" s="133"/>
      <c r="F30" s="133"/>
      <c r="G30" s="133"/>
      <c r="H30" s="133"/>
      <c r="I30" s="134"/>
    </row>
    <row r="31" spans="1:12" ht="15.75" thickBot="1" x14ac:dyDescent="0.3">
      <c r="A31" s="67" t="s">
        <v>108</v>
      </c>
      <c r="B31" s="58">
        <v>45415</v>
      </c>
      <c r="C31" s="58">
        <v>45637</v>
      </c>
      <c r="D31" s="59">
        <v>0</v>
      </c>
      <c r="E31" s="59">
        <v>0</v>
      </c>
      <c r="F31" s="59">
        <v>335.26</v>
      </c>
      <c r="G31" s="59">
        <v>0</v>
      </c>
      <c r="H31" s="60">
        <v>4664.74</v>
      </c>
      <c r="I31" s="68">
        <v>5000</v>
      </c>
    </row>
    <row r="32" spans="1:12" ht="15.75" thickBot="1" x14ac:dyDescent="0.3">
      <c r="A32" s="69" t="s">
        <v>60</v>
      </c>
      <c r="B32" s="61">
        <v>45433</v>
      </c>
      <c r="C32" s="61">
        <v>45637</v>
      </c>
      <c r="D32" s="62">
        <v>0</v>
      </c>
      <c r="E32" s="62">
        <v>0</v>
      </c>
      <c r="F32" s="62">
        <v>0</v>
      </c>
      <c r="G32" s="62">
        <v>0</v>
      </c>
      <c r="H32" s="63">
        <v>1800</v>
      </c>
      <c r="I32" s="70">
        <v>1800</v>
      </c>
    </row>
    <row r="33" spans="1:9" ht="15.75" thickBot="1" x14ac:dyDescent="0.3">
      <c r="A33" s="67" t="s">
        <v>109</v>
      </c>
      <c r="B33" s="58">
        <v>45415</v>
      </c>
      <c r="C33" s="58">
        <v>45637</v>
      </c>
      <c r="D33" s="59">
        <v>0</v>
      </c>
      <c r="E33" s="59">
        <v>0</v>
      </c>
      <c r="F33" s="60">
        <v>1375</v>
      </c>
      <c r="G33" s="59">
        <v>0</v>
      </c>
      <c r="H33" s="60">
        <v>3625</v>
      </c>
      <c r="I33" s="68">
        <v>5000</v>
      </c>
    </row>
    <row r="34" spans="1:9" ht="15.75" thickBot="1" x14ac:dyDescent="0.3">
      <c r="A34" s="69" t="s">
        <v>163</v>
      </c>
      <c r="B34" s="61">
        <v>45433</v>
      </c>
      <c r="C34" s="61">
        <v>45637</v>
      </c>
      <c r="D34" s="62">
        <v>0</v>
      </c>
      <c r="E34" s="62">
        <v>0</v>
      </c>
      <c r="F34" s="62">
        <v>0</v>
      </c>
      <c r="G34" s="62">
        <v>0</v>
      </c>
      <c r="H34" s="63">
        <v>2000</v>
      </c>
      <c r="I34" s="70">
        <v>2000</v>
      </c>
    </row>
    <row r="35" spans="1:9" ht="15.75" thickBot="1" x14ac:dyDescent="0.3">
      <c r="A35" s="122" t="s">
        <v>294</v>
      </c>
      <c r="B35" s="123"/>
      <c r="C35" s="124"/>
      <c r="D35" s="64">
        <v>0</v>
      </c>
      <c r="E35" s="64">
        <v>0</v>
      </c>
      <c r="F35" s="65">
        <v>1710.26</v>
      </c>
      <c r="G35" s="64">
        <v>0</v>
      </c>
      <c r="H35" s="65">
        <v>12089.74</v>
      </c>
      <c r="I35" s="71">
        <v>13800</v>
      </c>
    </row>
    <row r="36" spans="1:9" ht="15.75" thickBot="1" x14ac:dyDescent="0.3">
      <c r="A36" s="132" t="s">
        <v>298</v>
      </c>
      <c r="B36" s="133"/>
      <c r="C36" s="133"/>
      <c r="D36" s="133"/>
      <c r="E36" s="133"/>
      <c r="F36" s="133"/>
      <c r="G36" s="133"/>
      <c r="H36" s="133"/>
      <c r="I36" s="134"/>
    </row>
    <row r="37" spans="1:9" ht="15.75" thickBot="1" x14ac:dyDescent="0.3">
      <c r="A37" s="67" t="s">
        <v>108</v>
      </c>
      <c r="B37" s="58">
        <v>45448</v>
      </c>
      <c r="C37" s="58">
        <v>45637</v>
      </c>
      <c r="D37" s="59">
        <v>0</v>
      </c>
      <c r="E37" s="59">
        <v>0</v>
      </c>
      <c r="F37" s="59">
        <v>335.26</v>
      </c>
      <c r="G37" s="59">
        <v>0</v>
      </c>
      <c r="H37" s="60">
        <v>4664.74</v>
      </c>
      <c r="I37" s="68">
        <v>5000</v>
      </c>
    </row>
    <row r="38" spans="1:9" ht="15.75" thickBot="1" x14ac:dyDescent="0.3">
      <c r="A38" s="69" t="s">
        <v>60</v>
      </c>
      <c r="B38" s="61">
        <v>45464</v>
      </c>
      <c r="C38" s="61">
        <v>45637</v>
      </c>
      <c r="D38" s="62">
        <v>0</v>
      </c>
      <c r="E38" s="62">
        <v>0</v>
      </c>
      <c r="F38" s="62">
        <v>0</v>
      </c>
      <c r="G38" s="62">
        <v>0</v>
      </c>
      <c r="H38" s="63">
        <v>1800</v>
      </c>
      <c r="I38" s="70">
        <v>1800</v>
      </c>
    </row>
    <row r="39" spans="1:9" ht="15.75" thickBot="1" x14ac:dyDescent="0.3">
      <c r="A39" s="67" t="s">
        <v>109</v>
      </c>
      <c r="B39" s="58">
        <v>45457</v>
      </c>
      <c r="C39" s="58">
        <v>45637</v>
      </c>
      <c r="D39" s="59">
        <v>0</v>
      </c>
      <c r="E39" s="59">
        <v>0</v>
      </c>
      <c r="F39" s="60">
        <v>1375</v>
      </c>
      <c r="G39" s="59">
        <v>0</v>
      </c>
      <c r="H39" s="60">
        <v>3625</v>
      </c>
      <c r="I39" s="68">
        <v>5000</v>
      </c>
    </row>
    <row r="40" spans="1:9" ht="15.75" thickBot="1" x14ac:dyDescent="0.3">
      <c r="A40" s="69" t="s">
        <v>163</v>
      </c>
      <c r="B40" s="61">
        <v>45464</v>
      </c>
      <c r="C40" s="61">
        <v>45637</v>
      </c>
      <c r="D40" s="62">
        <v>0</v>
      </c>
      <c r="E40" s="62">
        <v>0</v>
      </c>
      <c r="F40" s="62">
        <v>0</v>
      </c>
      <c r="G40" s="62">
        <v>0</v>
      </c>
      <c r="H40" s="63">
        <v>2000</v>
      </c>
      <c r="I40" s="70">
        <v>2000</v>
      </c>
    </row>
    <row r="41" spans="1:9" ht="15.75" thickBot="1" x14ac:dyDescent="0.3">
      <c r="A41" s="122" t="s">
        <v>294</v>
      </c>
      <c r="B41" s="123"/>
      <c r="C41" s="124"/>
      <c r="D41" s="64">
        <v>0</v>
      </c>
      <c r="E41" s="64">
        <v>0</v>
      </c>
      <c r="F41" s="65">
        <v>1710.26</v>
      </c>
      <c r="G41" s="64">
        <v>0</v>
      </c>
      <c r="H41" s="65">
        <v>12089.74</v>
      </c>
      <c r="I41" s="71">
        <v>13800</v>
      </c>
    </row>
    <row r="42" spans="1:9" ht="15.75" thickBot="1" x14ac:dyDescent="0.3">
      <c r="A42" s="132" t="s">
        <v>327</v>
      </c>
      <c r="B42" s="133"/>
      <c r="C42" s="133"/>
      <c r="D42" s="133"/>
      <c r="E42" s="133"/>
      <c r="F42" s="133"/>
      <c r="G42" s="133"/>
      <c r="H42" s="133"/>
      <c r="I42" s="134"/>
    </row>
    <row r="43" spans="1:9" ht="15.75" thickBot="1" x14ac:dyDescent="0.3">
      <c r="A43" s="67" t="s">
        <v>108</v>
      </c>
      <c r="B43" s="58">
        <v>45478</v>
      </c>
      <c r="C43" s="58">
        <v>45637</v>
      </c>
      <c r="D43" s="59">
        <v>0</v>
      </c>
      <c r="E43" s="59">
        <v>0</v>
      </c>
      <c r="F43" s="59">
        <v>335.26</v>
      </c>
      <c r="G43" s="59">
        <v>0</v>
      </c>
      <c r="H43" s="60">
        <v>4664.74</v>
      </c>
      <c r="I43" s="68">
        <v>5000</v>
      </c>
    </row>
    <row r="44" spans="1:9" ht="15.75" thickBot="1" x14ac:dyDescent="0.3">
      <c r="A44" s="69" t="s">
        <v>60</v>
      </c>
      <c r="B44" s="61">
        <v>45492</v>
      </c>
      <c r="C44" s="61">
        <v>45637</v>
      </c>
      <c r="D44" s="62">
        <v>0</v>
      </c>
      <c r="E44" s="62">
        <v>0</v>
      </c>
      <c r="F44" s="62">
        <v>0</v>
      </c>
      <c r="G44" s="62">
        <v>0</v>
      </c>
      <c r="H44" s="63">
        <v>1800</v>
      </c>
      <c r="I44" s="70">
        <v>1800</v>
      </c>
    </row>
    <row r="45" spans="1:9" ht="15.75" thickBot="1" x14ac:dyDescent="0.3">
      <c r="A45" s="67" t="s">
        <v>109</v>
      </c>
      <c r="B45" s="58">
        <v>45478</v>
      </c>
      <c r="C45" s="58">
        <v>45637</v>
      </c>
      <c r="D45" s="59">
        <v>0</v>
      </c>
      <c r="E45" s="59">
        <v>0</v>
      </c>
      <c r="F45" s="59">
        <v>335.26</v>
      </c>
      <c r="G45" s="59">
        <v>0</v>
      </c>
      <c r="H45" s="60">
        <v>4664.74</v>
      </c>
      <c r="I45" s="68">
        <v>5000</v>
      </c>
    </row>
    <row r="46" spans="1:9" ht="15.75" thickBot="1" x14ac:dyDescent="0.3">
      <c r="A46" s="69" t="s">
        <v>163</v>
      </c>
      <c r="B46" s="61">
        <v>45492</v>
      </c>
      <c r="C46" s="61">
        <v>45637</v>
      </c>
      <c r="D46" s="62">
        <v>0</v>
      </c>
      <c r="E46" s="62">
        <v>0</v>
      </c>
      <c r="F46" s="62">
        <v>0</v>
      </c>
      <c r="G46" s="62">
        <v>0</v>
      </c>
      <c r="H46" s="63">
        <v>2000</v>
      </c>
      <c r="I46" s="70">
        <v>2000</v>
      </c>
    </row>
    <row r="47" spans="1:9" ht="15.75" thickBot="1" x14ac:dyDescent="0.3">
      <c r="A47" s="122" t="s">
        <v>294</v>
      </c>
      <c r="B47" s="123"/>
      <c r="C47" s="124"/>
      <c r="D47" s="64">
        <v>0</v>
      </c>
      <c r="E47" s="64">
        <v>0</v>
      </c>
      <c r="F47" s="64">
        <v>670.52</v>
      </c>
      <c r="G47" s="64">
        <v>0</v>
      </c>
      <c r="H47" s="65">
        <v>13129.48</v>
      </c>
      <c r="I47" s="71">
        <v>13800</v>
      </c>
    </row>
    <row r="48" spans="1:9" ht="15.75" thickBot="1" x14ac:dyDescent="0.3">
      <c r="A48" s="132" t="s">
        <v>328</v>
      </c>
      <c r="B48" s="133"/>
      <c r="C48" s="133"/>
      <c r="D48" s="133"/>
      <c r="E48" s="133"/>
      <c r="F48" s="133"/>
      <c r="G48" s="133"/>
      <c r="H48" s="133"/>
      <c r="I48" s="134"/>
    </row>
    <row r="49" spans="1:9" ht="15.75" thickBot="1" x14ac:dyDescent="0.3">
      <c r="A49" s="67" t="s">
        <v>108</v>
      </c>
      <c r="B49" s="58">
        <v>45509</v>
      </c>
      <c r="C49" s="58">
        <v>45637</v>
      </c>
      <c r="D49" s="59">
        <v>0</v>
      </c>
      <c r="E49" s="59">
        <v>0</v>
      </c>
      <c r="F49" s="59">
        <v>335.26</v>
      </c>
      <c r="G49" s="59">
        <v>0</v>
      </c>
      <c r="H49" s="60">
        <v>4664.74</v>
      </c>
      <c r="I49" s="68">
        <v>5000</v>
      </c>
    </row>
    <row r="50" spans="1:9" ht="15.75" thickBot="1" x14ac:dyDescent="0.3">
      <c r="A50" s="69" t="s">
        <v>60</v>
      </c>
      <c r="B50" s="61">
        <v>45525</v>
      </c>
      <c r="C50" s="61">
        <v>45637</v>
      </c>
      <c r="D50" s="62">
        <v>0</v>
      </c>
      <c r="E50" s="62">
        <v>0</v>
      </c>
      <c r="F50" s="62">
        <v>0</v>
      </c>
      <c r="G50" s="62">
        <v>0</v>
      </c>
      <c r="H50" s="63">
        <v>1800</v>
      </c>
      <c r="I50" s="70">
        <v>1800</v>
      </c>
    </row>
    <row r="51" spans="1:9" ht="15.75" thickBot="1" x14ac:dyDescent="0.3">
      <c r="A51" s="67" t="s">
        <v>109</v>
      </c>
      <c r="B51" s="58">
        <v>45509</v>
      </c>
      <c r="C51" s="58">
        <v>45637</v>
      </c>
      <c r="D51" s="59">
        <v>0</v>
      </c>
      <c r="E51" s="59">
        <v>0</v>
      </c>
      <c r="F51" s="59">
        <v>335.26</v>
      </c>
      <c r="G51" s="59">
        <v>0</v>
      </c>
      <c r="H51" s="60">
        <v>4664.74</v>
      </c>
      <c r="I51" s="68">
        <v>5000</v>
      </c>
    </row>
    <row r="52" spans="1:9" ht="15.75" thickBot="1" x14ac:dyDescent="0.3">
      <c r="A52" s="69" t="s">
        <v>163</v>
      </c>
      <c r="B52" s="61">
        <v>45525</v>
      </c>
      <c r="C52" s="61">
        <v>45637</v>
      </c>
      <c r="D52" s="62">
        <v>0</v>
      </c>
      <c r="E52" s="62">
        <v>0</v>
      </c>
      <c r="F52" s="62">
        <v>0</v>
      </c>
      <c r="G52" s="62">
        <v>0</v>
      </c>
      <c r="H52" s="63">
        <v>2000</v>
      </c>
      <c r="I52" s="70">
        <v>2000</v>
      </c>
    </row>
    <row r="53" spans="1:9" ht="15.75" thickBot="1" x14ac:dyDescent="0.3">
      <c r="A53" s="122" t="s">
        <v>294</v>
      </c>
      <c r="B53" s="123"/>
      <c r="C53" s="124"/>
      <c r="D53" s="64">
        <v>0</v>
      </c>
      <c r="E53" s="64">
        <v>0</v>
      </c>
      <c r="F53" s="64">
        <v>670.52</v>
      </c>
      <c r="G53" s="64">
        <v>0</v>
      </c>
      <c r="H53" s="65">
        <v>13129.48</v>
      </c>
      <c r="I53" s="71">
        <v>13800</v>
      </c>
    </row>
    <row r="54" spans="1:9" ht="15.75" thickBot="1" x14ac:dyDescent="0.3">
      <c r="A54" s="132" t="s">
        <v>331</v>
      </c>
      <c r="B54" s="133"/>
      <c r="C54" s="133"/>
      <c r="D54" s="133"/>
      <c r="E54" s="133"/>
      <c r="F54" s="133"/>
      <c r="G54" s="133"/>
      <c r="H54" s="133"/>
      <c r="I54" s="134"/>
    </row>
    <row r="55" spans="1:9" ht="15.75" thickBot="1" x14ac:dyDescent="0.3">
      <c r="A55" s="67" t="s">
        <v>108</v>
      </c>
      <c r="B55" s="58">
        <v>45540</v>
      </c>
      <c r="C55" s="58">
        <v>45637</v>
      </c>
      <c r="D55" s="59">
        <v>0</v>
      </c>
      <c r="E55" s="59">
        <v>0</v>
      </c>
      <c r="F55" s="59">
        <v>335.26</v>
      </c>
      <c r="G55" s="59">
        <v>0</v>
      </c>
      <c r="H55" s="60">
        <v>4664.74</v>
      </c>
      <c r="I55" s="68">
        <v>5000</v>
      </c>
    </row>
    <row r="56" spans="1:9" ht="15.75" thickBot="1" x14ac:dyDescent="0.3">
      <c r="A56" s="69" t="s">
        <v>60</v>
      </c>
      <c r="B56" s="61">
        <v>45555</v>
      </c>
      <c r="C56" s="61">
        <v>45637</v>
      </c>
      <c r="D56" s="62">
        <v>0</v>
      </c>
      <c r="E56" s="62">
        <v>0</v>
      </c>
      <c r="F56" s="62">
        <v>0</v>
      </c>
      <c r="G56" s="62">
        <v>0</v>
      </c>
      <c r="H56" s="63">
        <v>1800</v>
      </c>
      <c r="I56" s="70">
        <v>1800</v>
      </c>
    </row>
    <row r="57" spans="1:9" ht="15.75" thickBot="1" x14ac:dyDescent="0.3">
      <c r="A57" s="67" t="s">
        <v>109</v>
      </c>
      <c r="B57" s="58">
        <v>45540</v>
      </c>
      <c r="C57" s="58">
        <v>45637</v>
      </c>
      <c r="D57" s="59">
        <v>0</v>
      </c>
      <c r="E57" s="59">
        <v>0</v>
      </c>
      <c r="F57" s="59">
        <v>335.26</v>
      </c>
      <c r="G57" s="59">
        <v>0</v>
      </c>
      <c r="H57" s="60">
        <v>4664.74</v>
      </c>
      <c r="I57" s="68">
        <v>5000</v>
      </c>
    </row>
    <row r="58" spans="1:9" ht="15.75" thickBot="1" x14ac:dyDescent="0.3">
      <c r="A58" s="69" t="s">
        <v>163</v>
      </c>
      <c r="B58" s="61">
        <v>45555</v>
      </c>
      <c r="C58" s="61">
        <v>45637</v>
      </c>
      <c r="D58" s="62">
        <v>0</v>
      </c>
      <c r="E58" s="62">
        <v>0</v>
      </c>
      <c r="F58" s="62">
        <v>0</v>
      </c>
      <c r="G58" s="62">
        <v>0</v>
      </c>
      <c r="H58" s="63">
        <v>2000</v>
      </c>
      <c r="I58" s="70">
        <v>2000</v>
      </c>
    </row>
    <row r="59" spans="1:9" ht="15.75" thickBot="1" x14ac:dyDescent="0.3">
      <c r="A59" s="122" t="s">
        <v>294</v>
      </c>
      <c r="B59" s="123"/>
      <c r="C59" s="124"/>
      <c r="D59" s="64">
        <v>0</v>
      </c>
      <c r="E59" s="64">
        <v>0</v>
      </c>
      <c r="F59" s="64">
        <v>670.52</v>
      </c>
      <c r="G59" s="64">
        <v>0</v>
      </c>
      <c r="H59" s="65">
        <v>13129.48</v>
      </c>
      <c r="I59" s="71">
        <v>13800</v>
      </c>
    </row>
    <row r="60" spans="1:9" ht="15.75" thickBot="1" x14ac:dyDescent="0.3">
      <c r="A60" s="132" t="s">
        <v>300</v>
      </c>
      <c r="B60" s="133"/>
      <c r="C60" s="133"/>
      <c r="D60" s="133"/>
      <c r="E60" s="133"/>
      <c r="F60" s="133"/>
      <c r="G60" s="133"/>
      <c r="H60" s="133"/>
      <c r="I60" s="134"/>
    </row>
    <row r="61" spans="1:9" ht="15.75" thickBot="1" x14ac:dyDescent="0.3">
      <c r="A61" s="67" t="s">
        <v>108</v>
      </c>
      <c r="B61" s="58">
        <v>45580</v>
      </c>
      <c r="C61" s="58">
        <v>45637</v>
      </c>
      <c r="D61" s="59">
        <v>0</v>
      </c>
      <c r="E61" s="59">
        <v>0</v>
      </c>
      <c r="F61" s="59">
        <v>335.26</v>
      </c>
      <c r="G61" s="59">
        <v>0</v>
      </c>
      <c r="H61" s="60">
        <v>4664.74</v>
      </c>
      <c r="I61" s="68">
        <v>5000</v>
      </c>
    </row>
    <row r="62" spans="1:9" ht="15.75" thickBot="1" x14ac:dyDescent="0.3">
      <c r="A62" s="69" t="s">
        <v>60</v>
      </c>
      <c r="B62" s="61">
        <v>45586</v>
      </c>
      <c r="C62" s="61">
        <v>45637</v>
      </c>
      <c r="D62" s="62">
        <v>0</v>
      </c>
      <c r="E62" s="62">
        <v>0</v>
      </c>
      <c r="F62" s="62">
        <v>0</v>
      </c>
      <c r="G62" s="62">
        <v>0</v>
      </c>
      <c r="H62" s="63">
        <v>1800</v>
      </c>
      <c r="I62" s="70">
        <v>1800</v>
      </c>
    </row>
    <row r="63" spans="1:9" ht="15.75" thickBot="1" x14ac:dyDescent="0.3">
      <c r="A63" s="67" t="s">
        <v>109</v>
      </c>
      <c r="B63" s="58">
        <v>45580</v>
      </c>
      <c r="C63" s="58">
        <v>45637</v>
      </c>
      <c r="D63" s="59">
        <v>0</v>
      </c>
      <c r="E63" s="59">
        <v>0</v>
      </c>
      <c r="F63" s="60">
        <v>1375</v>
      </c>
      <c r="G63" s="59">
        <v>0</v>
      </c>
      <c r="H63" s="60">
        <v>3625</v>
      </c>
      <c r="I63" s="68">
        <v>5000</v>
      </c>
    </row>
    <row r="64" spans="1:9" ht="15.75" thickBot="1" x14ac:dyDescent="0.3">
      <c r="A64" s="69" t="s">
        <v>163</v>
      </c>
      <c r="B64" s="61">
        <v>45586</v>
      </c>
      <c r="C64" s="61">
        <v>45637</v>
      </c>
      <c r="D64" s="62">
        <v>0</v>
      </c>
      <c r="E64" s="62">
        <v>0</v>
      </c>
      <c r="F64" s="62">
        <v>0</v>
      </c>
      <c r="G64" s="62">
        <v>0</v>
      </c>
      <c r="H64" s="63">
        <v>2000</v>
      </c>
      <c r="I64" s="70">
        <v>2000</v>
      </c>
    </row>
    <row r="65" spans="1:9" ht="15.75" thickBot="1" x14ac:dyDescent="0.3">
      <c r="A65" s="122" t="s">
        <v>294</v>
      </c>
      <c r="B65" s="123"/>
      <c r="C65" s="124"/>
      <c r="D65" s="64">
        <v>0</v>
      </c>
      <c r="E65" s="64">
        <v>0</v>
      </c>
      <c r="F65" s="65">
        <v>1710.26</v>
      </c>
      <c r="G65" s="64">
        <v>0</v>
      </c>
      <c r="H65" s="65">
        <v>12089.74</v>
      </c>
      <c r="I65" s="71">
        <v>13800</v>
      </c>
    </row>
    <row r="66" spans="1:9" ht="15.75" thickBot="1" x14ac:dyDescent="0.3">
      <c r="A66" s="132" t="s">
        <v>302</v>
      </c>
      <c r="B66" s="133"/>
      <c r="C66" s="133"/>
      <c r="D66" s="133"/>
      <c r="E66" s="133"/>
      <c r="F66" s="133"/>
      <c r="G66" s="133"/>
      <c r="H66" s="133"/>
      <c r="I66" s="134"/>
    </row>
    <row r="67" spans="1:9" ht="15.75" thickBot="1" x14ac:dyDescent="0.3">
      <c r="A67" s="67" t="s">
        <v>108</v>
      </c>
      <c r="B67" s="58">
        <v>45601</v>
      </c>
      <c r="C67" s="58">
        <v>45637</v>
      </c>
      <c r="D67" s="59">
        <v>0</v>
      </c>
      <c r="E67" s="59">
        <v>0</v>
      </c>
      <c r="F67" s="59">
        <v>335.15</v>
      </c>
      <c r="G67" s="59">
        <v>0</v>
      </c>
      <c r="H67" s="60">
        <v>4664.8500000000004</v>
      </c>
      <c r="I67" s="68">
        <v>5000</v>
      </c>
    </row>
    <row r="68" spans="1:9" ht="15.75" thickBot="1" x14ac:dyDescent="0.3">
      <c r="A68" s="69" t="s">
        <v>60</v>
      </c>
      <c r="B68" s="61">
        <v>45617</v>
      </c>
      <c r="C68" s="61">
        <v>45637</v>
      </c>
      <c r="D68" s="62">
        <v>0</v>
      </c>
      <c r="E68" s="62">
        <v>0</v>
      </c>
      <c r="F68" s="62">
        <v>0</v>
      </c>
      <c r="G68" s="62">
        <v>0</v>
      </c>
      <c r="H68" s="63">
        <v>1800</v>
      </c>
      <c r="I68" s="70">
        <v>1800</v>
      </c>
    </row>
    <row r="69" spans="1:9" ht="15.75" thickBot="1" x14ac:dyDescent="0.3">
      <c r="A69" s="67" t="s">
        <v>109</v>
      </c>
      <c r="B69" s="58">
        <v>45601</v>
      </c>
      <c r="C69" s="58">
        <v>45637</v>
      </c>
      <c r="D69" s="59">
        <v>0</v>
      </c>
      <c r="E69" s="59">
        <v>0</v>
      </c>
      <c r="F69" s="59">
        <v>873.68</v>
      </c>
      <c r="G69" s="59">
        <v>0</v>
      </c>
      <c r="H69" s="60">
        <v>6126.32</v>
      </c>
      <c r="I69" s="68">
        <v>7000</v>
      </c>
    </row>
    <row r="70" spans="1:9" ht="15.75" thickBot="1" x14ac:dyDescent="0.3">
      <c r="A70" s="69" t="s">
        <v>163</v>
      </c>
      <c r="B70" s="61">
        <v>45617</v>
      </c>
      <c r="C70" s="61">
        <v>45637</v>
      </c>
      <c r="D70" s="62">
        <v>0</v>
      </c>
      <c r="E70" s="62">
        <v>0</v>
      </c>
      <c r="F70" s="62">
        <v>0</v>
      </c>
      <c r="G70" s="62">
        <v>0</v>
      </c>
      <c r="H70" s="63">
        <v>2000</v>
      </c>
      <c r="I70" s="70">
        <v>2000</v>
      </c>
    </row>
    <row r="71" spans="1:9" ht="15.75" thickBot="1" x14ac:dyDescent="0.3">
      <c r="A71" s="122" t="s">
        <v>294</v>
      </c>
      <c r="B71" s="123"/>
      <c r="C71" s="124"/>
      <c r="D71" s="64">
        <v>0</v>
      </c>
      <c r="E71" s="64">
        <v>0</v>
      </c>
      <c r="F71" s="65">
        <v>1208.83</v>
      </c>
      <c r="G71" s="64">
        <v>0</v>
      </c>
      <c r="H71" s="65">
        <v>14591.17</v>
      </c>
      <c r="I71" s="71">
        <v>15800</v>
      </c>
    </row>
    <row r="72" spans="1:9" ht="15.75" thickBot="1" x14ac:dyDescent="0.3">
      <c r="A72" s="132" t="s">
        <v>333</v>
      </c>
      <c r="B72" s="133"/>
      <c r="C72" s="133"/>
      <c r="D72" s="133"/>
      <c r="E72" s="133"/>
      <c r="F72" s="133"/>
      <c r="G72" s="133"/>
      <c r="H72" s="133"/>
      <c r="I72" s="134"/>
    </row>
    <row r="73" spans="1:9" ht="15.75" thickBot="1" x14ac:dyDescent="0.3">
      <c r="A73" s="67" t="s">
        <v>108</v>
      </c>
      <c r="B73" s="58">
        <v>45631</v>
      </c>
      <c r="C73" s="58">
        <v>45637</v>
      </c>
      <c r="D73" s="59">
        <v>0</v>
      </c>
      <c r="E73" s="59">
        <v>0</v>
      </c>
      <c r="F73" s="59">
        <v>335.15</v>
      </c>
      <c r="G73" s="59">
        <v>0</v>
      </c>
      <c r="H73" s="60">
        <v>4664.8500000000004</v>
      </c>
      <c r="I73" s="68">
        <v>5000</v>
      </c>
    </row>
    <row r="74" spans="1:9" ht="15.75" thickBot="1" x14ac:dyDescent="0.3">
      <c r="A74" s="69" t="s">
        <v>108</v>
      </c>
      <c r="B74" s="61">
        <v>45631</v>
      </c>
      <c r="C74" s="61">
        <v>45637</v>
      </c>
      <c r="D74" s="62">
        <v>0</v>
      </c>
      <c r="E74" s="62">
        <v>0</v>
      </c>
      <c r="F74" s="63">
        <v>1363.53</v>
      </c>
      <c r="G74" s="62">
        <v>0</v>
      </c>
      <c r="H74" s="63">
        <v>3636.47</v>
      </c>
      <c r="I74" s="70">
        <v>5000</v>
      </c>
    </row>
    <row r="75" spans="1:9" ht="15.75" thickBot="1" x14ac:dyDescent="0.3">
      <c r="A75" s="67" t="s">
        <v>60</v>
      </c>
      <c r="B75" s="58">
        <v>45631</v>
      </c>
      <c r="C75" s="58">
        <v>45637</v>
      </c>
      <c r="D75" s="59">
        <v>0</v>
      </c>
      <c r="E75" s="59">
        <v>0</v>
      </c>
      <c r="F75" s="59">
        <v>0</v>
      </c>
      <c r="G75" s="59">
        <v>0</v>
      </c>
      <c r="H75" s="60">
        <v>1800</v>
      </c>
      <c r="I75" s="68">
        <v>1800</v>
      </c>
    </row>
    <row r="76" spans="1:9" ht="15.75" thickBot="1" x14ac:dyDescent="0.3">
      <c r="A76" s="69" t="s">
        <v>109</v>
      </c>
      <c r="B76" s="61">
        <v>45631</v>
      </c>
      <c r="C76" s="61">
        <v>45637</v>
      </c>
      <c r="D76" s="62">
        <v>0</v>
      </c>
      <c r="E76" s="62">
        <v>0</v>
      </c>
      <c r="F76" s="62">
        <v>873.68</v>
      </c>
      <c r="G76" s="62">
        <v>0</v>
      </c>
      <c r="H76" s="63">
        <v>6126.32</v>
      </c>
      <c r="I76" s="70">
        <v>7000</v>
      </c>
    </row>
    <row r="77" spans="1:9" ht="15.75" thickBot="1" x14ac:dyDescent="0.3">
      <c r="A77" s="67" t="s">
        <v>109</v>
      </c>
      <c r="B77" s="58">
        <v>45631</v>
      </c>
      <c r="C77" s="58">
        <v>45637</v>
      </c>
      <c r="D77" s="59">
        <v>0</v>
      </c>
      <c r="E77" s="59">
        <v>0</v>
      </c>
      <c r="F77" s="60">
        <v>1925</v>
      </c>
      <c r="G77" s="59">
        <v>0</v>
      </c>
      <c r="H77" s="60">
        <v>5075</v>
      </c>
      <c r="I77" s="68">
        <v>7000</v>
      </c>
    </row>
    <row r="78" spans="1:9" ht="15.75" thickBot="1" x14ac:dyDescent="0.3">
      <c r="A78" s="69" t="s">
        <v>163</v>
      </c>
      <c r="B78" s="61">
        <v>45631</v>
      </c>
      <c r="C78" s="61">
        <v>45637</v>
      </c>
      <c r="D78" s="62">
        <v>0</v>
      </c>
      <c r="E78" s="62">
        <v>0</v>
      </c>
      <c r="F78" s="62">
        <v>0</v>
      </c>
      <c r="G78" s="62">
        <v>0</v>
      </c>
      <c r="H78" s="63">
        <v>2000</v>
      </c>
      <c r="I78" s="70">
        <v>2000</v>
      </c>
    </row>
    <row r="79" spans="1:9" ht="15.75" thickBot="1" x14ac:dyDescent="0.3">
      <c r="A79" s="122" t="s">
        <v>294</v>
      </c>
      <c r="B79" s="123"/>
      <c r="C79" s="124"/>
      <c r="D79" s="64">
        <v>0</v>
      </c>
      <c r="E79" s="64">
        <v>0</v>
      </c>
      <c r="F79" s="65">
        <v>4497.3599999999997</v>
      </c>
      <c r="G79" s="64">
        <v>0</v>
      </c>
      <c r="H79" s="65">
        <v>23302.639999999999</v>
      </c>
      <c r="I79" s="71">
        <v>27800</v>
      </c>
    </row>
    <row r="80" spans="1:9" x14ac:dyDescent="0.25">
      <c r="A80" s="116" t="s">
        <v>303</v>
      </c>
      <c r="B80" s="117"/>
      <c r="C80" s="118"/>
      <c r="D80" s="72">
        <v>0</v>
      </c>
      <c r="E80" s="72">
        <v>0</v>
      </c>
      <c r="F80" s="73">
        <v>17760.77</v>
      </c>
      <c r="G80" s="72">
        <v>0</v>
      </c>
      <c r="H80" s="73">
        <v>165639.23000000001</v>
      </c>
      <c r="I80" s="74">
        <v>183400</v>
      </c>
    </row>
  </sheetData>
  <mergeCells count="33">
    <mergeCell ref="A17:C17"/>
    <mergeCell ref="A3:A4"/>
    <mergeCell ref="B3:B4"/>
    <mergeCell ref="D3:D4"/>
    <mergeCell ref="E3:E4"/>
    <mergeCell ref="H3:H4"/>
    <mergeCell ref="I3:I4"/>
    <mergeCell ref="A5:I5"/>
    <mergeCell ref="A10:C10"/>
    <mergeCell ref="A11:I11"/>
    <mergeCell ref="F3:F4"/>
    <mergeCell ref="G3:G4"/>
    <mergeCell ref="A53:C53"/>
    <mergeCell ref="A18:I18"/>
    <mergeCell ref="A23:C23"/>
    <mergeCell ref="A24:I24"/>
    <mergeCell ref="A29:C29"/>
    <mergeCell ref="A30:I30"/>
    <mergeCell ref="A35:C35"/>
    <mergeCell ref="A36:I36"/>
    <mergeCell ref="A41:C41"/>
    <mergeCell ref="A42:I42"/>
    <mergeCell ref="A47:C47"/>
    <mergeCell ref="A48:I48"/>
    <mergeCell ref="A72:I72"/>
    <mergeCell ref="A79:C79"/>
    <mergeCell ref="A80:C80"/>
    <mergeCell ref="A54:I54"/>
    <mergeCell ref="A59:C59"/>
    <mergeCell ref="A60:I60"/>
    <mergeCell ref="A65:C65"/>
    <mergeCell ref="A66:I66"/>
    <mergeCell ref="A71:C71"/>
  </mergeCells>
  <pageMargins left="0.511811024" right="0.511811024" top="0.78740157499999996" bottom="0.78740157499999996" header="0.31496062000000002" footer="0.3149606200000000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3"/>
  <sheetViews>
    <sheetView workbookViewId="0">
      <selection activeCell="L6" sqref="L6:L8"/>
    </sheetView>
  </sheetViews>
  <sheetFormatPr defaultRowHeight="15" x14ac:dyDescent="0.25"/>
  <cols>
    <col min="1" max="1" width="24.1406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1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310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152</v>
      </c>
      <c r="B6" s="61">
        <v>45303</v>
      </c>
      <c r="C6" s="61">
        <v>45636</v>
      </c>
      <c r="D6" s="62">
        <v>0</v>
      </c>
      <c r="E6" s="62">
        <v>0</v>
      </c>
      <c r="F6" s="62">
        <v>0</v>
      </c>
      <c r="G6" s="62">
        <v>0</v>
      </c>
      <c r="H6" s="63">
        <v>2740</v>
      </c>
      <c r="I6" s="70">
        <v>2740</v>
      </c>
      <c r="K6" s="76" t="s">
        <v>152</v>
      </c>
      <c r="L6" s="77">
        <v>26590</v>
      </c>
    </row>
    <row r="7" spans="1:12" ht="15.75" thickBot="1" x14ac:dyDescent="0.3">
      <c r="A7" s="67" t="s">
        <v>153</v>
      </c>
      <c r="B7" s="58">
        <v>45303</v>
      </c>
      <c r="C7" s="58">
        <v>45636</v>
      </c>
      <c r="D7" s="59">
        <v>0</v>
      </c>
      <c r="E7" s="59">
        <v>0</v>
      </c>
      <c r="F7" s="60">
        <v>1015.84</v>
      </c>
      <c r="G7" s="59">
        <v>0</v>
      </c>
      <c r="H7" s="60">
        <v>6424.16</v>
      </c>
      <c r="I7" s="68">
        <v>7440</v>
      </c>
      <c r="K7" s="76" t="s">
        <v>153</v>
      </c>
      <c r="L7" s="77">
        <v>80458</v>
      </c>
    </row>
    <row r="8" spans="1:12" ht="15.75" thickBot="1" x14ac:dyDescent="0.3">
      <c r="A8" s="122" t="s">
        <v>294</v>
      </c>
      <c r="B8" s="123"/>
      <c r="C8" s="124"/>
      <c r="D8" s="64">
        <v>0</v>
      </c>
      <c r="E8" s="64">
        <v>0</v>
      </c>
      <c r="F8" s="65">
        <v>1015.84</v>
      </c>
      <c r="G8" s="64">
        <v>0</v>
      </c>
      <c r="H8" s="65">
        <v>9164.16</v>
      </c>
      <c r="I8" s="71">
        <v>10180</v>
      </c>
      <c r="K8" s="76" t="s">
        <v>528</v>
      </c>
      <c r="L8" s="77">
        <v>450</v>
      </c>
    </row>
    <row r="9" spans="1:12" ht="15.75" thickBot="1" x14ac:dyDescent="0.3">
      <c r="A9" s="119" t="s">
        <v>292</v>
      </c>
      <c r="B9" s="120"/>
      <c r="C9" s="120"/>
      <c r="D9" s="120"/>
      <c r="E9" s="120"/>
      <c r="F9" s="120"/>
      <c r="G9" s="120"/>
      <c r="H9" s="120"/>
      <c r="I9" s="121"/>
      <c r="K9" s="76" t="s">
        <v>310</v>
      </c>
      <c r="L9" s="77"/>
    </row>
    <row r="10" spans="1:12" ht="15.75" thickBot="1" x14ac:dyDescent="0.3">
      <c r="A10" s="69" t="s">
        <v>152</v>
      </c>
      <c r="B10" s="61">
        <v>45331</v>
      </c>
      <c r="C10" s="61">
        <v>45636</v>
      </c>
      <c r="D10" s="62">
        <v>0</v>
      </c>
      <c r="E10" s="62">
        <v>0</v>
      </c>
      <c r="F10" s="62">
        <v>0</v>
      </c>
      <c r="G10" s="62">
        <v>0</v>
      </c>
      <c r="H10" s="63">
        <v>1100</v>
      </c>
      <c r="I10" s="70">
        <v>1100</v>
      </c>
      <c r="K10" s="76" t="s">
        <v>292</v>
      </c>
      <c r="L10" s="77"/>
    </row>
    <row r="11" spans="1:12" ht="15.75" thickBot="1" x14ac:dyDescent="0.3">
      <c r="A11" s="67" t="s">
        <v>153</v>
      </c>
      <c r="B11" s="58">
        <v>45331</v>
      </c>
      <c r="C11" s="58">
        <v>45636</v>
      </c>
      <c r="D11" s="59">
        <v>0</v>
      </c>
      <c r="E11" s="59">
        <v>0</v>
      </c>
      <c r="F11" s="59">
        <v>633</v>
      </c>
      <c r="G11" s="59">
        <v>0</v>
      </c>
      <c r="H11" s="60">
        <v>5455</v>
      </c>
      <c r="I11" s="68">
        <v>6088</v>
      </c>
      <c r="K11" s="76" t="s">
        <v>323</v>
      </c>
      <c r="L11" s="77"/>
    </row>
    <row r="12" spans="1:12" ht="15.75" thickBot="1" x14ac:dyDescent="0.3">
      <c r="A12" s="122" t="s">
        <v>294</v>
      </c>
      <c r="B12" s="123"/>
      <c r="C12" s="124"/>
      <c r="D12" s="64">
        <v>0</v>
      </c>
      <c r="E12" s="64">
        <v>0</v>
      </c>
      <c r="F12" s="64">
        <v>633</v>
      </c>
      <c r="G12" s="64">
        <v>0</v>
      </c>
      <c r="H12" s="65">
        <v>6555</v>
      </c>
      <c r="I12" s="71">
        <v>7188</v>
      </c>
      <c r="K12" s="76" t="s">
        <v>295</v>
      </c>
      <c r="L12" s="77"/>
    </row>
    <row r="13" spans="1:12" ht="15.75" thickBot="1" x14ac:dyDescent="0.3">
      <c r="A13" s="119" t="s">
        <v>323</v>
      </c>
      <c r="B13" s="120"/>
      <c r="C13" s="120"/>
      <c r="D13" s="120"/>
      <c r="E13" s="120"/>
      <c r="F13" s="120"/>
      <c r="G13" s="120"/>
      <c r="H13" s="120"/>
      <c r="I13" s="121"/>
      <c r="K13" s="76" t="s">
        <v>325</v>
      </c>
      <c r="L13" s="77"/>
    </row>
    <row r="14" spans="1:12" ht="15.75" thickBot="1" x14ac:dyDescent="0.3">
      <c r="A14" s="69" t="s">
        <v>152</v>
      </c>
      <c r="B14" s="61">
        <v>45365</v>
      </c>
      <c r="C14" s="61">
        <v>45636</v>
      </c>
      <c r="D14" s="62">
        <v>0</v>
      </c>
      <c r="E14" s="62">
        <v>0</v>
      </c>
      <c r="F14" s="62">
        <v>0</v>
      </c>
      <c r="G14" s="62">
        <v>0</v>
      </c>
      <c r="H14" s="63">
        <v>1730</v>
      </c>
      <c r="I14" s="70">
        <v>1730</v>
      </c>
      <c r="K14" s="76" t="s">
        <v>298</v>
      </c>
      <c r="L14" s="77"/>
    </row>
    <row r="15" spans="1:12" ht="15.75" thickBot="1" x14ac:dyDescent="0.3">
      <c r="A15" s="67" t="s">
        <v>153</v>
      </c>
      <c r="B15" s="58">
        <v>45365</v>
      </c>
      <c r="C15" s="58">
        <v>45636</v>
      </c>
      <c r="D15" s="59">
        <v>0</v>
      </c>
      <c r="E15" s="59">
        <v>0</v>
      </c>
      <c r="F15" s="60">
        <v>1350.25</v>
      </c>
      <c r="G15" s="59">
        <v>0</v>
      </c>
      <c r="H15" s="60">
        <v>3559.75</v>
      </c>
      <c r="I15" s="68">
        <v>4910</v>
      </c>
      <c r="K15" s="76" t="s">
        <v>327</v>
      </c>
      <c r="L15" s="77"/>
    </row>
    <row r="16" spans="1:12" ht="15.75" thickBot="1" x14ac:dyDescent="0.3">
      <c r="A16" s="69" t="s">
        <v>528</v>
      </c>
      <c r="B16" s="61">
        <v>45365</v>
      </c>
      <c r="C16" s="61">
        <v>45628</v>
      </c>
      <c r="D16" s="62">
        <v>0</v>
      </c>
      <c r="E16" s="62">
        <v>0</v>
      </c>
      <c r="F16" s="62">
        <v>0</v>
      </c>
      <c r="G16" s="62">
        <v>0</v>
      </c>
      <c r="H16" s="62">
        <v>450</v>
      </c>
      <c r="I16" s="79">
        <v>450</v>
      </c>
      <c r="K16" s="76" t="s">
        <v>328</v>
      </c>
      <c r="L16" s="77"/>
    </row>
    <row r="17" spans="1:12" ht="15.75" thickBot="1" x14ac:dyDescent="0.3">
      <c r="A17" s="67" t="s">
        <v>154</v>
      </c>
      <c r="B17" s="58">
        <v>45365</v>
      </c>
      <c r="C17" s="58">
        <v>45628</v>
      </c>
      <c r="D17" s="59">
        <v>0</v>
      </c>
      <c r="E17" s="59">
        <v>0</v>
      </c>
      <c r="F17" s="59">
        <v>0</v>
      </c>
      <c r="G17" s="59">
        <v>0</v>
      </c>
      <c r="H17" s="59">
        <v>500</v>
      </c>
      <c r="I17" s="78">
        <v>500</v>
      </c>
      <c r="K17" s="76" t="s">
        <v>331</v>
      </c>
      <c r="L17" s="77"/>
    </row>
    <row r="18" spans="1:12" ht="15.75" thickBot="1" x14ac:dyDescent="0.3">
      <c r="A18" s="122" t="s">
        <v>294</v>
      </c>
      <c r="B18" s="123"/>
      <c r="C18" s="124"/>
      <c r="D18" s="64">
        <v>0</v>
      </c>
      <c r="E18" s="64">
        <v>0</v>
      </c>
      <c r="F18" s="65">
        <v>1350.25</v>
      </c>
      <c r="G18" s="64">
        <v>0</v>
      </c>
      <c r="H18" s="65">
        <v>6239.75</v>
      </c>
      <c r="I18" s="71">
        <v>7590</v>
      </c>
      <c r="K18" s="76" t="s">
        <v>300</v>
      </c>
      <c r="L18" s="77"/>
    </row>
    <row r="19" spans="1:12" ht="15.75" thickBot="1" x14ac:dyDescent="0.3">
      <c r="A19" s="119" t="s">
        <v>295</v>
      </c>
      <c r="B19" s="120"/>
      <c r="C19" s="120"/>
      <c r="D19" s="120"/>
      <c r="E19" s="120"/>
      <c r="F19" s="120"/>
      <c r="G19" s="120"/>
      <c r="H19" s="120"/>
      <c r="I19" s="121"/>
      <c r="K19" s="76" t="s">
        <v>302</v>
      </c>
      <c r="L19" s="77"/>
    </row>
    <row r="20" spans="1:12" ht="15.75" thickBot="1" x14ac:dyDescent="0.3">
      <c r="A20" s="69" t="s">
        <v>152</v>
      </c>
      <c r="B20" s="61">
        <v>45394</v>
      </c>
      <c r="C20" s="61">
        <v>45636</v>
      </c>
      <c r="D20" s="62">
        <v>0</v>
      </c>
      <c r="E20" s="62">
        <v>0</v>
      </c>
      <c r="F20" s="62">
        <v>0</v>
      </c>
      <c r="G20" s="62">
        <v>0</v>
      </c>
      <c r="H20" s="63">
        <v>1790</v>
      </c>
      <c r="I20" s="70">
        <v>1790</v>
      </c>
      <c r="K20" s="76" t="s">
        <v>154</v>
      </c>
      <c r="L20" s="77">
        <v>500</v>
      </c>
    </row>
    <row r="21" spans="1:12" ht="15.75" thickBot="1" x14ac:dyDescent="0.3">
      <c r="A21" s="67" t="s">
        <v>153</v>
      </c>
      <c r="B21" s="58">
        <v>45394</v>
      </c>
      <c r="C21" s="58">
        <v>45636</v>
      </c>
      <c r="D21" s="59">
        <v>0</v>
      </c>
      <c r="E21" s="59">
        <v>0</v>
      </c>
      <c r="F21" s="59">
        <v>584.92999999999995</v>
      </c>
      <c r="G21" s="59">
        <v>0</v>
      </c>
      <c r="H21" s="60">
        <v>5365.07</v>
      </c>
      <c r="I21" s="68">
        <v>5950</v>
      </c>
      <c r="K21" s="76" t="s">
        <v>294</v>
      </c>
      <c r="L21" s="77">
        <v>107998</v>
      </c>
    </row>
    <row r="22" spans="1:12" ht="15.75" thickBot="1" x14ac:dyDescent="0.3">
      <c r="A22" s="122" t="s">
        <v>294</v>
      </c>
      <c r="B22" s="123"/>
      <c r="C22" s="124"/>
      <c r="D22" s="64">
        <v>0</v>
      </c>
      <c r="E22" s="64">
        <v>0</v>
      </c>
      <c r="F22" s="64">
        <v>584.92999999999995</v>
      </c>
      <c r="G22" s="64">
        <v>0</v>
      </c>
      <c r="H22" s="65">
        <v>7155.07</v>
      </c>
      <c r="I22" s="71">
        <v>7740</v>
      </c>
      <c r="K22" s="76" t="s">
        <v>303</v>
      </c>
      <c r="L22" s="77">
        <v>107998</v>
      </c>
    </row>
    <row r="23" spans="1:12" ht="15.75" thickBot="1" x14ac:dyDescent="0.3">
      <c r="A23" s="119" t="s">
        <v>325</v>
      </c>
      <c r="B23" s="120"/>
      <c r="C23" s="120"/>
      <c r="D23" s="120"/>
      <c r="E23" s="120"/>
      <c r="F23" s="120"/>
      <c r="G23" s="120"/>
      <c r="H23" s="120"/>
      <c r="I23" s="121"/>
      <c r="K23" s="76" t="s">
        <v>305</v>
      </c>
      <c r="L23" s="77"/>
    </row>
    <row r="24" spans="1:12" ht="15.75" thickBot="1" x14ac:dyDescent="0.3">
      <c r="A24" s="69" t="s">
        <v>152</v>
      </c>
      <c r="B24" s="61">
        <v>45426</v>
      </c>
      <c r="C24" s="61">
        <v>45636</v>
      </c>
      <c r="D24" s="62">
        <v>0</v>
      </c>
      <c r="E24" s="62">
        <v>0</v>
      </c>
      <c r="F24" s="62">
        <v>0</v>
      </c>
      <c r="G24" s="62">
        <v>0</v>
      </c>
      <c r="H24" s="63">
        <v>2550</v>
      </c>
      <c r="I24" s="70">
        <v>2550</v>
      </c>
      <c r="K24" s="76" t="s">
        <v>306</v>
      </c>
      <c r="L24" s="77">
        <v>323994</v>
      </c>
    </row>
    <row r="25" spans="1:12" ht="15.75" thickBot="1" x14ac:dyDescent="0.3">
      <c r="A25" s="67" t="s">
        <v>153</v>
      </c>
      <c r="B25" s="58">
        <v>45426</v>
      </c>
      <c r="C25" s="58">
        <v>45636</v>
      </c>
      <c r="D25" s="59">
        <v>0</v>
      </c>
      <c r="E25" s="59">
        <v>0</v>
      </c>
      <c r="F25" s="59">
        <v>584.92999999999995</v>
      </c>
      <c r="G25" s="59">
        <v>0</v>
      </c>
      <c r="H25" s="60">
        <v>5365.07</v>
      </c>
      <c r="I25" s="68">
        <v>5950</v>
      </c>
    </row>
    <row r="26" spans="1:12" ht="15.75" thickBot="1" x14ac:dyDescent="0.3">
      <c r="A26" s="122" t="s">
        <v>294</v>
      </c>
      <c r="B26" s="123"/>
      <c r="C26" s="124"/>
      <c r="D26" s="64">
        <v>0</v>
      </c>
      <c r="E26" s="64">
        <v>0</v>
      </c>
      <c r="F26" s="64">
        <v>584.92999999999995</v>
      </c>
      <c r="G26" s="64">
        <v>0</v>
      </c>
      <c r="H26" s="65">
        <v>7915.07</v>
      </c>
      <c r="I26" s="71">
        <v>8500</v>
      </c>
    </row>
    <row r="27" spans="1:12" ht="15.75" thickBot="1" x14ac:dyDescent="0.3">
      <c r="A27" s="119" t="s">
        <v>298</v>
      </c>
      <c r="B27" s="120"/>
      <c r="C27" s="120"/>
      <c r="D27" s="120"/>
      <c r="E27" s="120"/>
      <c r="F27" s="120"/>
      <c r="G27" s="120"/>
      <c r="H27" s="120"/>
      <c r="I27" s="121"/>
    </row>
    <row r="28" spans="1:12" ht="15.75" thickBot="1" x14ac:dyDescent="0.3">
      <c r="A28" s="69" t="s">
        <v>152</v>
      </c>
      <c r="B28" s="61">
        <v>45457</v>
      </c>
      <c r="C28" s="61">
        <v>45636</v>
      </c>
      <c r="D28" s="62">
        <v>0</v>
      </c>
      <c r="E28" s="62">
        <v>0</v>
      </c>
      <c r="F28" s="62">
        <v>0</v>
      </c>
      <c r="G28" s="62">
        <v>0</v>
      </c>
      <c r="H28" s="63">
        <v>2200</v>
      </c>
      <c r="I28" s="70">
        <v>2200</v>
      </c>
    </row>
    <row r="29" spans="1:12" ht="15.75" thickBot="1" x14ac:dyDescent="0.3">
      <c r="A29" s="67" t="s">
        <v>153</v>
      </c>
      <c r="B29" s="58">
        <v>45457</v>
      </c>
      <c r="C29" s="58">
        <v>45636</v>
      </c>
      <c r="D29" s="59">
        <v>0</v>
      </c>
      <c r="E29" s="59">
        <v>0</v>
      </c>
      <c r="F29" s="59">
        <v>870.93</v>
      </c>
      <c r="G29" s="59">
        <v>0</v>
      </c>
      <c r="H29" s="60">
        <v>6119.07</v>
      </c>
      <c r="I29" s="68">
        <v>6990</v>
      </c>
    </row>
    <row r="30" spans="1:12" ht="15.75" thickBot="1" x14ac:dyDescent="0.3">
      <c r="A30" s="122" t="s">
        <v>294</v>
      </c>
      <c r="B30" s="123"/>
      <c r="C30" s="124"/>
      <c r="D30" s="64">
        <v>0</v>
      </c>
      <c r="E30" s="64">
        <v>0</v>
      </c>
      <c r="F30" s="64">
        <v>870.93</v>
      </c>
      <c r="G30" s="64">
        <v>0</v>
      </c>
      <c r="H30" s="65">
        <v>8319.07</v>
      </c>
      <c r="I30" s="71">
        <v>9190</v>
      </c>
    </row>
    <row r="31" spans="1:12" ht="15.75" thickBot="1" x14ac:dyDescent="0.3">
      <c r="A31" s="119" t="s">
        <v>327</v>
      </c>
      <c r="B31" s="120"/>
      <c r="C31" s="120"/>
      <c r="D31" s="120"/>
      <c r="E31" s="120"/>
      <c r="F31" s="120"/>
      <c r="G31" s="120"/>
      <c r="H31" s="120"/>
      <c r="I31" s="121"/>
    </row>
    <row r="32" spans="1:12" ht="15.75" thickBot="1" x14ac:dyDescent="0.3">
      <c r="A32" s="69" t="s">
        <v>152</v>
      </c>
      <c r="B32" s="61">
        <v>45485</v>
      </c>
      <c r="C32" s="61">
        <v>45636</v>
      </c>
      <c r="D32" s="62">
        <v>0</v>
      </c>
      <c r="E32" s="62">
        <v>0</v>
      </c>
      <c r="F32" s="62">
        <v>0</v>
      </c>
      <c r="G32" s="62">
        <v>0</v>
      </c>
      <c r="H32" s="63">
        <v>2300</v>
      </c>
      <c r="I32" s="70">
        <v>2300</v>
      </c>
    </row>
    <row r="33" spans="1:9" ht="15.75" thickBot="1" x14ac:dyDescent="0.3">
      <c r="A33" s="67" t="s">
        <v>153</v>
      </c>
      <c r="B33" s="58">
        <v>45485</v>
      </c>
      <c r="C33" s="58">
        <v>45636</v>
      </c>
      <c r="D33" s="59">
        <v>0</v>
      </c>
      <c r="E33" s="59">
        <v>0</v>
      </c>
      <c r="F33" s="59">
        <v>928.68</v>
      </c>
      <c r="G33" s="59">
        <v>0</v>
      </c>
      <c r="H33" s="60">
        <v>6271.32</v>
      </c>
      <c r="I33" s="68">
        <v>7200</v>
      </c>
    </row>
    <row r="34" spans="1:9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4">
        <v>928.68</v>
      </c>
      <c r="G34" s="64">
        <v>0</v>
      </c>
      <c r="H34" s="65">
        <v>8571.32</v>
      </c>
      <c r="I34" s="71">
        <v>9500</v>
      </c>
    </row>
    <row r="35" spans="1:9" ht="15.75" thickBot="1" x14ac:dyDescent="0.3">
      <c r="A35" s="119" t="s">
        <v>328</v>
      </c>
      <c r="B35" s="120"/>
      <c r="C35" s="120"/>
      <c r="D35" s="120"/>
      <c r="E35" s="120"/>
      <c r="F35" s="120"/>
      <c r="G35" s="120"/>
      <c r="H35" s="120"/>
      <c r="I35" s="121"/>
    </row>
    <row r="36" spans="1:9" ht="15.75" thickBot="1" x14ac:dyDescent="0.3">
      <c r="A36" s="69" t="s">
        <v>152</v>
      </c>
      <c r="B36" s="61">
        <v>45518</v>
      </c>
      <c r="C36" s="61">
        <v>45636</v>
      </c>
      <c r="D36" s="62">
        <v>0</v>
      </c>
      <c r="E36" s="62">
        <v>0</v>
      </c>
      <c r="F36" s="62">
        <v>0</v>
      </c>
      <c r="G36" s="62">
        <v>0</v>
      </c>
      <c r="H36" s="63">
        <v>1810</v>
      </c>
      <c r="I36" s="70">
        <v>1810</v>
      </c>
    </row>
    <row r="37" spans="1:9" ht="15.75" thickBot="1" x14ac:dyDescent="0.3">
      <c r="A37" s="67" t="s">
        <v>153</v>
      </c>
      <c r="B37" s="58">
        <v>45518</v>
      </c>
      <c r="C37" s="58">
        <v>45636</v>
      </c>
      <c r="D37" s="59">
        <v>0</v>
      </c>
      <c r="E37" s="59">
        <v>0</v>
      </c>
      <c r="F37" s="59">
        <v>909.43</v>
      </c>
      <c r="G37" s="59">
        <v>0</v>
      </c>
      <c r="H37" s="60">
        <v>6220.57</v>
      </c>
      <c r="I37" s="68">
        <v>7130</v>
      </c>
    </row>
    <row r="38" spans="1:9" ht="15.75" thickBot="1" x14ac:dyDescent="0.3">
      <c r="A38" s="122" t="s">
        <v>294</v>
      </c>
      <c r="B38" s="123"/>
      <c r="C38" s="124"/>
      <c r="D38" s="64">
        <v>0</v>
      </c>
      <c r="E38" s="64">
        <v>0</v>
      </c>
      <c r="F38" s="64">
        <v>909.43</v>
      </c>
      <c r="G38" s="64">
        <v>0</v>
      </c>
      <c r="H38" s="65">
        <v>8030.57</v>
      </c>
      <c r="I38" s="71">
        <v>8940</v>
      </c>
    </row>
    <row r="39" spans="1:9" ht="15.75" thickBot="1" x14ac:dyDescent="0.3">
      <c r="A39" s="119" t="s">
        <v>331</v>
      </c>
      <c r="B39" s="120"/>
      <c r="C39" s="120"/>
      <c r="D39" s="120"/>
      <c r="E39" s="120"/>
      <c r="F39" s="120"/>
      <c r="G39" s="120"/>
      <c r="H39" s="120"/>
      <c r="I39" s="121"/>
    </row>
    <row r="40" spans="1:9" ht="15.75" thickBot="1" x14ac:dyDescent="0.3">
      <c r="A40" s="69" t="s">
        <v>152</v>
      </c>
      <c r="B40" s="61">
        <v>45548</v>
      </c>
      <c r="C40" s="61">
        <v>45636</v>
      </c>
      <c r="D40" s="62">
        <v>0</v>
      </c>
      <c r="E40" s="62">
        <v>0</v>
      </c>
      <c r="F40" s="62">
        <v>0</v>
      </c>
      <c r="G40" s="62">
        <v>0</v>
      </c>
      <c r="H40" s="63">
        <v>2350</v>
      </c>
      <c r="I40" s="70">
        <v>2350</v>
      </c>
    </row>
    <row r="41" spans="1:9" ht="15.75" thickBot="1" x14ac:dyDescent="0.3">
      <c r="A41" s="67" t="s">
        <v>153</v>
      </c>
      <c r="B41" s="58">
        <v>45548</v>
      </c>
      <c r="C41" s="58">
        <v>45636</v>
      </c>
      <c r="D41" s="59">
        <v>0</v>
      </c>
      <c r="E41" s="59">
        <v>0</v>
      </c>
      <c r="F41" s="60">
        <v>1079.93</v>
      </c>
      <c r="G41" s="59">
        <v>0</v>
      </c>
      <c r="H41" s="60">
        <v>6670.07</v>
      </c>
      <c r="I41" s="68">
        <v>7750</v>
      </c>
    </row>
    <row r="42" spans="1:9" ht="15.75" thickBot="1" x14ac:dyDescent="0.3">
      <c r="A42" s="122" t="s">
        <v>294</v>
      </c>
      <c r="B42" s="123"/>
      <c r="C42" s="124"/>
      <c r="D42" s="64">
        <v>0</v>
      </c>
      <c r="E42" s="64">
        <v>0</v>
      </c>
      <c r="F42" s="65">
        <v>1079.93</v>
      </c>
      <c r="G42" s="64">
        <v>0</v>
      </c>
      <c r="H42" s="65">
        <v>9020.07</v>
      </c>
      <c r="I42" s="71">
        <v>10100</v>
      </c>
    </row>
    <row r="43" spans="1:9" ht="15.75" thickBot="1" x14ac:dyDescent="0.3">
      <c r="A43" s="119" t="s">
        <v>300</v>
      </c>
      <c r="B43" s="120"/>
      <c r="C43" s="120"/>
      <c r="D43" s="120"/>
      <c r="E43" s="120"/>
      <c r="F43" s="120"/>
      <c r="G43" s="120"/>
      <c r="H43" s="120"/>
      <c r="I43" s="121"/>
    </row>
    <row r="44" spans="1:9" ht="15.75" thickBot="1" x14ac:dyDescent="0.3">
      <c r="A44" s="69" t="s">
        <v>152</v>
      </c>
      <c r="B44" s="61">
        <v>45581</v>
      </c>
      <c r="C44" s="61">
        <v>45636</v>
      </c>
      <c r="D44" s="62">
        <v>0</v>
      </c>
      <c r="E44" s="62">
        <v>0</v>
      </c>
      <c r="F44" s="62">
        <v>42.45</v>
      </c>
      <c r="G44" s="62">
        <v>0</v>
      </c>
      <c r="H44" s="63">
        <v>3347.55</v>
      </c>
      <c r="I44" s="70">
        <v>3390</v>
      </c>
    </row>
    <row r="45" spans="1:9" ht="15.75" thickBot="1" x14ac:dyDescent="0.3">
      <c r="A45" s="67" t="s">
        <v>153</v>
      </c>
      <c r="B45" s="58">
        <v>45581</v>
      </c>
      <c r="C45" s="58">
        <v>45636</v>
      </c>
      <c r="D45" s="59">
        <v>0</v>
      </c>
      <c r="E45" s="59">
        <v>0</v>
      </c>
      <c r="F45" s="59">
        <v>857.18</v>
      </c>
      <c r="G45" s="59">
        <v>0</v>
      </c>
      <c r="H45" s="60">
        <v>6082.82</v>
      </c>
      <c r="I45" s="68">
        <v>6940</v>
      </c>
    </row>
    <row r="46" spans="1:9" ht="15.75" thickBot="1" x14ac:dyDescent="0.3">
      <c r="A46" s="122" t="s">
        <v>294</v>
      </c>
      <c r="B46" s="123"/>
      <c r="C46" s="124"/>
      <c r="D46" s="64">
        <v>0</v>
      </c>
      <c r="E46" s="64">
        <v>0</v>
      </c>
      <c r="F46" s="64">
        <v>899.63</v>
      </c>
      <c r="G46" s="64">
        <v>0</v>
      </c>
      <c r="H46" s="65">
        <v>9430.3700000000008</v>
      </c>
      <c r="I46" s="71">
        <v>10330</v>
      </c>
    </row>
    <row r="47" spans="1:9" ht="15.75" thickBot="1" x14ac:dyDescent="0.3">
      <c r="A47" s="119" t="s">
        <v>302</v>
      </c>
      <c r="B47" s="120"/>
      <c r="C47" s="120"/>
      <c r="D47" s="120"/>
      <c r="E47" s="120"/>
      <c r="F47" s="120"/>
      <c r="G47" s="120"/>
      <c r="H47" s="120"/>
      <c r="I47" s="121"/>
    </row>
    <row r="48" spans="1:9" ht="15.75" thickBot="1" x14ac:dyDescent="0.3">
      <c r="A48" s="69" t="s">
        <v>152</v>
      </c>
      <c r="B48" s="61">
        <v>45610</v>
      </c>
      <c r="C48" s="61">
        <v>45636</v>
      </c>
      <c r="D48" s="62">
        <v>0</v>
      </c>
      <c r="E48" s="62">
        <v>0</v>
      </c>
      <c r="F48" s="62">
        <v>0</v>
      </c>
      <c r="G48" s="62">
        <v>0</v>
      </c>
      <c r="H48" s="63">
        <v>1800</v>
      </c>
      <c r="I48" s="70">
        <v>1800</v>
      </c>
    </row>
    <row r="49" spans="1:9" ht="15.75" thickBot="1" x14ac:dyDescent="0.3">
      <c r="A49" s="67" t="s">
        <v>152</v>
      </c>
      <c r="B49" s="58">
        <v>45625</v>
      </c>
      <c r="C49" s="58">
        <v>45636</v>
      </c>
      <c r="D49" s="59">
        <v>0</v>
      </c>
      <c r="E49" s="59">
        <v>0</v>
      </c>
      <c r="F49" s="59">
        <v>251.9</v>
      </c>
      <c r="G49" s="59">
        <v>0</v>
      </c>
      <c r="H49" s="60">
        <v>2578.1</v>
      </c>
      <c r="I49" s="68">
        <v>2830</v>
      </c>
    </row>
    <row r="50" spans="1:9" ht="15.75" thickBot="1" x14ac:dyDescent="0.3">
      <c r="A50" s="69" t="s">
        <v>153</v>
      </c>
      <c r="B50" s="61">
        <v>45610</v>
      </c>
      <c r="C50" s="61">
        <v>45636</v>
      </c>
      <c r="D50" s="62">
        <v>0</v>
      </c>
      <c r="E50" s="62">
        <v>0</v>
      </c>
      <c r="F50" s="62">
        <v>898.43</v>
      </c>
      <c r="G50" s="62">
        <v>0</v>
      </c>
      <c r="H50" s="63">
        <v>6191.57</v>
      </c>
      <c r="I50" s="70">
        <v>7090</v>
      </c>
    </row>
    <row r="51" spans="1:9" ht="15.75" thickBot="1" x14ac:dyDescent="0.3">
      <c r="A51" s="67" t="s">
        <v>153</v>
      </c>
      <c r="B51" s="58">
        <v>45625</v>
      </c>
      <c r="C51" s="58">
        <v>45636</v>
      </c>
      <c r="D51" s="59">
        <v>0</v>
      </c>
      <c r="E51" s="59">
        <v>0</v>
      </c>
      <c r="F51" s="60">
        <v>1930.5</v>
      </c>
      <c r="G51" s="59">
        <v>0</v>
      </c>
      <c r="H51" s="60">
        <v>5089.5</v>
      </c>
      <c r="I51" s="68">
        <v>7020</v>
      </c>
    </row>
    <row r="52" spans="1:9" ht="15.75" thickBot="1" x14ac:dyDescent="0.3">
      <c r="A52" s="122" t="s">
        <v>294</v>
      </c>
      <c r="B52" s="123"/>
      <c r="C52" s="124"/>
      <c r="D52" s="64">
        <v>0</v>
      </c>
      <c r="E52" s="64">
        <v>0</v>
      </c>
      <c r="F52" s="65">
        <v>3080.83</v>
      </c>
      <c r="G52" s="64">
        <v>0</v>
      </c>
      <c r="H52" s="65">
        <v>15659.17</v>
      </c>
      <c r="I52" s="71">
        <v>18740</v>
      </c>
    </row>
    <row r="53" spans="1:9" x14ac:dyDescent="0.25">
      <c r="A53" s="116" t="s">
        <v>303</v>
      </c>
      <c r="B53" s="117"/>
      <c r="C53" s="118"/>
      <c r="D53" s="72">
        <v>0</v>
      </c>
      <c r="E53" s="72">
        <v>0</v>
      </c>
      <c r="F53" s="73">
        <v>11938.38</v>
      </c>
      <c r="G53" s="72">
        <v>0</v>
      </c>
      <c r="H53" s="73">
        <v>96059.62</v>
      </c>
      <c r="I53" s="74">
        <v>107998</v>
      </c>
    </row>
  </sheetData>
  <mergeCells count="31">
    <mergeCell ref="A12:C12"/>
    <mergeCell ref="A3:A4"/>
    <mergeCell ref="B3:B4"/>
    <mergeCell ref="D3:D4"/>
    <mergeCell ref="E3:E4"/>
    <mergeCell ref="H3:H4"/>
    <mergeCell ref="I3:I4"/>
    <mergeCell ref="A5:I5"/>
    <mergeCell ref="A8:C8"/>
    <mergeCell ref="A9:I9"/>
    <mergeCell ref="F3:F4"/>
    <mergeCell ref="G3:G4"/>
    <mergeCell ref="A38:C38"/>
    <mergeCell ref="A13:I13"/>
    <mergeCell ref="A18:C18"/>
    <mergeCell ref="A19:I19"/>
    <mergeCell ref="A22:C22"/>
    <mergeCell ref="A23:I23"/>
    <mergeCell ref="A26:C26"/>
    <mergeCell ref="A27:I27"/>
    <mergeCell ref="A30:C30"/>
    <mergeCell ref="A31:I31"/>
    <mergeCell ref="A34:C34"/>
    <mergeCell ref="A35:I35"/>
    <mergeCell ref="A53:C53"/>
    <mergeCell ref="A39:I39"/>
    <mergeCell ref="A42:C42"/>
    <mergeCell ref="A43:I43"/>
    <mergeCell ref="A46:C46"/>
    <mergeCell ref="A47:I47"/>
    <mergeCell ref="A52:C52"/>
  </mergeCells>
  <pageMargins left="0.511811024" right="0.511811024" top="0.78740157499999996" bottom="0.78740157499999996" header="0.31496062000000002" footer="0.3149606200000000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7"/>
  <sheetViews>
    <sheetView workbookViewId="0">
      <selection activeCell="L6" sqref="L6:L8"/>
    </sheetView>
  </sheetViews>
  <sheetFormatPr defaultRowHeight="15" x14ac:dyDescent="0.25"/>
  <cols>
    <col min="1" max="1" width="38.42578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1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295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519</v>
      </c>
      <c r="B6" s="58">
        <v>45412</v>
      </c>
      <c r="C6" s="58">
        <v>45382</v>
      </c>
      <c r="D6" s="59">
        <v>0</v>
      </c>
      <c r="E6" s="59">
        <v>0</v>
      </c>
      <c r="F6" s="59">
        <v>0</v>
      </c>
      <c r="G6" s="59">
        <v>0</v>
      </c>
      <c r="H6" s="59">
        <v>665</v>
      </c>
      <c r="I6" s="78">
        <v>665</v>
      </c>
      <c r="K6" s="76" t="s">
        <v>519</v>
      </c>
      <c r="L6" s="77">
        <v>665</v>
      </c>
    </row>
    <row r="7" spans="1:12" ht="15.75" thickBot="1" x14ac:dyDescent="0.3">
      <c r="A7" s="69" t="s">
        <v>520</v>
      </c>
      <c r="B7" s="61">
        <v>45412</v>
      </c>
      <c r="C7" s="61">
        <v>45382</v>
      </c>
      <c r="D7" s="62">
        <v>0</v>
      </c>
      <c r="E7" s="62">
        <v>0</v>
      </c>
      <c r="F7" s="62">
        <v>0</v>
      </c>
      <c r="G7" s="62">
        <v>0</v>
      </c>
      <c r="H7" s="62">
        <v>330</v>
      </c>
      <c r="I7" s="79">
        <v>330</v>
      </c>
      <c r="K7" s="76" t="s">
        <v>520</v>
      </c>
      <c r="L7" s="77">
        <v>330</v>
      </c>
    </row>
    <row r="8" spans="1:12" ht="15.75" thickBot="1" x14ac:dyDescent="0.3">
      <c r="A8" s="67" t="s">
        <v>521</v>
      </c>
      <c r="B8" s="58">
        <v>45387</v>
      </c>
      <c r="C8" s="58">
        <v>45382</v>
      </c>
      <c r="D8" s="59">
        <v>0</v>
      </c>
      <c r="E8" s="59">
        <v>0</v>
      </c>
      <c r="F8" s="59">
        <v>0</v>
      </c>
      <c r="G8" s="59">
        <v>0</v>
      </c>
      <c r="H8" s="60">
        <v>2000</v>
      </c>
      <c r="I8" s="68">
        <v>2000</v>
      </c>
      <c r="K8" s="76" t="s">
        <v>521</v>
      </c>
      <c r="L8" s="77">
        <v>2000</v>
      </c>
    </row>
    <row r="9" spans="1:12" ht="15.75" thickBot="1" x14ac:dyDescent="0.3">
      <c r="A9" s="69" t="s">
        <v>115</v>
      </c>
      <c r="B9" s="61">
        <v>45387</v>
      </c>
      <c r="C9" s="61">
        <v>45503</v>
      </c>
      <c r="D9" s="62">
        <v>0</v>
      </c>
      <c r="E9" s="62">
        <v>0</v>
      </c>
      <c r="F9" s="62">
        <v>873.68</v>
      </c>
      <c r="G9" s="62">
        <v>0</v>
      </c>
      <c r="H9" s="63">
        <v>6126.32</v>
      </c>
      <c r="I9" s="70">
        <v>7000</v>
      </c>
      <c r="K9" s="76" t="s">
        <v>115</v>
      </c>
      <c r="L9" s="77">
        <v>88100</v>
      </c>
    </row>
    <row r="10" spans="1:12" ht="15.75" thickBot="1" x14ac:dyDescent="0.3">
      <c r="A10" s="67" t="s">
        <v>115</v>
      </c>
      <c r="B10" s="58">
        <v>45387</v>
      </c>
      <c r="C10" s="58">
        <v>45503</v>
      </c>
      <c r="D10" s="59">
        <v>0</v>
      </c>
      <c r="E10" s="59">
        <v>0</v>
      </c>
      <c r="F10" s="60">
        <v>1925</v>
      </c>
      <c r="G10" s="59">
        <v>0</v>
      </c>
      <c r="H10" s="60">
        <v>5075</v>
      </c>
      <c r="I10" s="68">
        <v>7000</v>
      </c>
      <c r="K10" s="76" t="s">
        <v>522</v>
      </c>
      <c r="L10" s="77">
        <v>2800</v>
      </c>
    </row>
    <row r="11" spans="1:12" ht="15.75" thickBot="1" x14ac:dyDescent="0.3">
      <c r="A11" s="69" t="s">
        <v>115</v>
      </c>
      <c r="B11" s="61">
        <v>45387</v>
      </c>
      <c r="C11" s="61">
        <v>45503</v>
      </c>
      <c r="D11" s="62">
        <v>0</v>
      </c>
      <c r="E11" s="62">
        <v>0</v>
      </c>
      <c r="F11" s="63">
        <v>1925</v>
      </c>
      <c r="G11" s="62">
        <v>0</v>
      </c>
      <c r="H11" s="63">
        <v>5075</v>
      </c>
      <c r="I11" s="70">
        <v>7000</v>
      </c>
      <c r="K11" s="76" t="s">
        <v>475</v>
      </c>
      <c r="L11" s="77">
        <v>9000</v>
      </c>
    </row>
    <row r="12" spans="1:12" ht="15.75" thickBot="1" x14ac:dyDescent="0.3">
      <c r="A12" s="67" t="s">
        <v>115</v>
      </c>
      <c r="B12" s="58">
        <v>45412</v>
      </c>
      <c r="C12" s="58">
        <v>45503</v>
      </c>
      <c r="D12" s="59">
        <v>0</v>
      </c>
      <c r="E12" s="59">
        <v>0</v>
      </c>
      <c r="F12" s="60">
        <v>1925</v>
      </c>
      <c r="G12" s="59">
        <v>0</v>
      </c>
      <c r="H12" s="60">
        <v>5075</v>
      </c>
      <c r="I12" s="68">
        <v>7000</v>
      </c>
      <c r="K12" s="76" t="s">
        <v>477</v>
      </c>
      <c r="L12" s="77">
        <v>1522.5</v>
      </c>
    </row>
    <row r="13" spans="1:12" ht="15.75" thickBot="1" x14ac:dyDescent="0.3">
      <c r="A13" s="69" t="s">
        <v>522</v>
      </c>
      <c r="B13" s="61">
        <v>45412</v>
      </c>
      <c r="C13" s="61">
        <v>45382</v>
      </c>
      <c r="D13" s="62">
        <v>0</v>
      </c>
      <c r="E13" s="62">
        <v>0</v>
      </c>
      <c r="F13" s="62">
        <v>0</v>
      </c>
      <c r="G13" s="62">
        <v>0</v>
      </c>
      <c r="H13" s="63">
        <v>2800</v>
      </c>
      <c r="I13" s="70">
        <v>2800</v>
      </c>
      <c r="K13" s="76" t="s">
        <v>480</v>
      </c>
      <c r="L13" s="77">
        <v>9675</v>
      </c>
    </row>
    <row r="14" spans="1:12" ht="15.75" thickBot="1" x14ac:dyDescent="0.3">
      <c r="A14" s="67" t="s">
        <v>475</v>
      </c>
      <c r="B14" s="58">
        <v>45412</v>
      </c>
      <c r="C14" s="58">
        <v>45443</v>
      </c>
      <c r="D14" s="59">
        <v>0</v>
      </c>
      <c r="E14" s="59">
        <v>0</v>
      </c>
      <c r="F14" s="59">
        <v>0</v>
      </c>
      <c r="G14" s="59">
        <v>0</v>
      </c>
      <c r="H14" s="60">
        <v>3000</v>
      </c>
      <c r="I14" s="68">
        <v>3000</v>
      </c>
      <c r="K14" s="76" t="s">
        <v>523</v>
      </c>
      <c r="L14" s="77">
        <v>215</v>
      </c>
    </row>
    <row r="15" spans="1:12" ht="15.75" thickBot="1" x14ac:dyDescent="0.3">
      <c r="A15" s="69" t="s">
        <v>475</v>
      </c>
      <c r="B15" s="61">
        <v>45412</v>
      </c>
      <c r="C15" s="61">
        <v>45443</v>
      </c>
      <c r="D15" s="62">
        <v>0</v>
      </c>
      <c r="E15" s="62">
        <v>0</v>
      </c>
      <c r="F15" s="62">
        <v>0</v>
      </c>
      <c r="G15" s="62">
        <v>0</v>
      </c>
      <c r="H15" s="63">
        <v>3000</v>
      </c>
      <c r="I15" s="70">
        <v>3000</v>
      </c>
      <c r="K15" s="76" t="s">
        <v>488</v>
      </c>
      <c r="L15" s="77">
        <v>3000</v>
      </c>
    </row>
    <row r="16" spans="1:12" ht="15.75" thickBot="1" x14ac:dyDescent="0.3">
      <c r="A16" s="67" t="s">
        <v>477</v>
      </c>
      <c r="B16" s="58">
        <v>45412</v>
      </c>
      <c r="C16" s="58">
        <v>45381</v>
      </c>
      <c r="D16" s="59">
        <v>0</v>
      </c>
      <c r="E16" s="59">
        <v>0</v>
      </c>
      <c r="F16" s="59">
        <v>0</v>
      </c>
      <c r="G16" s="59">
        <v>0</v>
      </c>
      <c r="H16" s="60">
        <v>1522.5</v>
      </c>
      <c r="I16" s="68">
        <v>1522.5</v>
      </c>
      <c r="K16" s="76" t="s">
        <v>524</v>
      </c>
      <c r="L16" s="77">
        <v>165</v>
      </c>
    </row>
    <row r="17" spans="1:12" ht="15.75" thickBot="1" x14ac:dyDescent="0.3">
      <c r="A17" s="69" t="s">
        <v>480</v>
      </c>
      <c r="B17" s="61">
        <v>45412</v>
      </c>
      <c r="C17" s="61">
        <v>45443</v>
      </c>
      <c r="D17" s="62">
        <v>0</v>
      </c>
      <c r="E17" s="62">
        <v>0</v>
      </c>
      <c r="F17" s="62">
        <v>0</v>
      </c>
      <c r="G17" s="62">
        <v>0</v>
      </c>
      <c r="H17" s="63">
        <v>3225</v>
      </c>
      <c r="I17" s="70">
        <v>3225</v>
      </c>
      <c r="K17" s="76" t="s">
        <v>490</v>
      </c>
      <c r="L17" s="77">
        <v>1575</v>
      </c>
    </row>
    <row r="18" spans="1:12" ht="15.75" thickBot="1" x14ac:dyDescent="0.3">
      <c r="A18" s="67" t="s">
        <v>480</v>
      </c>
      <c r="B18" s="58">
        <v>45412</v>
      </c>
      <c r="C18" s="58">
        <v>45443</v>
      </c>
      <c r="D18" s="59">
        <v>0</v>
      </c>
      <c r="E18" s="59">
        <v>0</v>
      </c>
      <c r="F18" s="59">
        <v>0</v>
      </c>
      <c r="G18" s="59">
        <v>0</v>
      </c>
      <c r="H18" s="60">
        <v>3225</v>
      </c>
      <c r="I18" s="68">
        <v>3225</v>
      </c>
      <c r="K18" s="76" t="s">
        <v>527</v>
      </c>
      <c r="L18" s="77">
        <v>210</v>
      </c>
    </row>
    <row r="19" spans="1:12" ht="15.75" thickBot="1" x14ac:dyDescent="0.3">
      <c r="A19" s="69" t="s">
        <v>523</v>
      </c>
      <c r="B19" s="61">
        <v>45412</v>
      </c>
      <c r="C19" s="61">
        <v>45382</v>
      </c>
      <c r="D19" s="62">
        <v>0</v>
      </c>
      <c r="E19" s="62">
        <v>0</v>
      </c>
      <c r="F19" s="62">
        <v>0</v>
      </c>
      <c r="G19" s="62">
        <v>0</v>
      </c>
      <c r="H19" s="62">
        <v>215</v>
      </c>
      <c r="I19" s="79">
        <v>215</v>
      </c>
      <c r="K19" s="76" t="s">
        <v>494</v>
      </c>
      <c r="L19" s="77">
        <v>1627.5</v>
      </c>
    </row>
    <row r="20" spans="1:12" ht="15.75" thickBot="1" x14ac:dyDescent="0.3">
      <c r="A20" s="67" t="s">
        <v>488</v>
      </c>
      <c r="B20" s="58">
        <v>45387</v>
      </c>
      <c r="C20" s="58">
        <v>45381</v>
      </c>
      <c r="D20" s="59">
        <v>0</v>
      </c>
      <c r="E20" s="59">
        <v>0</v>
      </c>
      <c r="F20" s="59">
        <v>13.2</v>
      </c>
      <c r="G20" s="59">
        <v>0</v>
      </c>
      <c r="H20" s="60">
        <v>2986.8</v>
      </c>
      <c r="I20" s="68">
        <v>3000</v>
      </c>
      <c r="K20" s="76" t="s">
        <v>525</v>
      </c>
      <c r="L20" s="77">
        <v>4500</v>
      </c>
    </row>
    <row r="21" spans="1:12" ht="15.75" thickBot="1" x14ac:dyDescent="0.3">
      <c r="A21" s="69" t="s">
        <v>524</v>
      </c>
      <c r="B21" s="61">
        <v>45412</v>
      </c>
      <c r="C21" s="61">
        <v>45382</v>
      </c>
      <c r="D21" s="62">
        <v>0</v>
      </c>
      <c r="E21" s="62">
        <v>0</v>
      </c>
      <c r="F21" s="62">
        <v>0</v>
      </c>
      <c r="G21" s="62">
        <v>0</v>
      </c>
      <c r="H21" s="62">
        <v>165</v>
      </c>
      <c r="I21" s="79">
        <v>165</v>
      </c>
      <c r="K21" s="76" t="s">
        <v>295</v>
      </c>
      <c r="L21" s="77"/>
    </row>
    <row r="22" spans="1:12" ht="15.75" thickBot="1" x14ac:dyDescent="0.3">
      <c r="A22" s="67" t="s">
        <v>490</v>
      </c>
      <c r="B22" s="58">
        <v>45412</v>
      </c>
      <c r="C22" s="58">
        <v>45382</v>
      </c>
      <c r="D22" s="59">
        <v>0</v>
      </c>
      <c r="E22" s="59">
        <v>0</v>
      </c>
      <c r="F22" s="59">
        <v>0</v>
      </c>
      <c r="G22" s="59">
        <v>0</v>
      </c>
      <c r="H22" s="60">
        <v>1575</v>
      </c>
      <c r="I22" s="68">
        <v>1575</v>
      </c>
      <c r="K22" s="76" t="s">
        <v>325</v>
      </c>
      <c r="L22" s="77"/>
    </row>
    <row r="23" spans="1:12" ht="15.75" thickBot="1" x14ac:dyDescent="0.3">
      <c r="A23" s="69" t="s">
        <v>494</v>
      </c>
      <c r="B23" s="61">
        <v>45412</v>
      </c>
      <c r="C23" s="61">
        <v>45382</v>
      </c>
      <c r="D23" s="62">
        <v>0</v>
      </c>
      <c r="E23" s="62">
        <v>0</v>
      </c>
      <c r="F23" s="62">
        <v>0</v>
      </c>
      <c r="G23" s="62">
        <v>0</v>
      </c>
      <c r="H23" s="63">
        <v>1627.5</v>
      </c>
      <c r="I23" s="70">
        <v>1627.5</v>
      </c>
      <c r="K23" s="76" t="s">
        <v>298</v>
      </c>
      <c r="L23" s="77"/>
    </row>
    <row r="24" spans="1:12" ht="15.75" thickBot="1" x14ac:dyDescent="0.3">
      <c r="A24" s="67" t="s">
        <v>525</v>
      </c>
      <c r="B24" s="58">
        <v>45412</v>
      </c>
      <c r="C24" s="58">
        <v>45382</v>
      </c>
      <c r="D24" s="59">
        <v>0</v>
      </c>
      <c r="E24" s="59">
        <v>0</v>
      </c>
      <c r="F24" s="59">
        <v>0</v>
      </c>
      <c r="G24" s="59">
        <v>0</v>
      </c>
      <c r="H24" s="60">
        <v>4500</v>
      </c>
      <c r="I24" s="68">
        <v>4500</v>
      </c>
      <c r="K24" s="76" t="s">
        <v>327</v>
      </c>
      <c r="L24" s="77"/>
    </row>
    <row r="25" spans="1:12" ht="15.75" thickBot="1" x14ac:dyDescent="0.3">
      <c r="A25" s="69" t="s">
        <v>503</v>
      </c>
      <c r="B25" s="61">
        <v>45387</v>
      </c>
      <c r="C25" s="61">
        <v>45381</v>
      </c>
      <c r="D25" s="62">
        <v>0</v>
      </c>
      <c r="E25" s="62">
        <v>0</v>
      </c>
      <c r="F25" s="62">
        <v>598.67999999999995</v>
      </c>
      <c r="G25" s="62">
        <v>0</v>
      </c>
      <c r="H25" s="63">
        <v>5401.32</v>
      </c>
      <c r="I25" s="70">
        <v>6000</v>
      </c>
      <c r="K25" s="76" t="s">
        <v>328</v>
      </c>
      <c r="L25" s="77"/>
    </row>
    <row r="26" spans="1:12" ht="15.75" thickBot="1" x14ac:dyDescent="0.3">
      <c r="A26" s="67" t="s">
        <v>526</v>
      </c>
      <c r="B26" s="58">
        <v>45412</v>
      </c>
      <c r="C26" s="58">
        <v>45382</v>
      </c>
      <c r="D26" s="59">
        <v>0</v>
      </c>
      <c r="E26" s="59">
        <v>0</v>
      </c>
      <c r="F26" s="59">
        <v>0</v>
      </c>
      <c r="G26" s="59">
        <v>0</v>
      </c>
      <c r="H26" s="59">
        <v>285</v>
      </c>
      <c r="I26" s="78">
        <v>285</v>
      </c>
      <c r="K26" s="76" t="s">
        <v>331</v>
      </c>
      <c r="L26" s="77"/>
    </row>
    <row r="27" spans="1:12" ht="15.75" thickBot="1" x14ac:dyDescent="0.3">
      <c r="A27" s="122" t="s">
        <v>294</v>
      </c>
      <c r="B27" s="123"/>
      <c r="C27" s="124"/>
      <c r="D27" s="64">
        <v>0</v>
      </c>
      <c r="E27" s="64">
        <v>0</v>
      </c>
      <c r="F27" s="65">
        <v>7260.56</v>
      </c>
      <c r="G27" s="64">
        <v>0</v>
      </c>
      <c r="H27" s="65">
        <v>57874.44</v>
      </c>
      <c r="I27" s="71">
        <v>65135</v>
      </c>
      <c r="K27" s="76" t="s">
        <v>300</v>
      </c>
      <c r="L27" s="77"/>
    </row>
    <row r="28" spans="1:12" ht="15.75" thickBot="1" x14ac:dyDescent="0.3">
      <c r="A28" s="119" t="s">
        <v>325</v>
      </c>
      <c r="B28" s="120"/>
      <c r="C28" s="120"/>
      <c r="D28" s="120"/>
      <c r="E28" s="120"/>
      <c r="F28" s="120"/>
      <c r="G28" s="120"/>
      <c r="H28" s="120"/>
      <c r="I28" s="121"/>
      <c r="K28" s="76" t="s">
        <v>302</v>
      </c>
      <c r="L28" s="77"/>
    </row>
    <row r="29" spans="1:12" ht="15.75" thickBot="1" x14ac:dyDescent="0.3">
      <c r="A29" s="69" t="s">
        <v>115</v>
      </c>
      <c r="B29" s="61">
        <v>45441</v>
      </c>
      <c r="C29" s="61">
        <v>45503</v>
      </c>
      <c r="D29" s="62">
        <v>0</v>
      </c>
      <c r="E29" s="62">
        <v>0</v>
      </c>
      <c r="F29" s="62">
        <v>873.68</v>
      </c>
      <c r="G29" s="62">
        <v>0</v>
      </c>
      <c r="H29" s="63">
        <v>6126.32</v>
      </c>
      <c r="I29" s="70">
        <v>7000</v>
      </c>
      <c r="K29" s="76" t="s">
        <v>503</v>
      </c>
      <c r="L29" s="77">
        <v>6000</v>
      </c>
    </row>
    <row r="30" spans="1:12" ht="15.75" thickBot="1" x14ac:dyDescent="0.3">
      <c r="A30" s="67" t="s">
        <v>475</v>
      </c>
      <c r="B30" s="58">
        <v>45441</v>
      </c>
      <c r="C30" s="58">
        <v>45443</v>
      </c>
      <c r="D30" s="59">
        <v>0</v>
      </c>
      <c r="E30" s="59">
        <v>0</v>
      </c>
      <c r="F30" s="59">
        <v>0</v>
      </c>
      <c r="G30" s="59">
        <v>0</v>
      </c>
      <c r="H30" s="60">
        <v>3000</v>
      </c>
      <c r="I30" s="68">
        <v>3000</v>
      </c>
      <c r="K30" s="76" t="s">
        <v>504</v>
      </c>
      <c r="L30" s="77">
        <v>24000</v>
      </c>
    </row>
    <row r="31" spans="1:12" ht="15.75" thickBot="1" x14ac:dyDescent="0.3">
      <c r="A31" s="69" t="s">
        <v>480</v>
      </c>
      <c r="B31" s="61">
        <v>45441</v>
      </c>
      <c r="C31" s="61">
        <v>45443</v>
      </c>
      <c r="D31" s="62">
        <v>0</v>
      </c>
      <c r="E31" s="62">
        <v>0</v>
      </c>
      <c r="F31" s="62">
        <v>0</v>
      </c>
      <c r="G31" s="62">
        <v>0</v>
      </c>
      <c r="H31" s="63">
        <v>3225</v>
      </c>
      <c r="I31" s="70">
        <v>3225</v>
      </c>
      <c r="K31" s="76" t="s">
        <v>294</v>
      </c>
      <c r="L31" s="77">
        <v>155670</v>
      </c>
    </row>
    <row r="32" spans="1:12" ht="15.75" thickBot="1" x14ac:dyDescent="0.3">
      <c r="A32" s="122" t="s">
        <v>294</v>
      </c>
      <c r="B32" s="123"/>
      <c r="C32" s="124"/>
      <c r="D32" s="64">
        <v>0</v>
      </c>
      <c r="E32" s="64">
        <v>0</v>
      </c>
      <c r="F32" s="64">
        <v>873.68</v>
      </c>
      <c r="G32" s="64">
        <v>0</v>
      </c>
      <c r="H32" s="65">
        <v>12351.32</v>
      </c>
      <c r="I32" s="71">
        <v>13225</v>
      </c>
      <c r="K32" s="76" t="s">
        <v>303</v>
      </c>
      <c r="L32" s="77">
        <v>155670</v>
      </c>
    </row>
    <row r="33" spans="1:12" ht="15.75" thickBot="1" x14ac:dyDescent="0.3">
      <c r="A33" s="132" t="s">
        <v>298</v>
      </c>
      <c r="B33" s="133"/>
      <c r="C33" s="133"/>
      <c r="D33" s="133"/>
      <c r="E33" s="133"/>
      <c r="F33" s="133"/>
      <c r="G33" s="133"/>
      <c r="H33" s="133"/>
      <c r="I33" s="134"/>
      <c r="K33" s="76" t="s">
        <v>526</v>
      </c>
      <c r="L33" s="77">
        <v>285</v>
      </c>
    </row>
    <row r="34" spans="1:12" ht="15.75" thickBot="1" x14ac:dyDescent="0.3">
      <c r="A34" s="67" t="s">
        <v>115</v>
      </c>
      <c r="B34" s="58">
        <v>45471</v>
      </c>
      <c r="C34" s="58">
        <v>45503</v>
      </c>
      <c r="D34" s="59">
        <v>0</v>
      </c>
      <c r="E34" s="59">
        <v>0</v>
      </c>
      <c r="F34" s="59">
        <v>873.68</v>
      </c>
      <c r="G34" s="59">
        <v>0</v>
      </c>
      <c r="H34" s="60">
        <v>6126.32</v>
      </c>
      <c r="I34" s="68">
        <v>7000</v>
      </c>
      <c r="K34" s="76" t="s">
        <v>305</v>
      </c>
      <c r="L34" s="77"/>
    </row>
    <row r="35" spans="1:12" ht="15.75" thickBot="1" x14ac:dyDescent="0.3">
      <c r="A35" s="122" t="s">
        <v>294</v>
      </c>
      <c r="B35" s="123"/>
      <c r="C35" s="124"/>
      <c r="D35" s="64">
        <v>0</v>
      </c>
      <c r="E35" s="64">
        <v>0</v>
      </c>
      <c r="F35" s="64">
        <v>873.68</v>
      </c>
      <c r="G35" s="64">
        <v>0</v>
      </c>
      <c r="H35" s="65">
        <v>6126.32</v>
      </c>
      <c r="I35" s="71">
        <v>7000</v>
      </c>
      <c r="K35" s="76" t="s">
        <v>306</v>
      </c>
      <c r="L35" s="77">
        <v>467010</v>
      </c>
    </row>
    <row r="36" spans="1:12" ht="15.75" thickBot="1" x14ac:dyDescent="0.3">
      <c r="A36" s="119" t="s">
        <v>327</v>
      </c>
      <c r="B36" s="120"/>
      <c r="C36" s="120"/>
      <c r="D36" s="120"/>
      <c r="E36" s="120"/>
      <c r="F36" s="120"/>
      <c r="G36" s="120"/>
      <c r="H36" s="120"/>
      <c r="I36" s="121"/>
    </row>
    <row r="37" spans="1:12" ht="15.75" thickBot="1" x14ac:dyDescent="0.3">
      <c r="A37" s="69" t="s">
        <v>115</v>
      </c>
      <c r="B37" s="61">
        <v>45503</v>
      </c>
      <c r="C37" s="61">
        <v>45503</v>
      </c>
      <c r="D37" s="62">
        <v>0</v>
      </c>
      <c r="E37" s="62">
        <v>0</v>
      </c>
      <c r="F37" s="62">
        <v>873.68</v>
      </c>
      <c r="G37" s="62">
        <v>0</v>
      </c>
      <c r="H37" s="63">
        <v>6126.32</v>
      </c>
      <c r="I37" s="70">
        <v>7000</v>
      </c>
    </row>
    <row r="38" spans="1:12" ht="15.75" thickBot="1" x14ac:dyDescent="0.3">
      <c r="A38" s="67" t="s">
        <v>527</v>
      </c>
      <c r="B38" s="58">
        <v>45478</v>
      </c>
      <c r="C38" s="58">
        <v>45381</v>
      </c>
      <c r="D38" s="59">
        <v>0</v>
      </c>
      <c r="E38" s="59">
        <v>0</v>
      </c>
      <c r="F38" s="59">
        <v>0</v>
      </c>
      <c r="G38" s="59">
        <v>0</v>
      </c>
      <c r="H38" s="59">
        <v>210</v>
      </c>
      <c r="I38" s="78">
        <v>210</v>
      </c>
    </row>
    <row r="39" spans="1:12" ht="15.75" thickBot="1" x14ac:dyDescent="0.3">
      <c r="A39" s="122" t="s">
        <v>294</v>
      </c>
      <c r="B39" s="123"/>
      <c r="C39" s="124"/>
      <c r="D39" s="64">
        <v>0</v>
      </c>
      <c r="E39" s="64">
        <v>0</v>
      </c>
      <c r="F39" s="64">
        <v>873.68</v>
      </c>
      <c r="G39" s="64">
        <v>0</v>
      </c>
      <c r="H39" s="65">
        <v>6336.32</v>
      </c>
      <c r="I39" s="71">
        <v>7210</v>
      </c>
    </row>
    <row r="40" spans="1:12" ht="15.75" thickBot="1" x14ac:dyDescent="0.3">
      <c r="A40" s="119" t="s">
        <v>328</v>
      </c>
      <c r="B40" s="120"/>
      <c r="C40" s="120"/>
      <c r="D40" s="120"/>
      <c r="E40" s="120"/>
      <c r="F40" s="120"/>
      <c r="G40" s="120"/>
      <c r="H40" s="120"/>
      <c r="I40" s="121"/>
    </row>
    <row r="41" spans="1:12" ht="15.75" thickBot="1" x14ac:dyDescent="0.3">
      <c r="A41" s="69" t="s">
        <v>504</v>
      </c>
      <c r="B41" s="61">
        <v>45534</v>
      </c>
      <c r="C41" s="61">
        <v>45625</v>
      </c>
      <c r="D41" s="62">
        <v>0</v>
      </c>
      <c r="E41" s="62">
        <v>0</v>
      </c>
      <c r="F41" s="62">
        <v>0</v>
      </c>
      <c r="G41" s="62">
        <v>0</v>
      </c>
      <c r="H41" s="63">
        <v>6000</v>
      </c>
      <c r="I41" s="70">
        <v>6000</v>
      </c>
    </row>
    <row r="42" spans="1:12" ht="15.75" thickBot="1" x14ac:dyDescent="0.3">
      <c r="A42" s="122" t="s">
        <v>294</v>
      </c>
      <c r="B42" s="123"/>
      <c r="C42" s="124"/>
      <c r="D42" s="64">
        <v>0</v>
      </c>
      <c r="E42" s="64">
        <v>0</v>
      </c>
      <c r="F42" s="64">
        <v>0</v>
      </c>
      <c r="G42" s="64">
        <v>0</v>
      </c>
      <c r="H42" s="65">
        <v>6000</v>
      </c>
      <c r="I42" s="71">
        <v>6000</v>
      </c>
    </row>
    <row r="43" spans="1:12" ht="15.75" thickBot="1" x14ac:dyDescent="0.3">
      <c r="A43" s="132" t="s">
        <v>331</v>
      </c>
      <c r="B43" s="133"/>
      <c r="C43" s="133"/>
      <c r="D43" s="133"/>
      <c r="E43" s="133"/>
      <c r="F43" s="133"/>
      <c r="G43" s="133"/>
      <c r="H43" s="133"/>
      <c r="I43" s="134"/>
    </row>
    <row r="44" spans="1:12" ht="15.75" thickBot="1" x14ac:dyDescent="0.3">
      <c r="A44" s="67" t="s">
        <v>115</v>
      </c>
      <c r="B44" s="58">
        <v>45565</v>
      </c>
      <c r="C44" s="58">
        <v>45625</v>
      </c>
      <c r="D44" s="59">
        <v>0</v>
      </c>
      <c r="E44" s="59">
        <v>0</v>
      </c>
      <c r="F44" s="59">
        <v>873.68</v>
      </c>
      <c r="G44" s="59">
        <v>0</v>
      </c>
      <c r="H44" s="60">
        <v>6126.32</v>
      </c>
      <c r="I44" s="68">
        <v>7000</v>
      </c>
    </row>
    <row r="45" spans="1:12" ht="15.75" thickBot="1" x14ac:dyDescent="0.3">
      <c r="A45" s="69" t="s">
        <v>115</v>
      </c>
      <c r="B45" s="61">
        <v>45565</v>
      </c>
      <c r="C45" s="61">
        <v>45625</v>
      </c>
      <c r="D45" s="62">
        <v>0</v>
      </c>
      <c r="E45" s="62">
        <v>0</v>
      </c>
      <c r="F45" s="63">
        <v>1925</v>
      </c>
      <c r="G45" s="62">
        <v>0</v>
      </c>
      <c r="H45" s="63">
        <v>5075</v>
      </c>
      <c r="I45" s="70">
        <v>7000</v>
      </c>
    </row>
    <row r="46" spans="1:12" ht="15.75" thickBot="1" x14ac:dyDescent="0.3">
      <c r="A46" s="67" t="s">
        <v>504</v>
      </c>
      <c r="B46" s="58">
        <v>45565</v>
      </c>
      <c r="C46" s="58">
        <v>45625</v>
      </c>
      <c r="D46" s="59">
        <v>0</v>
      </c>
      <c r="E46" s="59">
        <v>0</v>
      </c>
      <c r="F46" s="59">
        <v>0</v>
      </c>
      <c r="G46" s="59">
        <v>0</v>
      </c>
      <c r="H46" s="60">
        <v>6000</v>
      </c>
      <c r="I46" s="68">
        <v>6000</v>
      </c>
    </row>
    <row r="47" spans="1:12" ht="15.75" thickBot="1" x14ac:dyDescent="0.3">
      <c r="A47" s="122" t="s">
        <v>294</v>
      </c>
      <c r="B47" s="123"/>
      <c r="C47" s="124"/>
      <c r="D47" s="64">
        <v>0</v>
      </c>
      <c r="E47" s="64">
        <v>0</v>
      </c>
      <c r="F47" s="65">
        <v>2798.68</v>
      </c>
      <c r="G47" s="64">
        <v>0</v>
      </c>
      <c r="H47" s="65">
        <v>17201.32</v>
      </c>
      <c r="I47" s="71">
        <v>20000</v>
      </c>
    </row>
    <row r="48" spans="1:12" ht="15.75" thickBot="1" x14ac:dyDescent="0.3">
      <c r="A48" s="119" t="s">
        <v>300</v>
      </c>
      <c r="B48" s="120"/>
      <c r="C48" s="120"/>
      <c r="D48" s="120"/>
      <c r="E48" s="120"/>
      <c r="F48" s="120"/>
      <c r="G48" s="120"/>
      <c r="H48" s="120"/>
      <c r="I48" s="121"/>
    </row>
    <row r="49" spans="1:9" ht="15.75" thickBot="1" x14ac:dyDescent="0.3">
      <c r="A49" s="69" t="s">
        <v>115</v>
      </c>
      <c r="B49" s="61">
        <v>45595</v>
      </c>
      <c r="C49" s="61">
        <v>45625</v>
      </c>
      <c r="D49" s="62">
        <v>0</v>
      </c>
      <c r="E49" s="62">
        <v>0</v>
      </c>
      <c r="F49" s="62">
        <v>873.68</v>
      </c>
      <c r="G49" s="62">
        <v>0</v>
      </c>
      <c r="H49" s="63">
        <v>6126.32</v>
      </c>
      <c r="I49" s="70">
        <v>7000</v>
      </c>
    </row>
    <row r="50" spans="1:9" ht="15.75" thickBot="1" x14ac:dyDescent="0.3">
      <c r="A50" s="67" t="s">
        <v>504</v>
      </c>
      <c r="B50" s="58">
        <v>45595</v>
      </c>
      <c r="C50" s="58">
        <v>45625</v>
      </c>
      <c r="D50" s="59">
        <v>0</v>
      </c>
      <c r="E50" s="59">
        <v>0</v>
      </c>
      <c r="F50" s="59">
        <v>0</v>
      </c>
      <c r="G50" s="59">
        <v>0</v>
      </c>
      <c r="H50" s="60">
        <v>6000</v>
      </c>
      <c r="I50" s="68">
        <v>6000</v>
      </c>
    </row>
    <row r="51" spans="1:9" ht="15.75" thickBot="1" x14ac:dyDescent="0.3">
      <c r="A51" s="122" t="s">
        <v>294</v>
      </c>
      <c r="B51" s="123"/>
      <c r="C51" s="124"/>
      <c r="D51" s="64">
        <v>0</v>
      </c>
      <c r="E51" s="64">
        <v>0</v>
      </c>
      <c r="F51" s="64">
        <v>873.68</v>
      </c>
      <c r="G51" s="64">
        <v>0</v>
      </c>
      <c r="H51" s="65">
        <v>12126.32</v>
      </c>
      <c r="I51" s="71">
        <v>13000</v>
      </c>
    </row>
    <row r="52" spans="1:9" ht="15.75" thickBot="1" x14ac:dyDescent="0.3">
      <c r="A52" s="119" t="s">
        <v>302</v>
      </c>
      <c r="B52" s="120"/>
      <c r="C52" s="120"/>
      <c r="D52" s="120"/>
      <c r="E52" s="120"/>
      <c r="F52" s="120"/>
      <c r="G52" s="120"/>
      <c r="H52" s="120"/>
      <c r="I52" s="121"/>
    </row>
    <row r="53" spans="1:9" ht="15.75" thickBot="1" x14ac:dyDescent="0.3">
      <c r="A53" s="69" t="s">
        <v>115</v>
      </c>
      <c r="B53" s="61">
        <v>45625</v>
      </c>
      <c r="C53" s="61">
        <v>45625</v>
      </c>
      <c r="D53" s="62">
        <v>0</v>
      </c>
      <c r="E53" s="62">
        <v>0</v>
      </c>
      <c r="F53" s="63">
        <v>3052.5</v>
      </c>
      <c r="G53" s="62">
        <v>0</v>
      </c>
      <c r="H53" s="63">
        <v>8047.5</v>
      </c>
      <c r="I53" s="70">
        <v>11100</v>
      </c>
    </row>
    <row r="54" spans="1:9" ht="15.75" thickBot="1" x14ac:dyDescent="0.3">
      <c r="A54" s="67" t="s">
        <v>115</v>
      </c>
      <c r="B54" s="58">
        <v>45625</v>
      </c>
      <c r="C54" s="58">
        <v>45625</v>
      </c>
      <c r="D54" s="59">
        <v>0</v>
      </c>
      <c r="E54" s="59">
        <v>0</v>
      </c>
      <c r="F54" s="59">
        <v>873.68</v>
      </c>
      <c r="G54" s="59">
        <v>0</v>
      </c>
      <c r="H54" s="60">
        <v>6126.32</v>
      </c>
      <c r="I54" s="68">
        <v>7000</v>
      </c>
    </row>
    <row r="55" spans="1:9" ht="15.75" thickBot="1" x14ac:dyDescent="0.3">
      <c r="A55" s="69" t="s">
        <v>504</v>
      </c>
      <c r="B55" s="61">
        <v>45625</v>
      </c>
      <c r="C55" s="61">
        <v>45625</v>
      </c>
      <c r="D55" s="62">
        <v>0</v>
      </c>
      <c r="E55" s="62">
        <v>0</v>
      </c>
      <c r="F55" s="62">
        <v>0</v>
      </c>
      <c r="G55" s="62">
        <v>0</v>
      </c>
      <c r="H55" s="63">
        <v>6000</v>
      </c>
      <c r="I55" s="70">
        <v>6000</v>
      </c>
    </row>
    <row r="56" spans="1:9" ht="15.75" thickBot="1" x14ac:dyDescent="0.3">
      <c r="A56" s="122" t="s">
        <v>294</v>
      </c>
      <c r="B56" s="123"/>
      <c r="C56" s="124"/>
      <c r="D56" s="64">
        <v>0</v>
      </c>
      <c r="E56" s="64">
        <v>0</v>
      </c>
      <c r="F56" s="65">
        <v>3926.18</v>
      </c>
      <c r="G56" s="64">
        <v>0</v>
      </c>
      <c r="H56" s="65">
        <v>20173.82</v>
      </c>
      <c r="I56" s="71">
        <v>24100</v>
      </c>
    </row>
    <row r="57" spans="1:9" x14ac:dyDescent="0.25">
      <c r="A57" s="116" t="s">
        <v>303</v>
      </c>
      <c r="B57" s="117"/>
      <c r="C57" s="118"/>
      <c r="D57" s="72">
        <v>0</v>
      </c>
      <c r="E57" s="72">
        <v>0</v>
      </c>
      <c r="F57" s="73">
        <v>17480.14</v>
      </c>
      <c r="G57" s="72">
        <v>0</v>
      </c>
      <c r="H57" s="73">
        <v>138189.85999999999</v>
      </c>
      <c r="I57" s="74">
        <v>155670</v>
      </c>
    </row>
  </sheetData>
  <mergeCells count="25">
    <mergeCell ref="A33:I33"/>
    <mergeCell ref="A35:C35"/>
    <mergeCell ref="A36:I36"/>
    <mergeCell ref="A32:C32"/>
    <mergeCell ref="A3:A4"/>
    <mergeCell ref="B3:B4"/>
    <mergeCell ref="D3:D4"/>
    <mergeCell ref="E3:E4"/>
    <mergeCell ref="H3:H4"/>
    <mergeCell ref="I3:I4"/>
    <mergeCell ref="A5:I5"/>
    <mergeCell ref="A27:C27"/>
    <mergeCell ref="A28:I28"/>
    <mergeCell ref="F3:F4"/>
    <mergeCell ref="G3:G4"/>
    <mergeCell ref="A39:C39"/>
    <mergeCell ref="A40:I40"/>
    <mergeCell ref="A57:C57"/>
    <mergeCell ref="A43:I43"/>
    <mergeCell ref="A47:C47"/>
    <mergeCell ref="A48:I48"/>
    <mergeCell ref="A51:C51"/>
    <mergeCell ref="A52:I52"/>
    <mergeCell ref="A56:C56"/>
    <mergeCell ref="A42:C42"/>
  </mergeCells>
  <pageMargins left="0.511811024" right="0.511811024" top="0.78740157499999996" bottom="0.78740157499999996" header="0.31496062000000002" footer="0.3149606200000000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47"/>
  <sheetViews>
    <sheetView workbookViewId="0">
      <selection activeCell="L6" sqref="L6:L8"/>
    </sheetView>
  </sheetViews>
  <sheetFormatPr defaultRowHeight="15" x14ac:dyDescent="0.25"/>
  <cols>
    <col min="1" max="1" width="38.42578125" bestFit="1" customWidth="1"/>
    <col min="2" max="2" width="16.42578125" bestFit="1" customWidth="1"/>
    <col min="3" max="3" width="10.42578125" bestFit="1" customWidth="1"/>
    <col min="6" max="6" width="11.28515625" bestFit="1" customWidth="1"/>
    <col min="8" max="8" width="13.28515625" bestFit="1" customWidth="1"/>
    <col min="9" max="9" width="13.140625" bestFit="1" customWidth="1"/>
    <col min="11" max="11" width="39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310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313</v>
      </c>
      <c r="B6" s="61">
        <v>45303</v>
      </c>
      <c r="C6" s="61">
        <v>45626</v>
      </c>
      <c r="D6" s="62">
        <v>0</v>
      </c>
      <c r="E6" s="62">
        <v>0</v>
      </c>
      <c r="F6" s="62">
        <v>0</v>
      </c>
      <c r="G6" s="62">
        <v>0</v>
      </c>
      <c r="H6" s="62">
        <v>270</v>
      </c>
      <c r="I6" s="79">
        <v>270</v>
      </c>
      <c r="K6" s="76" t="s">
        <v>313</v>
      </c>
      <c r="L6" s="77">
        <v>5790</v>
      </c>
    </row>
    <row r="7" spans="1:12" ht="15.75" thickBot="1" x14ac:dyDescent="0.3">
      <c r="A7" s="67" t="s">
        <v>510</v>
      </c>
      <c r="B7" s="58">
        <v>45303</v>
      </c>
      <c r="C7" s="58">
        <v>45626</v>
      </c>
      <c r="D7" s="59">
        <v>0</v>
      </c>
      <c r="E7" s="59">
        <v>0</v>
      </c>
      <c r="F7" s="60">
        <v>1719.84</v>
      </c>
      <c r="G7" s="59">
        <v>0</v>
      </c>
      <c r="H7" s="60">
        <v>8280.16</v>
      </c>
      <c r="I7" s="68">
        <v>10000</v>
      </c>
      <c r="K7" s="76" t="s">
        <v>510</v>
      </c>
      <c r="L7" s="77">
        <v>75056</v>
      </c>
    </row>
    <row r="8" spans="1:12" ht="15.75" thickBot="1" x14ac:dyDescent="0.3">
      <c r="A8" s="69" t="s">
        <v>133</v>
      </c>
      <c r="B8" s="61">
        <v>45303</v>
      </c>
      <c r="C8" s="61">
        <v>45626</v>
      </c>
      <c r="D8" s="62">
        <v>0</v>
      </c>
      <c r="E8" s="62">
        <v>0</v>
      </c>
      <c r="F8" s="63">
        <v>3227.43</v>
      </c>
      <c r="G8" s="62">
        <v>0</v>
      </c>
      <c r="H8" s="63">
        <v>12254.73</v>
      </c>
      <c r="I8" s="70">
        <v>15482.16</v>
      </c>
      <c r="K8" s="76" t="s">
        <v>133</v>
      </c>
      <c r="L8" s="77">
        <v>208768</v>
      </c>
    </row>
    <row r="9" spans="1:12" ht="15.75" thickBot="1" x14ac:dyDescent="0.3">
      <c r="A9" s="67" t="s">
        <v>137</v>
      </c>
      <c r="B9" s="58">
        <v>45303</v>
      </c>
      <c r="C9" s="58">
        <v>45626</v>
      </c>
      <c r="D9" s="59">
        <v>0</v>
      </c>
      <c r="E9" s="59">
        <v>0</v>
      </c>
      <c r="F9" s="60">
        <v>3385.64</v>
      </c>
      <c r="G9" s="59">
        <v>0</v>
      </c>
      <c r="H9" s="60">
        <v>12671.8</v>
      </c>
      <c r="I9" s="68">
        <v>16057.44</v>
      </c>
      <c r="K9" s="76" t="s">
        <v>137</v>
      </c>
      <c r="L9" s="77">
        <v>186295.52</v>
      </c>
    </row>
    <row r="10" spans="1:12" ht="15.75" thickBot="1" x14ac:dyDescent="0.3">
      <c r="A10" s="69" t="s">
        <v>104</v>
      </c>
      <c r="B10" s="61">
        <v>45303</v>
      </c>
      <c r="C10" s="61">
        <v>45626</v>
      </c>
      <c r="D10" s="62">
        <v>0</v>
      </c>
      <c r="E10" s="62">
        <v>0</v>
      </c>
      <c r="F10" s="62">
        <v>619.84</v>
      </c>
      <c r="G10" s="62">
        <v>0</v>
      </c>
      <c r="H10" s="63">
        <v>5380.16</v>
      </c>
      <c r="I10" s="70">
        <v>6000</v>
      </c>
      <c r="K10" s="76" t="s">
        <v>318</v>
      </c>
      <c r="L10" s="77">
        <v>180</v>
      </c>
    </row>
    <row r="11" spans="1:12" ht="15.75" thickBot="1" x14ac:dyDescent="0.3">
      <c r="A11" s="67" t="s">
        <v>131</v>
      </c>
      <c r="B11" s="58">
        <v>45303</v>
      </c>
      <c r="C11" s="58">
        <v>45626</v>
      </c>
      <c r="D11" s="59">
        <v>0</v>
      </c>
      <c r="E11" s="59">
        <v>0</v>
      </c>
      <c r="F11" s="59">
        <v>781.85</v>
      </c>
      <c r="G11" s="59">
        <v>0</v>
      </c>
      <c r="H11" s="60">
        <v>5807.27</v>
      </c>
      <c r="I11" s="68">
        <v>6589.12</v>
      </c>
      <c r="K11" s="76" t="s">
        <v>517</v>
      </c>
      <c r="L11" s="77">
        <v>81.12</v>
      </c>
    </row>
    <row r="12" spans="1:12" ht="15.75" thickBot="1" x14ac:dyDescent="0.3">
      <c r="A12" s="69" t="s">
        <v>511</v>
      </c>
      <c r="B12" s="61">
        <v>45303</v>
      </c>
      <c r="C12" s="61">
        <v>45626</v>
      </c>
      <c r="D12" s="62">
        <v>0</v>
      </c>
      <c r="E12" s="62">
        <v>0</v>
      </c>
      <c r="F12" s="62">
        <v>0</v>
      </c>
      <c r="G12" s="62">
        <v>0</v>
      </c>
      <c r="H12" s="63">
        <v>4538</v>
      </c>
      <c r="I12" s="70">
        <v>4538</v>
      </c>
      <c r="K12" s="76" t="s">
        <v>104</v>
      </c>
      <c r="L12" s="77">
        <v>62082.78</v>
      </c>
    </row>
    <row r="13" spans="1:12" ht="15.75" thickBot="1" x14ac:dyDescent="0.3">
      <c r="A13" s="67" t="s">
        <v>140</v>
      </c>
      <c r="B13" s="58">
        <v>45303</v>
      </c>
      <c r="C13" s="58">
        <v>45626</v>
      </c>
      <c r="D13" s="59">
        <v>0</v>
      </c>
      <c r="E13" s="59">
        <v>0</v>
      </c>
      <c r="F13" s="59">
        <v>150.4</v>
      </c>
      <c r="G13" s="59">
        <v>0</v>
      </c>
      <c r="H13" s="60">
        <v>3849.6</v>
      </c>
      <c r="I13" s="68">
        <v>4000</v>
      </c>
      <c r="K13" s="76" t="s">
        <v>131</v>
      </c>
      <c r="L13" s="77">
        <v>66018.16</v>
      </c>
    </row>
    <row r="14" spans="1:12" ht="15.75" thickBot="1" x14ac:dyDescent="0.3">
      <c r="A14" s="69" t="s">
        <v>512</v>
      </c>
      <c r="B14" s="61">
        <v>45303</v>
      </c>
      <c r="C14" s="61">
        <v>45595</v>
      </c>
      <c r="D14" s="62">
        <v>0</v>
      </c>
      <c r="E14" s="62">
        <v>0</v>
      </c>
      <c r="F14" s="62">
        <v>0</v>
      </c>
      <c r="G14" s="62">
        <v>0</v>
      </c>
      <c r="H14" s="63">
        <v>1080</v>
      </c>
      <c r="I14" s="70">
        <v>1080</v>
      </c>
      <c r="K14" s="76" t="s">
        <v>511</v>
      </c>
      <c r="L14" s="77">
        <v>48177.74</v>
      </c>
    </row>
    <row r="15" spans="1:12" ht="15.75" thickBot="1" x14ac:dyDescent="0.3">
      <c r="A15" s="67" t="s">
        <v>75</v>
      </c>
      <c r="B15" s="58">
        <v>45303</v>
      </c>
      <c r="C15" s="58">
        <v>45626</v>
      </c>
      <c r="D15" s="59">
        <v>0</v>
      </c>
      <c r="E15" s="59">
        <v>0</v>
      </c>
      <c r="F15" s="59">
        <v>0</v>
      </c>
      <c r="G15" s="59">
        <v>0</v>
      </c>
      <c r="H15" s="59">
        <v>240</v>
      </c>
      <c r="I15" s="78">
        <v>240</v>
      </c>
      <c r="K15" s="76" t="s">
        <v>140</v>
      </c>
      <c r="L15" s="77">
        <v>16000</v>
      </c>
    </row>
    <row r="16" spans="1:12" ht="15.75" thickBot="1" x14ac:dyDescent="0.3">
      <c r="A16" s="69" t="s">
        <v>134</v>
      </c>
      <c r="B16" s="61">
        <v>45303</v>
      </c>
      <c r="C16" s="61">
        <v>45626</v>
      </c>
      <c r="D16" s="62">
        <v>0</v>
      </c>
      <c r="E16" s="62">
        <v>0</v>
      </c>
      <c r="F16" s="63">
        <v>8194.61</v>
      </c>
      <c r="G16" s="62">
        <v>0</v>
      </c>
      <c r="H16" s="63">
        <v>25350</v>
      </c>
      <c r="I16" s="70">
        <v>33544.61</v>
      </c>
      <c r="K16" s="76" t="s">
        <v>518</v>
      </c>
      <c r="L16" s="77">
        <v>627.12</v>
      </c>
    </row>
    <row r="17" spans="1:12" ht="15.75" thickBot="1" x14ac:dyDescent="0.3">
      <c r="A17" s="67" t="s">
        <v>138</v>
      </c>
      <c r="B17" s="58">
        <v>45321</v>
      </c>
      <c r="C17" s="58">
        <v>45626</v>
      </c>
      <c r="D17" s="59">
        <v>0</v>
      </c>
      <c r="E17" s="59">
        <v>0</v>
      </c>
      <c r="F17" s="59">
        <v>0</v>
      </c>
      <c r="G17" s="59">
        <v>0</v>
      </c>
      <c r="H17" s="60">
        <v>2500</v>
      </c>
      <c r="I17" s="68">
        <v>2500</v>
      </c>
      <c r="K17" s="76" t="s">
        <v>73</v>
      </c>
      <c r="L17" s="77">
        <v>60</v>
      </c>
    </row>
    <row r="18" spans="1:12" ht="15.75" thickBot="1" x14ac:dyDescent="0.3">
      <c r="A18" s="69" t="s">
        <v>141</v>
      </c>
      <c r="B18" s="61">
        <v>45303</v>
      </c>
      <c r="C18" s="61">
        <v>45626</v>
      </c>
      <c r="D18" s="62">
        <v>0</v>
      </c>
      <c r="E18" s="62">
        <v>0</v>
      </c>
      <c r="F18" s="62">
        <v>60.4</v>
      </c>
      <c r="G18" s="62">
        <v>0</v>
      </c>
      <c r="H18" s="63">
        <v>3339.6</v>
      </c>
      <c r="I18" s="70">
        <v>3400</v>
      </c>
      <c r="K18" s="76" t="s">
        <v>512</v>
      </c>
      <c r="L18" s="77">
        <v>10800</v>
      </c>
    </row>
    <row r="19" spans="1:12" ht="15.75" thickBot="1" x14ac:dyDescent="0.3">
      <c r="A19" s="67" t="s">
        <v>142</v>
      </c>
      <c r="B19" s="58">
        <v>45303</v>
      </c>
      <c r="C19" s="58">
        <v>45626</v>
      </c>
      <c r="D19" s="59">
        <v>0</v>
      </c>
      <c r="E19" s="59">
        <v>0</v>
      </c>
      <c r="F19" s="59">
        <v>0</v>
      </c>
      <c r="G19" s="59">
        <v>0</v>
      </c>
      <c r="H19" s="60">
        <v>2400</v>
      </c>
      <c r="I19" s="68">
        <v>2400</v>
      </c>
      <c r="K19" s="76" t="s">
        <v>75</v>
      </c>
      <c r="L19" s="77">
        <v>3720</v>
      </c>
    </row>
    <row r="20" spans="1:12" ht="15.75" thickBot="1" x14ac:dyDescent="0.3">
      <c r="A20" s="69" t="s">
        <v>135</v>
      </c>
      <c r="B20" s="61">
        <v>45303</v>
      </c>
      <c r="C20" s="61">
        <v>45626</v>
      </c>
      <c r="D20" s="62">
        <v>0</v>
      </c>
      <c r="E20" s="62">
        <v>0</v>
      </c>
      <c r="F20" s="63">
        <v>1673.04</v>
      </c>
      <c r="G20" s="62">
        <v>0</v>
      </c>
      <c r="H20" s="63">
        <v>8197.5400000000009</v>
      </c>
      <c r="I20" s="70">
        <v>9870.58</v>
      </c>
      <c r="K20" s="76" t="s">
        <v>134</v>
      </c>
      <c r="L20" s="77">
        <v>282418.79000000004</v>
      </c>
    </row>
    <row r="21" spans="1:12" ht="15.75" thickBot="1" x14ac:dyDescent="0.3">
      <c r="A21" s="67" t="s">
        <v>143</v>
      </c>
      <c r="B21" s="58">
        <v>45303</v>
      </c>
      <c r="C21" s="58">
        <v>45626</v>
      </c>
      <c r="D21" s="59">
        <v>0</v>
      </c>
      <c r="E21" s="59">
        <v>0</v>
      </c>
      <c r="F21" s="59">
        <v>0</v>
      </c>
      <c r="G21" s="59">
        <v>0</v>
      </c>
      <c r="H21" s="60">
        <v>1329.12</v>
      </c>
      <c r="I21" s="68">
        <v>1329.12</v>
      </c>
      <c r="K21" s="76" t="s">
        <v>515</v>
      </c>
      <c r="L21" s="77">
        <v>27009.7</v>
      </c>
    </row>
    <row r="22" spans="1:12" ht="15.75" thickBot="1" x14ac:dyDescent="0.3">
      <c r="A22" s="69" t="s">
        <v>513</v>
      </c>
      <c r="B22" s="61">
        <v>45303</v>
      </c>
      <c r="C22" s="61">
        <v>45626</v>
      </c>
      <c r="D22" s="62">
        <v>0</v>
      </c>
      <c r="E22" s="62">
        <v>0</v>
      </c>
      <c r="F22" s="62">
        <v>0</v>
      </c>
      <c r="G22" s="62">
        <v>0</v>
      </c>
      <c r="H22" s="62">
        <v>106.08</v>
      </c>
      <c r="I22" s="79">
        <v>106.08</v>
      </c>
      <c r="K22" s="76" t="s">
        <v>514</v>
      </c>
      <c r="L22" s="77">
        <v>360</v>
      </c>
    </row>
    <row r="23" spans="1:12" ht="15.75" thickBot="1" x14ac:dyDescent="0.3">
      <c r="A23" s="67" t="s">
        <v>321</v>
      </c>
      <c r="B23" s="58">
        <v>45303</v>
      </c>
      <c r="C23" s="58">
        <v>45626</v>
      </c>
      <c r="D23" s="59">
        <v>0</v>
      </c>
      <c r="E23" s="59">
        <v>0</v>
      </c>
      <c r="F23" s="59">
        <v>0</v>
      </c>
      <c r="G23" s="59">
        <v>0</v>
      </c>
      <c r="H23" s="59">
        <v>30</v>
      </c>
      <c r="I23" s="78">
        <v>30</v>
      </c>
      <c r="K23" s="76" t="s">
        <v>138</v>
      </c>
      <c r="L23" s="77">
        <v>27500</v>
      </c>
    </row>
    <row r="24" spans="1:12" ht="15.75" thickBot="1" x14ac:dyDescent="0.3">
      <c r="A24" s="69" t="s">
        <v>139</v>
      </c>
      <c r="B24" s="61">
        <v>45321</v>
      </c>
      <c r="C24" s="61">
        <v>45626</v>
      </c>
      <c r="D24" s="62">
        <v>0</v>
      </c>
      <c r="E24" s="62">
        <v>0</v>
      </c>
      <c r="F24" s="62">
        <v>27</v>
      </c>
      <c r="G24" s="62">
        <v>0</v>
      </c>
      <c r="H24" s="63">
        <v>2973</v>
      </c>
      <c r="I24" s="70">
        <v>3000</v>
      </c>
      <c r="K24" s="76" t="s">
        <v>132</v>
      </c>
      <c r="L24" s="77">
        <v>60</v>
      </c>
    </row>
    <row r="25" spans="1:12" ht="15.75" thickBot="1" x14ac:dyDescent="0.3">
      <c r="A25" s="67" t="s">
        <v>136</v>
      </c>
      <c r="B25" s="58">
        <v>45303</v>
      </c>
      <c r="C25" s="58">
        <v>45626</v>
      </c>
      <c r="D25" s="59">
        <v>0</v>
      </c>
      <c r="E25" s="59">
        <v>0</v>
      </c>
      <c r="F25" s="60">
        <v>2627.34</v>
      </c>
      <c r="G25" s="59">
        <v>0</v>
      </c>
      <c r="H25" s="60">
        <v>10672.66</v>
      </c>
      <c r="I25" s="68">
        <v>13300</v>
      </c>
      <c r="K25" s="76" t="s">
        <v>141</v>
      </c>
      <c r="L25" s="77">
        <v>34000</v>
      </c>
    </row>
    <row r="26" spans="1:12" ht="15.75" thickBot="1" x14ac:dyDescent="0.3">
      <c r="A26" s="122" t="s">
        <v>294</v>
      </c>
      <c r="B26" s="123"/>
      <c r="C26" s="124"/>
      <c r="D26" s="64">
        <v>0</v>
      </c>
      <c r="E26" s="64">
        <v>0</v>
      </c>
      <c r="F26" s="65">
        <v>22467.39</v>
      </c>
      <c r="G26" s="64">
        <v>0</v>
      </c>
      <c r="H26" s="65">
        <v>111269.72</v>
      </c>
      <c r="I26" s="71">
        <v>133737.10999999999</v>
      </c>
      <c r="K26" s="76" t="s">
        <v>142</v>
      </c>
      <c r="L26" s="77">
        <v>24000</v>
      </c>
    </row>
    <row r="27" spans="1:12" ht="15.75" thickBot="1" x14ac:dyDescent="0.3">
      <c r="A27" s="119" t="s">
        <v>292</v>
      </c>
      <c r="B27" s="120"/>
      <c r="C27" s="120"/>
      <c r="D27" s="120"/>
      <c r="E27" s="120"/>
      <c r="F27" s="120"/>
      <c r="G27" s="120"/>
      <c r="H27" s="120"/>
      <c r="I27" s="121"/>
      <c r="K27" s="76" t="s">
        <v>135</v>
      </c>
      <c r="L27" s="77">
        <v>104774.93000000001</v>
      </c>
    </row>
    <row r="28" spans="1:12" ht="15.75" thickBot="1" x14ac:dyDescent="0.3">
      <c r="A28" s="69" t="s">
        <v>313</v>
      </c>
      <c r="B28" s="61">
        <v>45331</v>
      </c>
      <c r="C28" s="61">
        <v>45626</v>
      </c>
      <c r="D28" s="62">
        <v>0</v>
      </c>
      <c r="E28" s="62">
        <v>0</v>
      </c>
      <c r="F28" s="62">
        <v>0</v>
      </c>
      <c r="G28" s="62">
        <v>0</v>
      </c>
      <c r="H28" s="62">
        <v>690</v>
      </c>
      <c r="I28" s="79">
        <v>690</v>
      </c>
      <c r="K28" s="76" t="s">
        <v>516</v>
      </c>
      <c r="L28" s="77">
        <v>96945.600000000006</v>
      </c>
    </row>
    <row r="29" spans="1:12" ht="15.75" thickBot="1" x14ac:dyDescent="0.3">
      <c r="A29" s="67" t="s">
        <v>510</v>
      </c>
      <c r="B29" s="58">
        <v>45331</v>
      </c>
      <c r="C29" s="58">
        <v>45626</v>
      </c>
      <c r="D29" s="59">
        <v>0</v>
      </c>
      <c r="E29" s="59">
        <v>0</v>
      </c>
      <c r="F29" s="60">
        <v>2129</v>
      </c>
      <c r="G29" s="59">
        <v>0</v>
      </c>
      <c r="H29" s="60">
        <v>9399</v>
      </c>
      <c r="I29" s="68">
        <v>11528</v>
      </c>
      <c r="K29" s="76" t="s">
        <v>143</v>
      </c>
      <c r="L29" s="77">
        <v>1410.2399999999998</v>
      </c>
    </row>
    <row r="30" spans="1:12" ht="15.75" thickBot="1" x14ac:dyDescent="0.3">
      <c r="A30" s="69" t="s">
        <v>133</v>
      </c>
      <c r="B30" s="61">
        <v>45331</v>
      </c>
      <c r="C30" s="61">
        <v>45626</v>
      </c>
      <c r="D30" s="62">
        <v>0</v>
      </c>
      <c r="E30" s="62">
        <v>0</v>
      </c>
      <c r="F30" s="63">
        <v>4413.1499999999996</v>
      </c>
      <c r="G30" s="62">
        <v>0</v>
      </c>
      <c r="H30" s="63">
        <v>15420.85</v>
      </c>
      <c r="I30" s="70">
        <v>19834</v>
      </c>
      <c r="K30" s="76" t="s">
        <v>310</v>
      </c>
      <c r="L30" s="77"/>
    </row>
    <row r="31" spans="1:12" ht="15.75" thickBot="1" x14ac:dyDescent="0.3">
      <c r="A31" s="67" t="s">
        <v>137</v>
      </c>
      <c r="B31" s="58">
        <v>45331</v>
      </c>
      <c r="C31" s="58">
        <v>45626</v>
      </c>
      <c r="D31" s="59">
        <v>0</v>
      </c>
      <c r="E31" s="59">
        <v>0</v>
      </c>
      <c r="F31" s="60">
        <v>3646.46</v>
      </c>
      <c r="G31" s="59">
        <v>0</v>
      </c>
      <c r="H31" s="60">
        <v>13399.59</v>
      </c>
      <c r="I31" s="68">
        <v>17046.05</v>
      </c>
      <c r="K31" s="76" t="s">
        <v>292</v>
      </c>
      <c r="L31" s="77"/>
    </row>
    <row r="32" spans="1:12" ht="15.75" thickBot="1" x14ac:dyDescent="0.3">
      <c r="A32" s="69" t="s">
        <v>318</v>
      </c>
      <c r="B32" s="61">
        <v>45331</v>
      </c>
      <c r="C32" s="61">
        <v>45626</v>
      </c>
      <c r="D32" s="62">
        <v>0</v>
      </c>
      <c r="E32" s="62">
        <v>0</v>
      </c>
      <c r="F32" s="62">
        <v>0</v>
      </c>
      <c r="G32" s="62">
        <v>0</v>
      </c>
      <c r="H32" s="62">
        <v>30</v>
      </c>
      <c r="I32" s="79">
        <v>30</v>
      </c>
      <c r="K32" s="76" t="s">
        <v>323</v>
      </c>
      <c r="L32" s="77"/>
    </row>
    <row r="33" spans="1:12" ht="15.75" thickBot="1" x14ac:dyDescent="0.3">
      <c r="A33" s="67" t="s">
        <v>104</v>
      </c>
      <c r="B33" s="58">
        <v>45331</v>
      </c>
      <c r="C33" s="58">
        <v>45626</v>
      </c>
      <c r="D33" s="59">
        <v>0</v>
      </c>
      <c r="E33" s="59">
        <v>0</v>
      </c>
      <c r="F33" s="59">
        <v>628.53</v>
      </c>
      <c r="G33" s="59">
        <v>0</v>
      </c>
      <c r="H33" s="60">
        <v>5443.23</v>
      </c>
      <c r="I33" s="68">
        <v>6071.76</v>
      </c>
      <c r="K33" s="76" t="s">
        <v>295</v>
      </c>
      <c r="L33" s="77"/>
    </row>
    <row r="34" spans="1:12" ht="15.75" thickBot="1" x14ac:dyDescent="0.3">
      <c r="A34" s="69" t="s">
        <v>131</v>
      </c>
      <c r="B34" s="61">
        <v>45331</v>
      </c>
      <c r="C34" s="61">
        <v>45626</v>
      </c>
      <c r="D34" s="62">
        <v>0</v>
      </c>
      <c r="E34" s="62">
        <v>0</v>
      </c>
      <c r="F34" s="62">
        <v>718.8</v>
      </c>
      <c r="G34" s="62">
        <v>0</v>
      </c>
      <c r="H34" s="63">
        <v>5681.2</v>
      </c>
      <c r="I34" s="70">
        <v>6400</v>
      </c>
      <c r="K34" s="76" t="s">
        <v>325</v>
      </c>
      <c r="L34" s="77"/>
    </row>
    <row r="35" spans="1:12" ht="15.75" thickBot="1" x14ac:dyDescent="0.3">
      <c r="A35" s="67" t="s">
        <v>511</v>
      </c>
      <c r="B35" s="58">
        <v>45331</v>
      </c>
      <c r="C35" s="58">
        <v>45626</v>
      </c>
      <c r="D35" s="59">
        <v>0</v>
      </c>
      <c r="E35" s="59">
        <v>0</v>
      </c>
      <c r="F35" s="59">
        <v>0</v>
      </c>
      <c r="G35" s="59">
        <v>0</v>
      </c>
      <c r="H35" s="60">
        <v>4626.5600000000004</v>
      </c>
      <c r="I35" s="68">
        <v>4626.5600000000004</v>
      </c>
      <c r="K35" s="76" t="s">
        <v>298</v>
      </c>
      <c r="L35" s="77"/>
    </row>
    <row r="36" spans="1:12" ht="15.75" thickBot="1" x14ac:dyDescent="0.3">
      <c r="A36" s="69" t="s">
        <v>140</v>
      </c>
      <c r="B36" s="61">
        <v>45331</v>
      </c>
      <c r="C36" s="61">
        <v>45626</v>
      </c>
      <c r="D36" s="62">
        <v>0</v>
      </c>
      <c r="E36" s="62">
        <v>0</v>
      </c>
      <c r="F36" s="62">
        <v>139.36000000000001</v>
      </c>
      <c r="G36" s="62">
        <v>0</v>
      </c>
      <c r="H36" s="63">
        <v>3860.64</v>
      </c>
      <c r="I36" s="70">
        <v>4000</v>
      </c>
      <c r="K36" s="76" t="s">
        <v>327</v>
      </c>
      <c r="L36" s="77"/>
    </row>
    <row r="37" spans="1:12" ht="15.75" thickBot="1" x14ac:dyDescent="0.3">
      <c r="A37" s="67" t="s">
        <v>512</v>
      </c>
      <c r="B37" s="58">
        <v>45331</v>
      </c>
      <c r="C37" s="58">
        <v>45595</v>
      </c>
      <c r="D37" s="59">
        <v>0</v>
      </c>
      <c r="E37" s="59">
        <v>0</v>
      </c>
      <c r="F37" s="59">
        <v>0</v>
      </c>
      <c r="G37" s="59">
        <v>0</v>
      </c>
      <c r="H37" s="60">
        <v>1080</v>
      </c>
      <c r="I37" s="68">
        <v>1080</v>
      </c>
      <c r="K37" s="76" t="s">
        <v>328</v>
      </c>
      <c r="L37" s="77"/>
    </row>
    <row r="38" spans="1:12" ht="15.75" thickBot="1" x14ac:dyDescent="0.3">
      <c r="A38" s="69" t="s">
        <v>75</v>
      </c>
      <c r="B38" s="61">
        <v>45331</v>
      </c>
      <c r="C38" s="61">
        <v>45626</v>
      </c>
      <c r="D38" s="62">
        <v>0</v>
      </c>
      <c r="E38" s="62">
        <v>0</v>
      </c>
      <c r="F38" s="62">
        <v>0</v>
      </c>
      <c r="G38" s="62">
        <v>0</v>
      </c>
      <c r="H38" s="62">
        <v>330</v>
      </c>
      <c r="I38" s="79">
        <v>330</v>
      </c>
      <c r="K38" s="76" t="s">
        <v>331</v>
      </c>
      <c r="L38" s="77"/>
    </row>
    <row r="39" spans="1:12" ht="15.75" thickBot="1" x14ac:dyDescent="0.3">
      <c r="A39" s="67" t="s">
        <v>134</v>
      </c>
      <c r="B39" s="58">
        <v>45331</v>
      </c>
      <c r="C39" s="58">
        <v>45626</v>
      </c>
      <c r="D39" s="59">
        <v>0</v>
      </c>
      <c r="E39" s="59">
        <v>0</v>
      </c>
      <c r="F39" s="60">
        <v>6110.49</v>
      </c>
      <c r="G39" s="59">
        <v>0</v>
      </c>
      <c r="H39" s="60">
        <v>19895.669999999998</v>
      </c>
      <c r="I39" s="68">
        <v>26006.16</v>
      </c>
      <c r="K39" s="76" t="s">
        <v>300</v>
      </c>
      <c r="L39" s="77"/>
    </row>
    <row r="40" spans="1:12" ht="15.75" thickBot="1" x14ac:dyDescent="0.3">
      <c r="A40" s="69" t="s">
        <v>138</v>
      </c>
      <c r="B40" s="61">
        <v>45351</v>
      </c>
      <c r="C40" s="61">
        <v>45626</v>
      </c>
      <c r="D40" s="62">
        <v>0</v>
      </c>
      <c r="E40" s="62">
        <v>0</v>
      </c>
      <c r="F40" s="62">
        <v>0</v>
      </c>
      <c r="G40" s="62">
        <v>0</v>
      </c>
      <c r="H40" s="63">
        <v>2500</v>
      </c>
      <c r="I40" s="70">
        <v>2500</v>
      </c>
      <c r="K40" s="76" t="s">
        <v>302</v>
      </c>
      <c r="L40" s="77"/>
    </row>
    <row r="41" spans="1:12" ht="15.75" thickBot="1" x14ac:dyDescent="0.3">
      <c r="A41" s="67" t="s">
        <v>141</v>
      </c>
      <c r="B41" s="58">
        <v>45331</v>
      </c>
      <c r="C41" s="58">
        <v>45626</v>
      </c>
      <c r="D41" s="59">
        <v>0</v>
      </c>
      <c r="E41" s="59">
        <v>0</v>
      </c>
      <c r="F41" s="59">
        <v>49.36</v>
      </c>
      <c r="G41" s="59">
        <v>0</v>
      </c>
      <c r="H41" s="60">
        <v>3350.64</v>
      </c>
      <c r="I41" s="68">
        <v>3400</v>
      </c>
      <c r="K41" s="76" t="s">
        <v>513</v>
      </c>
      <c r="L41" s="77">
        <v>3754.68</v>
      </c>
    </row>
    <row r="42" spans="1:12" ht="15.75" thickBot="1" x14ac:dyDescent="0.3">
      <c r="A42" s="69" t="s">
        <v>142</v>
      </c>
      <c r="B42" s="61">
        <v>45331</v>
      </c>
      <c r="C42" s="61">
        <v>45626</v>
      </c>
      <c r="D42" s="62">
        <v>0</v>
      </c>
      <c r="E42" s="62">
        <v>0</v>
      </c>
      <c r="F42" s="62">
        <v>0</v>
      </c>
      <c r="G42" s="62">
        <v>0</v>
      </c>
      <c r="H42" s="63">
        <v>2400</v>
      </c>
      <c r="I42" s="70">
        <v>2400</v>
      </c>
      <c r="K42" s="76" t="s">
        <v>321</v>
      </c>
      <c r="L42" s="77">
        <v>390</v>
      </c>
    </row>
    <row r="43" spans="1:12" ht="15.75" thickBot="1" x14ac:dyDescent="0.3">
      <c r="A43" s="67" t="s">
        <v>135</v>
      </c>
      <c r="B43" s="58">
        <v>45331</v>
      </c>
      <c r="C43" s="58">
        <v>45626</v>
      </c>
      <c r="D43" s="59">
        <v>0</v>
      </c>
      <c r="E43" s="59">
        <v>0</v>
      </c>
      <c r="F43" s="60">
        <v>2550.89</v>
      </c>
      <c r="G43" s="59">
        <v>0</v>
      </c>
      <c r="H43" s="60">
        <v>10552.01</v>
      </c>
      <c r="I43" s="68">
        <v>13102.9</v>
      </c>
      <c r="K43" s="76" t="s">
        <v>294</v>
      </c>
      <c r="L43" s="77">
        <v>1452280.38</v>
      </c>
    </row>
    <row r="44" spans="1:12" ht="15.75" thickBot="1" x14ac:dyDescent="0.3">
      <c r="A44" s="69" t="s">
        <v>143</v>
      </c>
      <c r="B44" s="61">
        <v>45331</v>
      </c>
      <c r="C44" s="61">
        <v>45626</v>
      </c>
      <c r="D44" s="62">
        <v>0</v>
      </c>
      <c r="E44" s="62">
        <v>0</v>
      </c>
      <c r="F44" s="62">
        <v>0</v>
      </c>
      <c r="G44" s="62">
        <v>0</v>
      </c>
      <c r="H44" s="62">
        <v>81.12</v>
      </c>
      <c r="I44" s="79">
        <v>81.12</v>
      </c>
      <c r="K44" s="76" t="s">
        <v>303</v>
      </c>
      <c r="L44" s="77">
        <v>1452280.38</v>
      </c>
    </row>
    <row r="45" spans="1:12" ht="15.75" thickBot="1" x14ac:dyDescent="0.3">
      <c r="A45" s="67" t="s">
        <v>513</v>
      </c>
      <c r="B45" s="58">
        <v>45331</v>
      </c>
      <c r="C45" s="58">
        <v>45626</v>
      </c>
      <c r="D45" s="59">
        <v>0</v>
      </c>
      <c r="E45" s="59">
        <v>0</v>
      </c>
      <c r="F45" s="59">
        <v>0</v>
      </c>
      <c r="G45" s="59">
        <v>0</v>
      </c>
      <c r="H45" s="59">
        <v>385.68</v>
      </c>
      <c r="I45" s="78">
        <v>385.68</v>
      </c>
      <c r="K45" s="76" t="s">
        <v>139</v>
      </c>
      <c r="L45" s="77">
        <v>33000</v>
      </c>
    </row>
    <row r="46" spans="1:12" ht="15.75" thickBot="1" x14ac:dyDescent="0.3">
      <c r="A46" s="69" t="s">
        <v>321</v>
      </c>
      <c r="B46" s="61">
        <v>45331</v>
      </c>
      <c r="C46" s="61">
        <v>45626</v>
      </c>
      <c r="D46" s="62">
        <v>0</v>
      </c>
      <c r="E46" s="62">
        <v>0</v>
      </c>
      <c r="F46" s="62">
        <v>0</v>
      </c>
      <c r="G46" s="62">
        <v>0</v>
      </c>
      <c r="H46" s="62">
        <v>90</v>
      </c>
      <c r="I46" s="79">
        <v>90</v>
      </c>
      <c r="K46" s="76" t="s">
        <v>136</v>
      </c>
      <c r="L46" s="77">
        <v>133000</v>
      </c>
    </row>
    <row r="47" spans="1:12" ht="15.75" thickBot="1" x14ac:dyDescent="0.3">
      <c r="A47" s="67" t="s">
        <v>139</v>
      </c>
      <c r="B47" s="58">
        <v>45351</v>
      </c>
      <c r="C47" s="58">
        <v>45626</v>
      </c>
      <c r="D47" s="59">
        <v>0</v>
      </c>
      <c r="E47" s="59">
        <v>0</v>
      </c>
      <c r="F47" s="59">
        <v>13.2</v>
      </c>
      <c r="G47" s="59">
        <v>0</v>
      </c>
      <c r="H47" s="60">
        <v>2986.8</v>
      </c>
      <c r="I47" s="68">
        <v>3000</v>
      </c>
      <c r="K47" s="76" t="s">
        <v>305</v>
      </c>
      <c r="L47" s="77"/>
    </row>
    <row r="48" spans="1:12" ht="15.75" thickBot="1" x14ac:dyDescent="0.3">
      <c r="A48" s="69" t="s">
        <v>136</v>
      </c>
      <c r="B48" s="61">
        <v>45331</v>
      </c>
      <c r="C48" s="61">
        <v>45626</v>
      </c>
      <c r="D48" s="62">
        <v>0</v>
      </c>
      <c r="E48" s="62">
        <v>0</v>
      </c>
      <c r="F48" s="63">
        <v>2616.3000000000002</v>
      </c>
      <c r="G48" s="62">
        <v>0</v>
      </c>
      <c r="H48" s="63">
        <v>10683.7</v>
      </c>
      <c r="I48" s="70">
        <v>13300</v>
      </c>
      <c r="K48" s="76" t="s">
        <v>306</v>
      </c>
      <c r="L48" s="77">
        <v>4356841.1399999997</v>
      </c>
    </row>
    <row r="49" spans="1:9" ht="15.75" thickBot="1" x14ac:dyDescent="0.3">
      <c r="A49" s="122" t="s">
        <v>294</v>
      </c>
      <c r="B49" s="123"/>
      <c r="C49" s="124"/>
      <c r="D49" s="64">
        <v>0</v>
      </c>
      <c r="E49" s="64">
        <v>0</v>
      </c>
      <c r="F49" s="65">
        <v>23015.54</v>
      </c>
      <c r="G49" s="64">
        <v>0</v>
      </c>
      <c r="H49" s="65">
        <v>112886.69</v>
      </c>
      <c r="I49" s="71">
        <v>135902.23000000001</v>
      </c>
    </row>
    <row r="50" spans="1:9" ht="15.75" thickBot="1" x14ac:dyDescent="0.3">
      <c r="A50" s="132" t="s">
        <v>323</v>
      </c>
      <c r="B50" s="133"/>
      <c r="C50" s="133"/>
      <c r="D50" s="133"/>
      <c r="E50" s="133"/>
      <c r="F50" s="133"/>
      <c r="G50" s="133"/>
      <c r="H50" s="133"/>
      <c r="I50" s="134"/>
    </row>
    <row r="51" spans="1:9" ht="15.75" thickBot="1" x14ac:dyDescent="0.3">
      <c r="A51" s="67" t="s">
        <v>313</v>
      </c>
      <c r="B51" s="58">
        <v>45365</v>
      </c>
      <c r="C51" s="58">
        <v>45626</v>
      </c>
      <c r="D51" s="59">
        <v>0</v>
      </c>
      <c r="E51" s="59">
        <v>0</v>
      </c>
      <c r="F51" s="59">
        <v>0</v>
      </c>
      <c r="G51" s="59">
        <v>0</v>
      </c>
      <c r="H51" s="59">
        <v>630</v>
      </c>
      <c r="I51" s="78">
        <v>630</v>
      </c>
    </row>
    <row r="52" spans="1:9" ht="15.75" thickBot="1" x14ac:dyDescent="0.3">
      <c r="A52" s="69" t="s">
        <v>510</v>
      </c>
      <c r="B52" s="61">
        <v>45365</v>
      </c>
      <c r="C52" s="61">
        <v>45626</v>
      </c>
      <c r="D52" s="62">
        <v>0</v>
      </c>
      <c r="E52" s="62">
        <v>0</v>
      </c>
      <c r="F52" s="63">
        <v>2118.88</v>
      </c>
      <c r="G52" s="62">
        <v>0</v>
      </c>
      <c r="H52" s="63">
        <v>9409.1200000000008</v>
      </c>
      <c r="I52" s="70">
        <v>11528</v>
      </c>
    </row>
    <row r="53" spans="1:9" ht="15.75" thickBot="1" x14ac:dyDescent="0.3">
      <c r="A53" s="67" t="s">
        <v>133</v>
      </c>
      <c r="B53" s="58">
        <v>45365</v>
      </c>
      <c r="C53" s="58">
        <v>45626</v>
      </c>
      <c r="D53" s="59">
        <v>0</v>
      </c>
      <c r="E53" s="59">
        <v>0</v>
      </c>
      <c r="F53" s="60">
        <v>4199.3100000000004</v>
      </c>
      <c r="G53" s="59">
        <v>0</v>
      </c>
      <c r="H53" s="60">
        <v>14893.89</v>
      </c>
      <c r="I53" s="68">
        <v>19093.2</v>
      </c>
    </row>
    <row r="54" spans="1:9" ht="15.75" thickBot="1" x14ac:dyDescent="0.3">
      <c r="A54" s="69" t="s">
        <v>137</v>
      </c>
      <c r="B54" s="61">
        <v>45365</v>
      </c>
      <c r="C54" s="61">
        <v>45626</v>
      </c>
      <c r="D54" s="62">
        <v>0</v>
      </c>
      <c r="E54" s="62">
        <v>0</v>
      </c>
      <c r="F54" s="63">
        <v>2990.72</v>
      </c>
      <c r="G54" s="62">
        <v>0</v>
      </c>
      <c r="H54" s="63">
        <v>11707.6</v>
      </c>
      <c r="I54" s="70">
        <v>14698.32</v>
      </c>
    </row>
    <row r="55" spans="1:9" ht="15.75" thickBot="1" x14ac:dyDescent="0.3">
      <c r="A55" s="67" t="s">
        <v>104</v>
      </c>
      <c r="B55" s="58">
        <v>45365</v>
      </c>
      <c r="C55" s="58">
        <v>45626</v>
      </c>
      <c r="D55" s="59">
        <v>0</v>
      </c>
      <c r="E55" s="59">
        <v>0</v>
      </c>
      <c r="F55" s="59">
        <v>704.21</v>
      </c>
      <c r="G55" s="59">
        <v>0</v>
      </c>
      <c r="H55" s="60">
        <v>5679.55</v>
      </c>
      <c r="I55" s="68">
        <v>6383.76</v>
      </c>
    </row>
    <row r="56" spans="1:9" ht="15.75" thickBot="1" x14ac:dyDescent="0.3">
      <c r="A56" s="69" t="s">
        <v>131</v>
      </c>
      <c r="B56" s="61">
        <v>45365</v>
      </c>
      <c r="C56" s="61">
        <v>45626</v>
      </c>
      <c r="D56" s="62">
        <v>0</v>
      </c>
      <c r="E56" s="62">
        <v>0</v>
      </c>
      <c r="F56" s="63">
        <v>1071.68</v>
      </c>
      <c r="G56" s="62">
        <v>0</v>
      </c>
      <c r="H56" s="63">
        <v>6648.32</v>
      </c>
      <c r="I56" s="70">
        <v>7720</v>
      </c>
    </row>
    <row r="57" spans="1:9" ht="15.75" thickBot="1" x14ac:dyDescent="0.3">
      <c r="A57" s="67" t="s">
        <v>511</v>
      </c>
      <c r="B57" s="58">
        <v>45365</v>
      </c>
      <c r="C57" s="58">
        <v>45626</v>
      </c>
      <c r="D57" s="59">
        <v>0</v>
      </c>
      <c r="E57" s="59">
        <v>0</v>
      </c>
      <c r="F57" s="59">
        <v>0</v>
      </c>
      <c r="G57" s="59">
        <v>0</v>
      </c>
      <c r="H57" s="60">
        <v>5910.31</v>
      </c>
      <c r="I57" s="68">
        <v>5910.31</v>
      </c>
    </row>
    <row r="58" spans="1:9" ht="15.75" thickBot="1" x14ac:dyDescent="0.3">
      <c r="A58" s="69" t="s">
        <v>140</v>
      </c>
      <c r="B58" s="61">
        <v>45365</v>
      </c>
      <c r="C58" s="61">
        <v>45626</v>
      </c>
      <c r="D58" s="62">
        <v>0</v>
      </c>
      <c r="E58" s="62">
        <v>0</v>
      </c>
      <c r="F58" s="62">
        <v>133.84</v>
      </c>
      <c r="G58" s="62">
        <v>0</v>
      </c>
      <c r="H58" s="63">
        <v>3866.16</v>
      </c>
      <c r="I58" s="70">
        <v>4000</v>
      </c>
    </row>
    <row r="59" spans="1:9" ht="15.75" thickBot="1" x14ac:dyDescent="0.3">
      <c r="A59" s="67" t="s">
        <v>512</v>
      </c>
      <c r="B59" s="58">
        <v>45365</v>
      </c>
      <c r="C59" s="58">
        <v>45595</v>
      </c>
      <c r="D59" s="59">
        <v>0</v>
      </c>
      <c r="E59" s="59">
        <v>0</v>
      </c>
      <c r="F59" s="59">
        <v>0</v>
      </c>
      <c r="G59" s="59">
        <v>0</v>
      </c>
      <c r="H59" s="60">
        <v>1080</v>
      </c>
      <c r="I59" s="68">
        <v>1080</v>
      </c>
    </row>
    <row r="60" spans="1:9" ht="15.75" thickBot="1" x14ac:dyDescent="0.3">
      <c r="A60" s="69" t="s">
        <v>75</v>
      </c>
      <c r="B60" s="61">
        <v>45365</v>
      </c>
      <c r="C60" s="61">
        <v>45626</v>
      </c>
      <c r="D60" s="62">
        <v>0</v>
      </c>
      <c r="E60" s="62">
        <v>0</v>
      </c>
      <c r="F60" s="62">
        <v>0</v>
      </c>
      <c r="G60" s="62">
        <v>0</v>
      </c>
      <c r="H60" s="62">
        <v>930</v>
      </c>
      <c r="I60" s="79">
        <v>930</v>
      </c>
    </row>
    <row r="61" spans="1:9" ht="15.75" thickBot="1" x14ac:dyDescent="0.3">
      <c r="A61" s="67" t="s">
        <v>134</v>
      </c>
      <c r="B61" s="58">
        <v>45365</v>
      </c>
      <c r="C61" s="58">
        <v>45626</v>
      </c>
      <c r="D61" s="59">
        <v>0</v>
      </c>
      <c r="E61" s="59">
        <v>0</v>
      </c>
      <c r="F61" s="60">
        <v>6626.38</v>
      </c>
      <c r="G61" s="59">
        <v>0</v>
      </c>
      <c r="H61" s="60">
        <v>21292.54</v>
      </c>
      <c r="I61" s="68">
        <v>27918.92</v>
      </c>
    </row>
    <row r="62" spans="1:9" ht="15.75" thickBot="1" x14ac:dyDescent="0.3">
      <c r="A62" s="69" t="s">
        <v>514</v>
      </c>
      <c r="B62" s="61">
        <v>45365</v>
      </c>
      <c r="C62" s="61">
        <v>45595</v>
      </c>
      <c r="D62" s="62">
        <v>0</v>
      </c>
      <c r="E62" s="62">
        <v>0</v>
      </c>
      <c r="F62" s="62">
        <v>0</v>
      </c>
      <c r="G62" s="62">
        <v>0</v>
      </c>
      <c r="H62" s="62">
        <v>90</v>
      </c>
      <c r="I62" s="79">
        <v>90</v>
      </c>
    </row>
    <row r="63" spans="1:9" ht="15.75" thickBot="1" x14ac:dyDescent="0.3">
      <c r="A63" s="67" t="s">
        <v>138</v>
      </c>
      <c r="B63" s="58">
        <v>45379</v>
      </c>
      <c r="C63" s="58">
        <v>45626</v>
      </c>
      <c r="D63" s="59">
        <v>0</v>
      </c>
      <c r="E63" s="59">
        <v>0</v>
      </c>
      <c r="F63" s="59">
        <v>0</v>
      </c>
      <c r="G63" s="59">
        <v>0</v>
      </c>
      <c r="H63" s="60">
        <v>2500</v>
      </c>
      <c r="I63" s="68">
        <v>2500</v>
      </c>
    </row>
    <row r="64" spans="1:9" ht="15.75" thickBot="1" x14ac:dyDescent="0.3">
      <c r="A64" s="69" t="s">
        <v>141</v>
      </c>
      <c r="B64" s="61">
        <v>45365</v>
      </c>
      <c r="C64" s="61">
        <v>45626</v>
      </c>
      <c r="D64" s="62">
        <v>0</v>
      </c>
      <c r="E64" s="62">
        <v>0</v>
      </c>
      <c r="F64" s="62">
        <v>43.84</v>
      </c>
      <c r="G64" s="62">
        <v>0</v>
      </c>
      <c r="H64" s="63">
        <v>3356.16</v>
      </c>
      <c r="I64" s="70">
        <v>3400</v>
      </c>
    </row>
    <row r="65" spans="1:9" ht="15.75" thickBot="1" x14ac:dyDescent="0.3">
      <c r="A65" s="67" t="s">
        <v>142</v>
      </c>
      <c r="B65" s="58">
        <v>45365</v>
      </c>
      <c r="C65" s="58">
        <v>45626</v>
      </c>
      <c r="D65" s="59">
        <v>0</v>
      </c>
      <c r="E65" s="59">
        <v>0</v>
      </c>
      <c r="F65" s="59">
        <v>0</v>
      </c>
      <c r="G65" s="59">
        <v>0</v>
      </c>
      <c r="H65" s="60">
        <v>2400</v>
      </c>
      <c r="I65" s="68">
        <v>2400</v>
      </c>
    </row>
    <row r="66" spans="1:9" ht="15.75" thickBot="1" x14ac:dyDescent="0.3">
      <c r="A66" s="69" t="s">
        <v>135</v>
      </c>
      <c r="B66" s="61">
        <v>45365</v>
      </c>
      <c r="C66" s="61">
        <v>45626</v>
      </c>
      <c r="D66" s="62">
        <v>0</v>
      </c>
      <c r="E66" s="62">
        <v>0</v>
      </c>
      <c r="F66" s="63">
        <v>1551.81</v>
      </c>
      <c r="G66" s="62">
        <v>0</v>
      </c>
      <c r="H66" s="63">
        <v>7918.08</v>
      </c>
      <c r="I66" s="70">
        <v>9469.89</v>
      </c>
    </row>
    <row r="67" spans="1:9" ht="15.75" thickBot="1" x14ac:dyDescent="0.3">
      <c r="A67" s="67" t="s">
        <v>513</v>
      </c>
      <c r="B67" s="58">
        <v>45365</v>
      </c>
      <c r="C67" s="58">
        <v>45626</v>
      </c>
      <c r="D67" s="59">
        <v>0</v>
      </c>
      <c r="E67" s="59">
        <v>0</v>
      </c>
      <c r="F67" s="59">
        <v>0</v>
      </c>
      <c r="G67" s="59">
        <v>0</v>
      </c>
      <c r="H67" s="59">
        <v>446.16</v>
      </c>
      <c r="I67" s="78">
        <v>446.16</v>
      </c>
    </row>
    <row r="68" spans="1:9" ht="15.75" thickBot="1" x14ac:dyDescent="0.3">
      <c r="A68" s="69" t="s">
        <v>321</v>
      </c>
      <c r="B68" s="61">
        <v>45365</v>
      </c>
      <c r="C68" s="61">
        <v>45626</v>
      </c>
      <c r="D68" s="62">
        <v>0</v>
      </c>
      <c r="E68" s="62">
        <v>0</v>
      </c>
      <c r="F68" s="62">
        <v>0</v>
      </c>
      <c r="G68" s="62">
        <v>0</v>
      </c>
      <c r="H68" s="62">
        <v>30</v>
      </c>
      <c r="I68" s="79">
        <v>30</v>
      </c>
    </row>
    <row r="69" spans="1:9" ht="15.75" thickBot="1" x14ac:dyDescent="0.3">
      <c r="A69" s="67" t="s">
        <v>139</v>
      </c>
      <c r="B69" s="58">
        <v>45379</v>
      </c>
      <c r="C69" s="58">
        <v>45626</v>
      </c>
      <c r="D69" s="59">
        <v>0</v>
      </c>
      <c r="E69" s="59">
        <v>0</v>
      </c>
      <c r="F69" s="59">
        <v>13.2</v>
      </c>
      <c r="G69" s="59">
        <v>0</v>
      </c>
      <c r="H69" s="60">
        <v>2986.8</v>
      </c>
      <c r="I69" s="68">
        <v>3000</v>
      </c>
    </row>
    <row r="70" spans="1:9" ht="15.75" thickBot="1" x14ac:dyDescent="0.3">
      <c r="A70" s="69" t="s">
        <v>136</v>
      </c>
      <c r="B70" s="61">
        <v>45365</v>
      </c>
      <c r="C70" s="61">
        <v>45626</v>
      </c>
      <c r="D70" s="62">
        <v>0</v>
      </c>
      <c r="E70" s="62">
        <v>0</v>
      </c>
      <c r="F70" s="63">
        <v>2606.1799999999998</v>
      </c>
      <c r="G70" s="62">
        <v>0</v>
      </c>
      <c r="H70" s="63">
        <v>10693.82</v>
      </c>
      <c r="I70" s="70">
        <v>13300</v>
      </c>
    </row>
    <row r="71" spans="1:9" ht="15.75" thickBot="1" x14ac:dyDescent="0.3">
      <c r="A71" s="122" t="s">
        <v>294</v>
      </c>
      <c r="B71" s="123"/>
      <c r="C71" s="124"/>
      <c r="D71" s="64">
        <v>0</v>
      </c>
      <c r="E71" s="64">
        <v>0</v>
      </c>
      <c r="F71" s="65">
        <v>22060.05</v>
      </c>
      <c r="G71" s="64">
        <v>0</v>
      </c>
      <c r="H71" s="65">
        <v>112468.51</v>
      </c>
      <c r="I71" s="71">
        <v>134528.56</v>
      </c>
    </row>
    <row r="72" spans="1:9" ht="15.75" thickBot="1" x14ac:dyDescent="0.3">
      <c r="A72" s="132" t="s">
        <v>295</v>
      </c>
      <c r="B72" s="133"/>
      <c r="C72" s="133"/>
      <c r="D72" s="133"/>
      <c r="E72" s="133"/>
      <c r="F72" s="133"/>
      <c r="G72" s="133"/>
      <c r="H72" s="133"/>
      <c r="I72" s="134"/>
    </row>
    <row r="73" spans="1:9" ht="15.75" thickBot="1" x14ac:dyDescent="0.3">
      <c r="A73" s="67" t="s">
        <v>313</v>
      </c>
      <c r="B73" s="58">
        <v>45394</v>
      </c>
      <c r="C73" s="58">
        <v>45626</v>
      </c>
      <c r="D73" s="59">
        <v>0</v>
      </c>
      <c r="E73" s="59">
        <v>0</v>
      </c>
      <c r="F73" s="59">
        <v>0</v>
      </c>
      <c r="G73" s="59">
        <v>0</v>
      </c>
      <c r="H73" s="59">
        <v>450</v>
      </c>
      <c r="I73" s="78">
        <v>450</v>
      </c>
    </row>
    <row r="74" spans="1:9" ht="15.75" thickBot="1" x14ac:dyDescent="0.3">
      <c r="A74" s="69" t="s">
        <v>510</v>
      </c>
      <c r="B74" s="61">
        <v>45394</v>
      </c>
      <c r="C74" s="61">
        <v>45626</v>
      </c>
      <c r="D74" s="62">
        <v>0</v>
      </c>
      <c r="E74" s="62">
        <v>0</v>
      </c>
      <c r="F74" s="63">
        <v>1650</v>
      </c>
      <c r="G74" s="62">
        <v>0</v>
      </c>
      <c r="H74" s="63">
        <v>4350</v>
      </c>
      <c r="I74" s="70">
        <v>6000</v>
      </c>
    </row>
    <row r="75" spans="1:9" ht="15.75" thickBot="1" x14ac:dyDescent="0.3">
      <c r="A75" s="67" t="s">
        <v>133</v>
      </c>
      <c r="B75" s="58">
        <v>45394</v>
      </c>
      <c r="C75" s="58">
        <v>45626</v>
      </c>
      <c r="D75" s="59">
        <v>0</v>
      </c>
      <c r="E75" s="59">
        <v>0</v>
      </c>
      <c r="F75" s="60">
        <v>4242.21</v>
      </c>
      <c r="G75" s="59">
        <v>0</v>
      </c>
      <c r="H75" s="60">
        <v>15006.99</v>
      </c>
      <c r="I75" s="68">
        <v>19249.2</v>
      </c>
    </row>
    <row r="76" spans="1:9" ht="15.75" thickBot="1" x14ac:dyDescent="0.3">
      <c r="A76" s="69" t="s">
        <v>137</v>
      </c>
      <c r="B76" s="61">
        <v>45394</v>
      </c>
      <c r="C76" s="61">
        <v>45626</v>
      </c>
      <c r="D76" s="62">
        <v>0</v>
      </c>
      <c r="E76" s="62">
        <v>0</v>
      </c>
      <c r="F76" s="63">
        <v>4211.67</v>
      </c>
      <c r="G76" s="62">
        <v>0</v>
      </c>
      <c r="H76" s="63">
        <v>14926.47</v>
      </c>
      <c r="I76" s="70">
        <v>19138.14</v>
      </c>
    </row>
    <row r="77" spans="1:9" ht="15.75" thickBot="1" x14ac:dyDescent="0.3">
      <c r="A77" s="67" t="s">
        <v>318</v>
      </c>
      <c r="B77" s="58">
        <v>45394</v>
      </c>
      <c r="C77" s="58">
        <v>45626</v>
      </c>
      <c r="D77" s="59">
        <v>0</v>
      </c>
      <c r="E77" s="59">
        <v>0</v>
      </c>
      <c r="F77" s="59">
        <v>0</v>
      </c>
      <c r="G77" s="59">
        <v>0</v>
      </c>
      <c r="H77" s="59">
        <v>30</v>
      </c>
      <c r="I77" s="78">
        <v>30</v>
      </c>
    </row>
    <row r="78" spans="1:9" ht="15.75" thickBot="1" x14ac:dyDescent="0.3">
      <c r="A78" s="69" t="s">
        <v>104</v>
      </c>
      <c r="B78" s="61">
        <v>45394</v>
      </c>
      <c r="C78" s="61">
        <v>45626</v>
      </c>
      <c r="D78" s="62">
        <v>0</v>
      </c>
      <c r="E78" s="62">
        <v>0</v>
      </c>
      <c r="F78" s="62">
        <v>606.92999999999995</v>
      </c>
      <c r="G78" s="62">
        <v>0</v>
      </c>
      <c r="H78" s="63">
        <v>5423.07</v>
      </c>
      <c r="I78" s="70">
        <v>6030</v>
      </c>
    </row>
    <row r="79" spans="1:9" ht="15.75" thickBot="1" x14ac:dyDescent="0.3">
      <c r="A79" s="67" t="s">
        <v>131</v>
      </c>
      <c r="B79" s="58">
        <v>45394</v>
      </c>
      <c r="C79" s="58">
        <v>45626</v>
      </c>
      <c r="D79" s="59">
        <v>0</v>
      </c>
      <c r="E79" s="59">
        <v>0</v>
      </c>
      <c r="F79" s="59">
        <v>741.68</v>
      </c>
      <c r="G79" s="59">
        <v>0</v>
      </c>
      <c r="H79" s="60">
        <v>5778.32</v>
      </c>
      <c r="I79" s="68">
        <v>6520</v>
      </c>
    </row>
    <row r="80" spans="1:9" ht="15.75" thickBot="1" x14ac:dyDescent="0.3">
      <c r="A80" s="69" t="s">
        <v>511</v>
      </c>
      <c r="B80" s="61">
        <v>45394</v>
      </c>
      <c r="C80" s="61">
        <v>45626</v>
      </c>
      <c r="D80" s="62">
        <v>0</v>
      </c>
      <c r="E80" s="62">
        <v>0</v>
      </c>
      <c r="F80" s="62">
        <v>0</v>
      </c>
      <c r="G80" s="62">
        <v>0</v>
      </c>
      <c r="H80" s="63">
        <v>4639.04</v>
      </c>
      <c r="I80" s="70">
        <v>4639.04</v>
      </c>
    </row>
    <row r="81" spans="1:9" ht="15.75" thickBot="1" x14ac:dyDescent="0.3">
      <c r="A81" s="67" t="s">
        <v>140</v>
      </c>
      <c r="B81" s="58">
        <v>45394</v>
      </c>
      <c r="C81" s="58">
        <v>45626</v>
      </c>
      <c r="D81" s="59">
        <v>0</v>
      </c>
      <c r="E81" s="59">
        <v>0</v>
      </c>
      <c r="F81" s="59">
        <v>133.84</v>
      </c>
      <c r="G81" s="59">
        <v>0</v>
      </c>
      <c r="H81" s="60">
        <v>3866.16</v>
      </c>
      <c r="I81" s="68">
        <v>4000</v>
      </c>
    </row>
    <row r="82" spans="1:9" ht="15.75" thickBot="1" x14ac:dyDescent="0.3">
      <c r="A82" s="69" t="s">
        <v>73</v>
      </c>
      <c r="B82" s="61">
        <v>45394</v>
      </c>
      <c r="C82" s="61">
        <v>45626</v>
      </c>
      <c r="D82" s="62">
        <v>0</v>
      </c>
      <c r="E82" s="62">
        <v>0</v>
      </c>
      <c r="F82" s="62">
        <v>0</v>
      </c>
      <c r="G82" s="62">
        <v>0</v>
      </c>
      <c r="H82" s="62">
        <v>30</v>
      </c>
      <c r="I82" s="79">
        <v>30</v>
      </c>
    </row>
    <row r="83" spans="1:9" ht="15.75" thickBot="1" x14ac:dyDescent="0.3">
      <c r="A83" s="67" t="s">
        <v>512</v>
      </c>
      <c r="B83" s="58">
        <v>45394</v>
      </c>
      <c r="C83" s="58">
        <v>45595</v>
      </c>
      <c r="D83" s="59">
        <v>0</v>
      </c>
      <c r="E83" s="59">
        <v>0</v>
      </c>
      <c r="F83" s="59">
        <v>0</v>
      </c>
      <c r="G83" s="59">
        <v>0</v>
      </c>
      <c r="H83" s="60">
        <v>1080</v>
      </c>
      <c r="I83" s="68">
        <v>1080</v>
      </c>
    </row>
    <row r="84" spans="1:9" ht="15.75" thickBot="1" x14ac:dyDescent="0.3">
      <c r="A84" s="69" t="s">
        <v>75</v>
      </c>
      <c r="B84" s="61">
        <v>45394</v>
      </c>
      <c r="C84" s="61">
        <v>45626</v>
      </c>
      <c r="D84" s="62">
        <v>0</v>
      </c>
      <c r="E84" s="62">
        <v>0</v>
      </c>
      <c r="F84" s="62">
        <v>0</v>
      </c>
      <c r="G84" s="62">
        <v>0</v>
      </c>
      <c r="H84" s="62">
        <v>300</v>
      </c>
      <c r="I84" s="79">
        <v>300</v>
      </c>
    </row>
    <row r="85" spans="1:9" ht="15.75" thickBot="1" x14ac:dyDescent="0.3">
      <c r="A85" s="67" t="s">
        <v>134</v>
      </c>
      <c r="B85" s="58">
        <v>45394</v>
      </c>
      <c r="C85" s="58">
        <v>45626</v>
      </c>
      <c r="D85" s="59">
        <v>0</v>
      </c>
      <c r="E85" s="59">
        <v>0</v>
      </c>
      <c r="F85" s="60">
        <v>6619.66</v>
      </c>
      <c r="G85" s="59">
        <v>0</v>
      </c>
      <c r="H85" s="60">
        <v>21274.82</v>
      </c>
      <c r="I85" s="68">
        <v>27894.48</v>
      </c>
    </row>
    <row r="86" spans="1:9" ht="15.75" thickBot="1" x14ac:dyDescent="0.3">
      <c r="A86" s="69" t="s">
        <v>515</v>
      </c>
      <c r="B86" s="61">
        <v>45394</v>
      </c>
      <c r="C86" s="61">
        <v>45626</v>
      </c>
      <c r="D86" s="62">
        <v>0</v>
      </c>
      <c r="E86" s="62">
        <v>0</v>
      </c>
      <c r="F86" s="62">
        <v>0</v>
      </c>
      <c r="G86" s="62">
        <v>0</v>
      </c>
      <c r="H86" s="63">
        <v>2823.12</v>
      </c>
      <c r="I86" s="70">
        <v>2823.12</v>
      </c>
    </row>
    <row r="87" spans="1:9" ht="15.75" thickBot="1" x14ac:dyDescent="0.3">
      <c r="A87" s="67" t="s">
        <v>514</v>
      </c>
      <c r="B87" s="58">
        <v>45394</v>
      </c>
      <c r="C87" s="58">
        <v>45595</v>
      </c>
      <c r="D87" s="59">
        <v>0</v>
      </c>
      <c r="E87" s="59">
        <v>0</v>
      </c>
      <c r="F87" s="59">
        <v>0</v>
      </c>
      <c r="G87" s="59">
        <v>0</v>
      </c>
      <c r="H87" s="59">
        <v>30</v>
      </c>
      <c r="I87" s="78">
        <v>30</v>
      </c>
    </row>
    <row r="88" spans="1:9" ht="15.75" thickBot="1" x14ac:dyDescent="0.3">
      <c r="A88" s="69" t="s">
        <v>138</v>
      </c>
      <c r="B88" s="61">
        <v>45412</v>
      </c>
      <c r="C88" s="61">
        <v>45626</v>
      </c>
      <c r="D88" s="62">
        <v>0</v>
      </c>
      <c r="E88" s="62">
        <v>0</v>
      </c>
      <c r="F88" s="62">
        <v>0</v>
      </c>
      <c r="G88" s="62">
        <v>0</v>
      </c>
      <c r="H88" s="63">
        <v>2500</v>
      </c>
      <c r="I88" s="70">
        <v>2500</v>
      </c>
    </row>
    <row r="89" spans="1:9" ht="15.75" thickBot="1" x14ac:dyDescent="0.3">
      <c r="A89" s="67" t="s">
        <v>132</v>
      </c>
      <c r="B89" s="58">
        <v>45394</v>
      </c>
      <c r="C89" s="58">
        <v>45595</v>
      </c>
      <c r="D89" s="59">
        <v>0</v>
      </c>
      <c r="E89" s="59">
        <v>0</v>
      </c>
      <c r="F89" s="59">
        <v>8.25</v>
      </c>
      <c r="G89" s="59">
        <v>0</v>
      </c>
      <c r="H89" s="59">
        <v>21.75</v>
      </c>
      <c r="I89" s="78">
        <v>30</v>
      </c>
    </row>
    <row r="90" spans="1:9" ht="15.75" thickBot="1" x14ac:dyDescent="0.3">
      <c r="A90" s="69" t="s">
        <v>141</v>
      </c>
      <c r="B90" s="61">
        <v>45394</v>
      </c>
      <c r="C90" s="61">
        <v>45626</v>
      </c>
      <c r="D90" s="62">
        <v>0</v>
      </c>
      <c r="E90" s="62">
        <v>0</v>
      </c>
      <c r="F90" s="62">
        <v>43.84</v>
      </c>
      <c r="G90" s="62">
        <v>0</v>
      </c>
      <c r="H90" s="63">
        <v>3356.16</v>
      </c>
      <c r="I90" s="70">
        <v>3400</v>
      </c>
    </row>
    <row r="91" spans="1:9" ht="15.75" thickBot="1" x14ac:dyDescent="0.3">
      <c r="A91" s="67" t="s">
        <v>142</v>
      </c>
      <c r="B91" s="58">
        <v>45394</v>
      </c>
      <c r="C91" s="58">
        <v>45626</v>
      </c>
      <c r="D91" s="59">
        <v>0</v>
      </c>
      <c r="E91" s="59">
        <v>0</v>
      </c>
      <c r="F91" s="59">
        <v>0</v>
      </c>
      <c r="G91" s="59">
        <v>0</v>
      </c>
      <c r="H91" s="60">
        <v>2400</v>
      </c>
      <c r="I91" s="68">
        <v>2400</v>
      </c>
    </row>
    <row r="92" spans="1:9" ht="15.75" thickBot="1" x14ac:dyDescent="0.3">
      <c r="A92" s="69" t="s">
        <v>135</v>
      </c>
      <c r="B92" s="61">
        <v>45394</v>
      </c>
      <c r="C92" s="61">
        <v>45626</v>
      </c>
      <c r="D92" s="62">
        <v>0</v>
      </c>
      <c r="E92" s="62">
        <v>0</v>
      </c>
      <c r="F92" s="63">
        <v>1410.91</v>
      </c>
      <c r="G92" s="62">
        <v>0</v>
      </c>
      <c r="H92" s="63">
        <v>7546.63</v>
      </c>
      <c r="I92" s="70">
        <v>8957.5400000000009</v>
      </c>
    </row>
    <row r="93" spans="1:9" ht="15.75" thickBot="1" x14ac:dyDescent="0.3">
      <c r="A93" s="67" t="s">
        <v>513</v>
      </c>
      <c r="B93" s="58">
        <v>45394</v>
      </c>
      <c r="C93" s="58">
        <v>45626</v>
      </c>
      <c r="D93" s="59">
        <v>0</v>
      </c>
      <c r="E93" s="59">
        <v>0</v>
      </c>
      <c r="F93" s="59">
        <v>0</v>
      </c>
      <c r="G93" s="59">
        <v>0</v>
      </c>
      <c r="H93" s="59">
        <v>390</v>
      </c>
      <c r="I93" s="78">
        <v>390</v>
      </c>
    </row>
    <row r="94" spans="1:9" ht="15.75" thickBot="1" x14ac:dyDescent="0.3">
      <c r="A94" s="69" t="s">
        <v>321</v>
      </c>
      <c r="B94" s="61">
        <v>45394</v>
      </c>
      <c r="C94" s="61">
        <v>45626</v>
      </c>
      <c r="D94" s="62">
        <v>0</v>
      </c>
      <c r="E94" s="62">
        <v>0</v>
      </c>
      <c r="F94" s="62">
        <v>0</v>
      </c>
      <c r="G94" s="62">
        <v>0</v>
      </c>
      <c r="H94" s="62">
        <v>30</v>
      </c>
      <c r="I94" s="79">
        <v>30</v>
      </c>
    </row>
    <row r="95" spans="1:9" ht="15.75" thickBot="1" x14ac:dyDescent="0.3">
      <c r="A95" s="67" t="s">
        <v>139</v>
      </c>
      <c r="B95" s="58">
        <v>45412</v>
      </c>
      <c r="C95" s="58">
        <v>45626</v>
      </c>
      <c r="D95" s="59">
        <v>0</v>
      </c>
      <c r="E95" s="59">
        <v>0</v>
      </c>
      <c r="F95" s="59">
        <v>13.2</v>
      </c>
      <c r="G95" s="59">
        <v>0</v>
      </c>
      <c r="H95" s="60">
        <v>2986.8</v>
      </c>
      <c r="I95" s="68">
        <v>3000</v>
      </c>
    </row>
    <row r="96" spans="1:9" ht="15.75" thickBot="1" x14ac:dyDescent="0.3">
      <c r="A96" s="69" t="s">
        <v>136</v>
      </c>
      <c r="B96" s="61">
        <v>45394</v>
      </c>
      <c r="C96" s="61">
        <v>45626</v>
      </c>
      <c r="D96" s="62">
        <v>0</v>
      </c>
      <c r="E96" s="62">
        <v>0</v>
      </c>
      <c r="F96" s="63">
        <v>2606.1799999999998</v>
      </c>
      <c r="G96" s="62">
        <v>0</v>
      </c>
      <c r="H96" s="63">
        <v>10693.82</v>
      </c>
      <c r="I96" s="70">
        <v>13300</v>
      </c>
    </row>
    <row r="97" spans="1:9" ht="15.75" thickBot="1" x14ac:dyDescent="0.3">
      <c r="A97" s="122" t="s">
        <v>294</v>
      </c>
      <c r="B97" s="123"/>
      <c r="C97" s="124"/>
      <c r="D97" s="64">
        <v>0</v>
      </c>
      <c r="E97" s="64">
        <v>0</v>
      </c>
      <c r="F97" s="65">
        <v>22288.37</v>
      </c>
      <c r="G97" s="64">
        <v>0</v>
      </c>
      <c r="H97" s="65">
        <v>109933.15</v>
      </c>
      <c r="I97" s="71">
        <v>132221.51999999999</v>
      </c>
    </row>
    <row r="98" spans="1:9" ht="15.75" thickBot="1" x14ac:dyDescent="0.3">
      <c r="A98" s="132" t="s">
        <v>325</v>
      </c>
      <c r="B98" s="133"/>
      <c r="C98" s="133"/>
      <c r="D98" s="133"/>
      <c r="E98" s="133"/>
      <c r="F98" s="133"/>
      <c r="G98" s="133"/>
      <c r="H98" s="133"/>
      <c r="I98" s="134"/>
    </row>
    <row r="99" spans="1:9" ht="15.75" thickBot="1" x14ac:dyDescent="0.3">
      <c r="A99" s="67" t="s">
        <v>313</v>
      </c>
      <c r="B99" s="58">
        <v>45426</v>
      </c>
      <c r="C99" s="58">
        <v>45626</v>
      </c>
      <c r="D99" s="59">
        <v>0</v>
      </c>
      <c r="E99" s="59">
        <v>0</v>
      </c>
      <c r="F99" s="59">
        <v>0</v>
      </c>
      <c r="G99" s="59">
        <v>0</v>
      </c>
      <c r="H99" s="59">
        <v>330</v>
      </c>
      <c r="I99" s="78">
        <v>330</v>
      </c>
    </row>
    <row r="100" spans="1:9" ht="15.75" thickBot="1" x14ac:dyDescent="0.3">
      <c r="A100" s="69" t="s">
        <v>510</v>
      </c>
      <c r="B100" s="61">
        <v>45426</v>
      </c>
      <c r="C100" s="61">
        <v>45626</v>
      </c>
      <c r="D100" s="62">
        <v>0</v>
      </c>
      <c r="E100" s="62">
        <v>0</v>
      </c>
      <c r="F100" s="62">
        <v>598.67999999999995</v>
      </c>
      <c r="G100" s="62">
        <v>0</v>
      </c>
      <c r="H100" s="63">
        <v>5401.32</v>
      </c>
      <c r="I100" s="70">
        <v>6000</v>
      </c>
    </row>
    <row r="101" spans="1:9" ht="15.75" thickBot="1" x14ac:dyDescent="0.3">
      <c r="A101" s="67" t="s">
        <v>133</v>
      </c>
      <c r="B101" s="58">
        <v>45426</v>
      </c>
      <c r="C101" s="58">
        <v>45626</v>
      </c>
      <c r="D101" s="59">
        <v>0</v>
      </c>
      <c r="E101" s="59">
        <v>0</v>
      </c>
      <c r="F101" s="60">
        <v>5209.7</v>
      </c>
      <c r="G101" s="59">
        <v>0</v>
      </c>
      <c r="H101" s="60">
        <v>17557.66</v>
      </c>
      <c r="I101" s="68">
        <v>22767.360000000001</v>
      </c>
    </row>
    <row r="102" spans="1:9" ht="15.75" thickBot="1" x14ac:dyDescent="0.3">
      <c r="A102" s="69" t="s">
        <v>137</v>
      </c>
      <c r="B102" s="61">
        <v>45426</v>
      </c>
      <c r="C102" s="61">
        <v>45626</v>
      </c>
      <c r="D102" s="62">
        <v>0</v>
      </c>
      <c r="E102" s="62">
        <v>0</v>
      </c>
      <c r="F102" s="63">
        <v>4938.91</v>
      </c>
      <c r="G102" s="62">
        <v>0</v>
      </c>
      <c r="H102" s="63">
        <v>16843.73</v>
      </c>
      <c r="I102" s="70">
        <v>21782.639999999999</v>
      </c>
    </row>
    <row r="103" spans="1:9" ht="15.75" thickBot="1" x14ac:dyDescent="0.3">
      <c r="A103" s="67" t="s">
        <v>104</v>
      </c>
      <c r="B103" s="58">
        <v>45426</v>
      </c>
      <c r="C103" s="58">
        <v>45626</v>
      </c>
      <c r="D103" s="59">
        <v>0</v>
      </c>
      <c r="E103" s="59">
        <v>0</v>
      </c>
      <c r="F103" s="59">
        <v>642.11</v>
      </c>
      <c r="G103" s="59">
        <v>0</v>
      </c>
      <c r="H103" s="60">
        <v>5515.81</v>
      </c>
      <c r="I103" s="68">
        <v>6157.92</v>
      </c>
    </row>
    <row r="104" spans="1:9" ht="15.75" thickBot="1" x14ac:dyDescent="0.3">
      <c r="A104" s="69" t="s">
        <v>131</v>
      </c>
      <c r="B104" s="61">
        <v>45426</v>
      </c>
      <c r="C104" s="61">
        <v>45626</v>
      </c>
      <c r="D104" s="62">
        <v>0</v>
      </c>
      <c r="E104" s="62">
        <v>0</v>
      </c>
      <c r="F104" s="62">
        <v>708.68</v>
      </c>
      <c r="G104" s="62">
        <v>0</v>
      </c>
      <c r="H104" s="63">
        <v>5691.32</v>
      </c>
      <c r="I104" s="70">
        <v>6400</v>
      </c>
    </row>
    <row r="105" spans="1:9" ht="15.75" thickBot="1" x14ac:dyDescent="0.3">
      <c r="A105" s="67" t="s">
        <v>511</v>
      </c>
      <c r="B105" s="58">
        <v>45426</v>
      </c>
      <c r="C105" s="58">
        <v>45626</v>
      </c>
      <c r="D105" s="59">
        <v>0</v>
      </c>
      <c r="E105" s="59">
        <v>0</v>
      </c>
      <c r="F105" s="59">
        <v>0</v>
      </c>
      <c r="G105" s="59">
        <v>0</v>
      </c>
      <c r="H105" s="60">
        <v>4812.6899999999996</v>
      </c>
      <c r="I105" s="68">
        <v>4812.6899999999996</v>
      </c>
    </row>
    <row r="106" spans="1:9" ht="15.75" thickBot="1" x14ac:dyDescent="0.3">
      <c r="A106" s="69" t="s">
        <v>512</v>
      </c>
      <c r="B106" s="61">
        <v>45426</v>
      </c>
      <c r="C106" s="61">
        <v>45595</v>
      </c>
      <c r="D106" s="62">
        <v>0</v>
      </c>
      <c r="E106" s="62">
        <v>0</v>
      </c>
      <c r="F106" s="62">
        <v>0</v>
      </c>
      <c r="G106" s="62">
        <v>0</v>
      </c>
      <c r="H106" s="63">
        <v>1080</v>
      </c>
      <c r="I106" s="70">
        <v>1080</v>
      </c>
    </row>
    <row r="107" spans="1:9" ht="15.75" thickBot="1" x14ac:dyDescent="0.3">
      <c r="A107" s="67" t="s">
        <v>75</v>
      </c>
      <c r="B107" s="58">
        <v>45426</v>
      </c>
      <c r="C107" s="58">
        <v>45626</v>
      </c>
      <c r="D107" s="59">
        <v>0</v>
      </c>
      <c r="E107" s="59">
        <v>0</v>
      </c>
      <c r="F107" s="59">
        <v>0</v>
      </c>
      <c r="G107" s="59">
        <v>0</v>
      </c>
      <c r="H107" s="59">
        <v>300</v>
      </c>
      <c r="I107" s="78">
        <v>300</v>
      </c>
    </row>
    <row r="108" spans="1:9" ht="15.75" thickBot="1" x14ac:dyDescent="0.3">
      <c r="A108" s="69" t="s">
        <v>134</v>
      </c>
      <c r="B108" s="61">
        <v>45426</v>
      </c>
      <c r="C108" s="61">
        <v>45626</v>
      </c>
      <c r="D108" s="62">
        <v>0</v>
      </c>
      <c r="E108" s="62">
        <v>0</v>
      </c>
      <c r="F108" s="63">
        <v>7092.96</v>
      </c>
      <c r="G108" s="62">
        <v>0</v>
      </c>
      <c r="H108" s="63">
        <v>22522.6</v>
      </c>
      <c r="I108" s="70">
        <v>29615.56</v>
      </c>
    </row>
    <row r="109" spans="1:9" ht="15.75" thickBot="1" x14ac:dyDescent="0.3">
      <c r="A109" s="67" t="s">
        <v>515</v>
      </c>
      <c r="B109" s="58">
        <v>45426</v>
      </c>
      <c r="C109" s="58">
        <v>45626</v>
      </c>
      <c r="D109" s="59">
        <v>0</v>
      </c>
      <c r="E109" s="59">
        <v>0</v>
      </c>
      <c r="F109" s="59">
        <v>153.11000000000001</v>
      </c>
      <c r="G109" s="59">
        <v>0</v>
      </c>
      <c r="H109" s="60">
        <v>3975.37</v>
      </c>
      <c r="I109" s="68">
        <v>4128.4799999999996</v>
      </c>
    </row>
    <row r="110" spans="1:9" ht="15.75" thickBot="1" x14ac:dyDescent="0.3">
      <c r="A110" s="69" t="s">
        <v>514</v>
      </c>
      <c r="B110" s="61">
        <v>45426</v>
      </c>
      <c r="C110" s="61">
        <v>45595</v>
      </c>
      <c r="D110" s="62">
        <v>0</v>
      </c>
      <c r="E110" s="62">
        <v>0</v>
      </c>
      <c r="F110" s="62">
        <v>0</v>
      </c>
      <c r="G110" s="62">
        <v>0</v>
      </c>
      <c r="H110" s="62">
        <v>90</v>
      </c>
      <c r="I110" s="79">
        <v>90</v>
      </c>
    </row>
    <row r="111" spans="1:9" ht="15.75" thickBot="1" x14ac:dyDescent="0.3">
      <c r="A111" s="67" t="s">
        <v>138</v>
      </c>
      <c r="B111" s="58">
        <v>45441</v>
      </c>
      <c r="C111" s="58">
        <v>45626</v>
      </c>
      <c r="D111" s="59">
        <v>0</v>
      </c>
      <c r="E111" s="59">
        <v>0</v>
      </c>
      <c r="F111" s="59">
        <v>0</v>
      </c>
      <c r="G111" s="59">
        <v>0</v>
      </c>
      <c r="H111" s="60">
        <v>2500</v>
      </c>
      <c r="I111" s="68">
        <v>2500</v>
      </c>
    </row>
    <row r="112" spans="1:9" ht="15.75" thickBot="1" x14ac:dyDescent="0.3">
      <c r="A112" s="69" t="s">
        <v>141</v>
      </c>
      <c r="B112" s="61">
        <v>45426</v>
      </c>
      <c r="C112" s="61">
        <v>45626</v>
      </c>
      <c r="D112" s="62">
        <v>0</v>
      </c>
      <c r="E112" s="62">
        <v>0</v>
      </c>
      <c r="F112" s="62">
        <v>43.84</v>
      </c>
      <c r="G112" s="62">
        <v>0</v>
      </c>
      <c r="H112" s="63">
        <v>3356.16</v>
      </c>
      <c r="I112" s="70">
        <v>3400</v>
      </c>
    </row>
    <row r="113" spans="1:9" ht="15.75" thickBot="1" x14ac:dyDescent="0.3">
      <c r="A113" s="67" t="s">
        <v>142</v>
      </c>
      <c r="B113" s="58">
        <v>45426</v>
      </c>
      <c r="C113" s="58">
        <v>45626</v>
      </c>
      <c r="D113" s="59">
        <v>0</v>
      </c>
      <c r="E113" s="59">
        <v>0</v>
      </c>
      <c r="F113" s="59">
        <v>0</v>
      </c>
      <c r="G113" s="59">
        <v>0</v>
      </c>
      <c r="H113" s="60">
        <v>2400</v>
      </c>
      <c r="I113" s="68">
        <v>2400</v>
      </c>
    </row>
    <row r="114" spans="1:9" ht="15.75" thickBot="1" x14ac:dyDescent="0.3">
      <c r="A114" s="69" t="s">
        <v>135</v>
      </c>
      <c r="B114" s="61">
        <v>45426</v>
      </c>
      <c r="C114" s="61">
        <v>45626</v>
      </c>
      <c r="D114" s="62">
        <v>0</v>
      </c>
      <c r="E114" s="62">
        <v>0</v>
      </c>
      <c r="F114" s="63">
        <v>2570.63</v>
      </c>
      <c r="G114" s="62">
        <v>0</v>
      </c>
      <c r="H114" s="63">
        <v>10604.08</v>
      </c>
      <c r="I114" s="70">
        <v>13174.71</v>
      </c>
    </row>
    <row r="115" spans="1:9" ht="15.75" thickBot="1" x14ac:dyDescent="0.3">
      <c r="A115" s="67" t="s">
        <v>516</v>
      </c>
      <c r="B115" s="58">
        <v>45426</v>
      </c>
      <c r="C115" s="58">
        <v>45626</v>
      </c>
      <c r="D115" s="59">
        <v>0</v>
      </c>
      <c r="E115" s="59">
        <v>0</v>
      </c>
      <c r="F115" s="60">
        <v>3726.35</v>
      </c>
      <c r="G115" s="59">
        <v>0</v>
      </c>
      <c r="H115" s="60">
        <v>13647.01</v>
      </c>
      <c r="I115" s="68">
        <v>17373.36</v>
      </c>
    </row>
    <row r="116" spans="1:9" ht="15.75" thickBot="1" x14ac:dyDescent="0.3">
      <c r="A116" s="69" t="s">
        <v>513</v>
      </c>
      <c r="B116" s="61">
        <v>45426</v>
      </c>
      <c r="C116" s="61">
        <v>45626</v>
      </c>
      <c r="D116" s="62">
        <v>0</v>
      </c>
      <c r="E116" s="62">
        <v>0</v>
      </c>
      <c r="F116" s="62">
        <v>0</v>
      </c>
      <c r="G116" s="62">
        <v>0</v>
      </c>
      <c r="H116" s="62">
        <v>264.60000000000002</v>
      </c>
      <c r="I116" s="79">
        <v>264.60000000000002</v>
      </c>
    </row>
    <row r="117" spans="1:9" ht="15.75" thickBot="1" x14ac:dyDescent="0.3">
      <c r="A117" s="67" t="s">
        <v>321</v>
      </c>
      <c r="B117" s="58">
        <v>45426</v>
      </c>
      <c r="C117" s="58">
        <v>45626</v>
      </c>
      <c r="D117" s="59">
        <v>0</v>
      </c>
      <c r="E117" s="59">
        <v>0</v>
      </c>
      <c r="F117" s="59">
        <v>0</v>
      </c>
      <c r="G117" s="59">
        <v>0</v>
      </c>
      <c r="H117" s="59">
        <v>30</v>
      </c>
      <c r="I117" s="78">
        <v>30</v>
      </c>
    </row>
    <row r="118" spans="1:9" ht="15.75" thickBot="1" x14ac:dyDescent="0.3">
      <c r="A118" s="69" t="s">
        <v>139</v>
      </c>
      <c r="B118" s="61">
        <v>45441</v>
      </c>
      <c r="C118" s="61">
        <v>45626</v>
      </c>
      <c r="D118" s="62">
        <v>0</v>
      </c>
      <c r="E118" s="62">
        <v>0</v>
      </c>
      <c r="F118" s="62">
        <v>13.2</v>
      </c>
      <c r="G118" s="62">
        <v>0</v>
      </c>
      <c r="H118" s="63">
        <v>2986.8</v>
      </c>
      <c r="I118" s="70">
        <v>3000</v>
      </c>
    </row>
    <row r="119" spans="1:9" ht="15.75" thickBot="1" x14ac:dyDescent="0.3">
      <c r="A119" s="67" t="s">
        <v>136</v>
      </c>
      <c r="B119" s="58">
        <v>45426</v>
      </c>
      <c r="C119" s="58">
        <v>45626</v>
      </c>
      <c r="D119" s="59">
        <v>0</v>
      </c>
      <c r="E119" s="59">
        <v>0</v>
      </c>
      <c r="F119" s="60">
        <v>2606.1799999999998</v>
      </c>
      <c r="G119" s="59">
        <v>0</v>
      </c>
      <c r="H119" s="60">
        <v>10693.82</v>
      </c>
      <c r="I119" s="68">
        <v>13300</v>
      </c>
    </row>
    <row r="120" spans="1:9" ht="15.75" thickBot="1" x14ac:dyDescent="0.3">
      <c r="A120" s="122" t="s">
        <v>294</v>
      </c>
      <c r="B120" s="123"/>
      <c r="C120" s="124"/>
      <c r="D120" s="64">
        <v>0</v>
      </c>
      <c r="E120" s="64">
        <v>0</v>
      </c>
      <c r="F120" s="65">
        <v>28304.35</v>
      </c>
      <c r="G120" s="64">
        <v>0</v>
      </c>
      <c r="H120" s="65">
        <v>130602.97</v>
      </c>
      <c r="I120" s="71">
        <v>158907.32</v>
      </c>
    </row>
    <row r="121" spans="1:9" ht="15.75" thickBot="1" x14ac:dyDescent="0.3">
      <c r="A121" s="119" t="s">
        <v>298</v>
      </c>
      <c r="B121" s="120"/>
      <c r="C121" s="120"/>
      <c r="D121" s="120"/>
      <c r="E121" s="120"/>
      <c r="F121" s="120"/>
      <c r="G121" s="120"/>
      <c r="H121" s="120"/>
      <c r="I121" s="121"/>
    </row>
    <row r="122" spans="1:9" ht="15.75" thickBot="1" x14ac:dyDescent="0.3">
      <c r="A122" s="69" t="s">
        <v>313</v>
      </c>
      <c r="B122" s="61">
        <v>45457</v>
      </c>
      <c r="C122" s="61">
        <v>45626</v>
      </c>
      <c r="D122" s="62">
        <v>0</v>
      </c>
      <c r="E122" s="62">
        <v>0</v>
      </c>
      <c r="F122" s="62">
        <v>0</v>
      </c>
      <c r="G122" s="62">
        <v>0</v>
      </c>
      <c r="H122" s="62">
        <v>600</v>
      </c>
      <c r="I122" s="79">
        <v>600</v>
      </c>
    </row>
    <row r="123" spans="1:9" ht="15.75" thickBot="1" x14ac:dyDescent="0.3">
      <c r="A123" s="67" t="s">
        <v>510</v>
      </c>
      <c r="B123" s="58">
        <v>45457</v>
      </c>
      <c r="C123" s="58">
        <v>45626</v>
      </c>
      <c r="D123" s="59">
        <v>0</v>
      </c>
      <c r="E123" s="59">
        <v>0</v>
      </c>
      <c r="F123" s="59">
        <v>598.67999999999995</v>
      </c>
      <c r="G123" s="59">
        <v>0</v>
      </c>
      <c r="H123" s="60">
        <v>5401.32</v>
      </c>
      <c r="I123" s="68">
        <v>6000</v>
      </c>
    </row>
    <row r="124" spans="1:9" ht="15.75" thickBot="1" x14ac:dyDescent="0.3">
      <c r="A124" s="69" t="s">
        <v>133</v>
      </c>
      <c r="B124" s="61">
        <v>45457</v>
      </c>
      <c r="C124" s="61">
        <v>45626</v>
      </c>
      <c r="D124" s="62">
        <v>0</v>
      </c>
      <c r="E124" s="62">
        <v>0</v>
      </c>
      <c r="F124" s="63">
        <v>4185.78</v>
      </c>
      <c r="G124" s="62">
        <v>0</v>
      </c>
      <c r="H124" s="63">
        <v>14858.22</v>
      </c>
      <c r="I124" s="70">
        <v>19044</v>
      </c>
    </row>
    <row r="125" spans="1:9" ht="15.75" thickBot="1" x14ac:dyDescent="0.3">
      <c r="A125" s="67" t="s">
        <v>137</v>
      </c>
      <c r="B125" s="58">
        <v>45457</v>
      </c>
      <c r="C125" s="58">
        <v>45626</v>
      </c>
      <c r="D125" s="59">
        <v>0</v>
      </c>
      <c r="E125" s="59">
        <v>0</v>
      </c>
      <c r="F125" s="60">
        <v>3491.79</v>
      </c>
      <c r="G125" s="59">
        <v>0</v>
      </c>
      <c r="H125" s="60">
        <v>13028.61</v>
      </c>
      <c r="I125" s="68">
        <v>16520.400000000001</v>
      </c>
    </row>
    <row r="126" spans="1:9" ht="15.75" thickBot="1" x14ac:dyDescent="0.3">
      <c r="A126" s="69" t="s">
        <v>104</v>
      </c>
      <c r="B126" s="61">
        <v>45457</v>
      </c>
      <c r="C126" s="61">
        <v>45626</v>
      </c>
      <c r="D126" s="62">
        <v>0</v>
      </c>
      <c r="E126" s="62">
        <v>0</v>
      </c>
      <c r="F126" s="62">
        <v>731.87</v>
      </c>
      <c r="G126" s="62">
        <v>0</v>
      </c>
      <c r="H126" s="63">
        <v>5752.46</v>
      </c>
      <c r="I126" s="70">
        <v>6484.33</v>
      </c>
    </row>
    <row r="127" spans="1:9" ht="15.75" thickBot="1" x14ac:dyDescent="0.3">
      <c r="A127" s="67" t="s">
        <v>131</v>
      </c>
      <c r="B127" s="58">
        <v>45457</v>
      </c>
      <c r="C127" s="58">
        <v>45626</v>
      </c>
      <c r="D127" s="59">
        <v>0</v>
      </c>
      <c r="E127" s="59">
        <v>0</v>
      </c>
      <c r="F127" s="60">
        <v>1055.18</v>
      </c>
      <c r="G127" s="59">
        <v>0</v>
      </c>
      <c r="H127" s="60">
        <v>6604.82</v>
      </c>
      <c r="I127" s="68">
        <v>7660</v>
      </c>
    </row>
    <row r="128" spans="1:9" ht="15.75" thickBot="1" x14ac:dyDescent="0.3">
      <c r="A128" s="69" t="s">
        <v>511</v>
      </c>
      <c r="B128" s="61">
        <v>45457</v>
      </c>
      <c r="C128" s="61">
        <v>45626</v>
      </c>
      <c r="D128" s="62">
        <v>0</v>
      </c>
      <c r="E128" s="62">
        <v>0</v>
      </c>
      <c r="F128" s="62">
        <v>0</v>
      </c>
      <c r="G128" s="62">
        <v>0</v>
      </c>
      <c r="H128" s="63">
        <v>4568</v>
      </c>
      <c r="I128" s="70">
        <v>4568</v>
      </c>
    </row>
    <row r="129" spans="1:9" ht="15.75" thickBot="1" x14ac:dyDescent="0.3">
      <c r="A129" s="67" t="s">
        <v>512</v>
      </c>
      <c r="B129" s="58">
        <v>45457</v>
      </c>
      <c r="C129" s="58">
        <v>45595</v>
      </c>
      <c r="D129" s="59">
        <v>0</v>
      </c>
      <c r="E129" s="59">
        <v>0</v>
      </c>
      <c r="F129" s="59">
        <v>0</v>
      </c>
      <c r="G129" s="59">
        <v>0</v>
      </c>
      <c r="H129" s="60">
        <v>1080</v>
      </c>
      <c r="I129" s="68">
        <v>1080</v>
      </c>
    </row>
    <row r="130" spans="1:9" ht="15.75" thickBot="1" x14ac:dyDescent="0.3">
      <c r="A130" s="69" t="s">
        <v>75</v>
      </c>
      <c r="B130" s="61">
        <v>45457</v>
      </c>
      <c r="C130" s="61">
        <v>45626</v>
      </c>
      <c r="D130" s="62">
        <v>0</v>
      </c>
      <c r="E130" s="62">
        <v>0</v>
      </c>
      <c r="F130" s="62">
        <v>0</v>
      </c>
      <c r="G130" s="62">
        <v>0</v>
      </c>
      <c r="H130" s="62">
        <v>240</v>
      </c>
      <c r="I130" s="79">
        <v>240</v>
      </c>
    </row>
    <row r="131" spans="1:9" ht="15.75" thickBot="1" x14ac:dyDescent="0.3">
      <c r="A131" s="67" t="s">
        <v>134</v>
      </c>
      <c r="B131" s="58">
        <v>45457</v>
      </c>
      <c r="C131" s="58">
        <v>45626</v>
      </c>
      <c r="D131" s="59">
        <v>0</v>
      </c>
      <c r="E131" s="59">
        <v>0</v>
      </c>
      <c r="F131" s="60">
        <v>5154.67</v>
      </c>
      <c r="G131" s="59">
        <v>0</v>
      </c>
      <c r="H131" s="60">
        <v>17412.57</v>
      </c>
      <c r="I131" s="68">
        <v>22567.24</v>
      </c>
    </row>
    <row r="132" spans="1:9" ht="15.75" thickBot="1" x14ac:dyDescent="0.3">
      <c r="A132" s="69" t="s">
        <v>515</v>
      </c>
      <c r="B132" s="61">
        <v>45457</v>
      </c>
      <c r="C132" s="61">
        <v>45626</v>
      </c>
      <c r="D132" s="62">
        <v>0</v>
      </c>
      <c r="E132" s="62">
        <v>0</v>
      </c>
      <c r="F132" s="62">
        <v>10.31</v>
      </c>
      <c r="G132" s="62">
        <v>0</v>
      </c>
      <c r="H132" s="63">
        <v>2951.15</v>
      </c>
      <c r="I132" s="70">
        <v>2961.46</v>
      </c>
    </row>
    <row r="133" spans="1:9" ht="15.75" thickBot="1" x14ac:dyDescent="0.3">
      <c r="A133" s="67" t="s">
        <v>514</v>
      </c>
      <c r="B133" s="58">
        <v>45457</v>
      </c>
      <c r="C133" s="58">
        <v>45595</v>
      </c>
      <c r="D133" s="59">
        <v>0</v>
      </c>
      <c r="E133" s="59">
        <v>0</v>
      </c>
      <c r="F133" s="59">
        <v>0</v>
      </c>
      <c r="G133" s="59">
        <v>0</v>
      </c>
      <c r="H133" s="59">
        <v>30</v>
      </c>
      <c r="I133" s="78">
        <v>30</v>
      </c>
    </row>
    <row r="134" spans="1:9" ht="15.75" thickBot="1" x14ac:dyDescent="0.3">
      <c r="A134" s="69" t="s">
        <v>138</v>
      </c>
      <c r="B134" s="61">
        <v>45471</v>
      </c>
      <c r="C134" s="61">
        <v>45626</v>
      </c>
      <c r="D134" s="62">
        <v>0</v>
      </c>
      <c r="E134" s="62">
        <v>0</v>
      </c>
      <c r="F134" s="62">
        <v>0</v>
      </c>
      <c r="G134" s="62">
        <v>0</v>
      </c>
      <c r="H134" s="63">
        <v>2500</v>
      </c>
      <c r="I134" s="70">
        <v>2500</v>
      </c>
    </row>
    <row r="135" spans="1:9" ht="15.75" thickBot="1" x14ac:dyDescent="0.3">
      <c r="A135" s="67" t="s">
        <v>132</v>
      </c>
      <c r="B135" s="58">
        <v>45457</v>
      </c>
      <c r="C135" s="58">
        <v>45595</v>
      </c>
      <c r="D135" s="59">
        <v>0</v>
      </c>
      <c r="E135" s="59">
        <v>0</v>
      </c>
      <c r="F135" s="59">
        <v>8.25</v>
      </c>
      <c r="G135" s="59">
        <v>0</v>
      </c>
      <c r="H135" s="59">
        <v>21.75</v>
      </c>
      <c r="I135" s="78">
        <v>30</v>
      </c>
    </row>
    <row r="136" spans="1:9" ht="15.75" thickBot="1" x14ac:dyDescent="0.3">
      <c r="A136" s="69" t="s">
        <v>141</v>
      </c>
      <c r="B136" s="61">
        <v>45457</v>
      </c>
      <c r="C136" s="61">
        <v>45626</v>
      </c>
      <c r="D136" s="62">
        <v>0</v>
      </c>
      <c r="E136" s="62">
        <v>0</v>
      </c>
      <c r="F136" s="62">
        <v>43.84</v>
      </c>
      <c r="G136" s="62">
        <v>0</v>
      </c>
      <c r="H136" s="63">
        <v>3356.16</v>
      </c>
      <c r="I136" s="70">
        <v>3400</v>
      </c>
    </row>
    <row r="137" spans="1:9" ht="15.75" thickBot="1" x14ac:dyDescent="0.3">
      <c r="A137" s="67" t="s">
        <v>142</v>
      </c>
      <c r="B137" s="58">
        <v>45457</v>
      </c>
      <c r="C137" s="58">
        <v>45626</v>
      </c>
      <c r="D137" s="59">
        <v>0</v>
      </c>
      <c r="E137" s="59">
        <v>0</v>
      </c>
      <c r="F137" s="59">
        <v>0</v>
      </c>
      <c r="G137" s="59">
        <v>0</v>
      </c>
      <c r="H137" s="60">
        <v>2400</v>
      </c>
      <c r="I137" s="68">
        <v>2400</v>
      </c>
    </row>
    <row r="138" spans="1:9" ht="15.75" thickBot="1" x14ac:dyDescent="0.3">
      <c r="A138" s="69" t="s">
        <v>135</v>
      </c>
      <c r="B138" s="61">
        <v>45457</v>
      </c>
      <c r="C138" s="61">
        <v>45626</v>
      </c>
      <c r="D138" s="62">
        <v>0</v>
      </c>
      <c r="E138" s="62">
        <v>0</v>
      </c>
      <c r="F138" s="63">
        <v>1395.45</v>
      </c>
      <c r="G138" s="62">
        <v>0</v>
      </c>
      <c r="H138" s="63">
        <v>7505.86</v>
      </c>
      <c r="I138" s="70">
        <v>8901.31</v>
      </c>
    </row>
    <row r="139" spans="1:9" ht="15.75" thickBot="1" x14ac:dyDescent="0.3">
      <c r="A139" s="67" t="s">
        <v>516</v>
      </c>
      <c r="B139" s="58">
        <v>45457</v>
      </c>
      <c r="C139" s="58">
        <v>45626</v>
      </c>
      <c r="D139" s="59">
        <v>0</v>
      </c>
      <c r="E139" s="59">
        <v>0</v>
      </c>
      <c r="F139" s="60">
        <v>3350.68</v>
      </c>
      <c r="G139" s="59">
        <v>0</v>
      </c>
      <c r="H139" s="60">
        <v>12656.6</v>
      </c>
      <c r="I139" s="68">
        <v>16007.28</v>
      </c>
    </row>
    <row r="140" spans="1:9" ht="15.75" thickBot="1" x14ac:dyDescent="0.3">
      <c r="A140" s="69" t="s">
        <v>513</v>
      </c>
      <c r="B140" s="61">
        <v>45457</v>
      </c>
      <c r="C140" s="61">
        <v>45626</v>
      </c>
      <c r="D140" s="62">
        <v>0</v>
      </c>
      <c r="E140" s="62">
        <v>0</v>
      </c>
      <c r="F140" s="62">
        <v>0</v>
      </c>
      <c r="G140" s="62">
        <v>0</v>
      </c>
      <c r="H140" s="62">
        <v>567.84</v>
      </c>
      <c r="I140" s="79">
        <v>567.84</v>
      </c>
    </row>
    <row r="141" spans="1:9" ht="15.75" thickBot="1" x14ac:dyDescent="0.3">
      <c r="A141" s="67" t="s">
        <v>139</v>
      </c>
      <c r="B141" s="58">
        <v>45471</v>
      </c>
      <c r="C141" s="58">
        <v>45626</v>
      </c>
      <c r="D141" s="59">
        <v>0</v>
      </c>
      <c r="E141" s="59">
        <v>0</v>
      </c>
      <c r="F141" s="59">
        <v>13.2</v>
      </c>
      <c r="G141" s="59">
        <v>0</v>
      </c>
      <c r="H141" s="60">
        <v>2986.8</v>
      </c>
      <c r="I141" s="68">
        <v>3000</v>
      </c>
    </row>
    <row r="142" spans="1:9" ht="15.75" thickBot="1" x14ac:dyDescent="0.3">
      <c r="A142" s="69" t="s">
        <v>136</v>
      </c>
      <c r="B142" s="61">
        <v>45457</v>
      </c>
      <c r="C142" s="61">
        <v>45626</v>
      </c>
      <c r="D142" s="62">
        <v>0</v>
      </c>
      <c r="E142" s="62">
        <v>0</v>
      </c>
      <c r="F142" s="63">
        <v>2606.1799999999998</v>
      </c>
      <c r="G142" s="62">
        <v>0</v>
      </c>
      <c r="H142" s="63">
        <v>10693.82</v>
      </c>
      <c r="I142" s="70">
        <v>13300</v>
      </c>
    </row>
    <row r="143" spans="1:9" ht="15.75" thickBot="1" x14ac:dyDescent="0.3">
      <c r="A143" s="122" t="s">
        <v>294</v>
      </c>
      <c r="B143" s="123"/>
      <c r="C143" s="124"/>
      <c r="D143" s="64">
        <v>0</v>
      </c>
      <c r="E143" s="64">
        <v>0</v>
      </c>
      <c r="F143" s="65">
        <v>22645.88</v>
      </c>
      <c r="G143" s="64">
        <v>0</v>
      </c>
      <c r="H143" s="65">
        <v>115215.98</v>
      </c>
      <c r="I143" s="71">
        <v>137861.85999999999</v>
      </c>
    </row>
    <row r="144" spans="1:9" ht="15.75" thickBot="1" x14ac:dyDescent="0.3">
      <c r="A144" s="132" t="s">
        <v>327</v>
      </c>
      <c r="B144" s="133"/>
      <c r="C144" s="133"/>
      <c r="D144" s="133"/>
      <c r="E144" s="133"/>
      <c r="F144" s="133"/>
      <c r="G144" s="133"/>
      <c r="H144" s="133"/>
      <c r="I144" s="134"/>
    </row>
    <row r="145" spans="1:9" ht="15.75" thickBot="1" x14ac:dyDescent="0.3">
      <c r="A145" s="67" t="s">
        <v>313</v>
      </c>
      <c r="B145" s="58">
        <v>45485</v>
      </c>
      <c r="C145" s="58">
        <v>45626</v>
      </c>
      <c r="D145" s="59">
        <v>0</v>
      </c>
      <c r="E145" s="59">
        <v>0</v>
      </c>
      <c r="F145" s="59">
        <v>0</v>
      </c>
      <c r="G145" s="59">
        <v>0</v>
      </c>
      <c r="H145" s="59">
        <v>360</v>
      </c>
      <c r="I145" s="78">
        <v>360</v>
      </c>
    </row>
    <row r="146" spans="1:9" ht="15.75" thickBot="1" x14ac:dyDescent="0.3">
      <c r="A146" s="69" t="s">
        <v>510</v>
      </c>
      <c r="B146" s="61">
        <v>45485</v>
      </c>
      <c r="C146" s="61">
        <v>45626</v>
      </c>
      <c r="D146" s="62">
        <v>0</v>
      </c>
      <c r="E146" s="62">
        <v>0</v>
      </c>
      <c r="F146" s="62">
        <v>598.67999999999995</v>
      </c>
      <c r="G146" s="62">
        <v>0</v>
      </c>
      <c r="H146" s="63">
        <v>5401.32</v>
      </c>
      <c r="I146" s="70">
        <v>6000</v>
      </c>
    </row>
    <row r="147" spans="1:9" ht="15.75" thickBot="1" x14ac:dyDescent="0.3">
      <c r="A147" s="67" t="s">
        <v>133</v>
      </c>
      <c r="B147" s="58">
        <v>45485</v>
      </c>
      <c r="C147" s="58">
        <v>45626</v>
      </c>
      <c r="D147" s="59">
        <v>0</v>
      </c>
      <c r="E147" s="59">
        <v>0</v>
      </c>
      <c r="F147" s="60">
        <v>3782.65</v>
      </c>
      <c r="G147" s="59">
        <v>0</v>
      </c>
      <c r="H147" s="60">
        <v>13795.43</v>
      </c>
      <c r="I147" s="68">
        <v>17578.080000000002</v>
      </c>
    </row>
    <row r="148" spans="1:9" ht="15.75" thickBot="1" x14ac:dyDescent="0.3">
      <c r="A148" s="69" t="s">
        <v>137</v>
      </c>
      <c r="B148" s="61">
        <v>45485</v>
      </c>
      <c r="C148" s="61">
        <v>45626</v>
      </c>
      <c r="D148" s="62">
        <v>0</v>
      </c>
      <c r="E148" s="62">
        <v>0</v>
      </c>
      <c r="F148" s="63">
        <v>3786.28</v>
      </c>
      <c r="G148" s="62">
        <v>0</v>
      </c>
      <c r="H148" s="63">
        <v>13805</v>
      </c>
      <c r="I148" s="70">
        <v>17591.28</v>
      </c>
    </row>
    <row r="149" spans="1:9" ht="15.75" thickBot="1" x14ac:dyDescent="0.3">
      <c r="A149" s="67" t="s">
        <v>104</v>
      </c>
      <c r="B149" s="58">
        <v>45485</v>
      </c>
      <c r="C149" s="58">
        <v>45626</v>
      </c>
      <c r="D149" s="59">
        <v>0</v>
      </c>
      <c r="E149" s="59">
        <v>0</v>
      </c>
      <c r="F149" s="59">
        <v>606.92999999999995</v>
      </c>
      <c r="G149" s="59">
        <v>0</v>
      </c>
      <c r="H149" s="60">
        <v>5423.07</v>
      </c>
      <c r="I149" s="68">
        <v>6030</v>
      </c>
    </row>
    <row r="150" spans="1:9" ht="15.75" thickBot="1" x14ac:dyDescent="0.3">
      <c r="A150" s="69" t="s">
        <v>131</v>
      </c>
      <c r="B150" s="61">
        <v>45485</v>
      </c>
      <c r="C150" s="61">
        <v>45626</v>
      </c>
      <c r="D150" s="62">
        <v>0</v>
      </c>
      <c r="E150" s="62">
        <v>0</v>
      </c>
      <c r="F150" s="62">
        <v>782.67</v>
      </c>
      <c r="G150" s="62">
        <v>0</v>
      </c>
      <c r="H150" s="63">
        <v>5886.37</v>
      </c>
      <c r="I150" s="70">
        <v>6669.04</v>
      </c>
    </row>
    <row r="151" spans="1:9" ht="15.75" thickBot="1" x14ac:dyDescent="0.3">
      <c r="A151" s="67" t="s">
        <v>511</v>
      </c>
      <c r="B151" s="58">
        <v>45485</v>
      </c>
      <c r="C151" s="58">
        <v>45626</v>
      </c>
      <c r="D151" s="59">
        <v>0</v>
      </c>
      <c r="E151" s="59">
        <v>0</v>
      </c>
      <c r="F151" s="59">
        <v>0</v>
      </c>
      <c r="G151" s="59">
        <v>0</v>
      </c>
      <c r="H151" s="60">
        <v>5692.4</v>
      </c>
      <c r="I151" s="68">
        <v>5692.4</v>
      </c>
    </row>
    <row r="152" spans="1:9" ht="15.75" thickBot="1" x14ac:dyDescent="0.3">
      <c r="A152" s="69" t="s">
        <v>512</v>
      </c>
      <c r="B152" s="61">
        <v>45485</v>
      </c>
      <c r="C152" s="61">
        <v>45595</v>
      </c>
      <c r="D152" s="62">
        <v>0</v>
      </c>
      <c r="E152" s="62">
        <v>0</v>
      </c>
      <c r="F152" s="62">
        <v>0</v>
      </c>
      <c r="G152" s="62">
        <v>0</v>
      </c>
      <c r="H152" s="63">
        <v>1080</v>
      </c>
      <c r="I152" s="70">
        <v>1080</v>
      </c>
    </row>
    <row r="153" spans="1:9" ht="15.75" thickBot="1" x14ac:dyDescent="0.3">
      <c r="A153" s="67" t="s">
        <v>75</v>
      </c>
      <c r="B153" s="58">
        <v>45485</v>
      </c>
      <c r="C153" s="58">
        <v>45626</v>
      </c>
      <c r="D153" s="59">
        <v>0</v>
      </c>
      <c r="E153" s="59">
        <v>0</v>
      </c>
      <c r="F153" s="59">
        <v>0</v>
      </c>
      <c r="G153" s="59">
        <v>0</v>
      </c>
      <c r="H153" s="59">
        <v>210</v>
      </c>
      <c r="I153" s="78">
        <v>210</v>
      </c>
    </row>
    <row r="154" spans="1:9" ht="15.75" thickBot="1" x14ac:dyDescent="0.3">
      <c r="A154" s="69" t="s">
        <v>134</v>
      </c>
      <c r="B154" s="61">
        <v>45485</v>
      </c>
      <c r="C154" s="61">
        <v>45626</v>
      </c>
      <c r="D154" s="62">
        <v>0</v>
      </c>
      <c r="E154" s="62">
        <v>0</v>
      </c>
      <c r="F154" s="63">
        <v>5563.81</v>
      </c>
      <c r="G154" s="62">
        <v>0</v>
      </c>
      <c r="H154" s="63">
        <v>18491.2</v>
      </c>
      <c r="I154" s="70">
        <v>24055.01</v>
      </c>
    </row>
    <row r="155" spans="1:9" ht="15.75" thickBot="1" x14ac:dyDescent="0.3">
      <c r="A155" s="67" t="s">
        <v>515</v>
      </c>
      <c r="B155" s="58">
        <v>45485</v>
      </c>
      <c r="C155" s="58">
        <v>45626</v>
      </c>
      <c r="D155" s="59">
        <v>0</v>
      </c>
      <c r="E155" s="59">
        <v>0</v>
      </c>
      <c r="F155" s="59">
        <v>50.15</v>
      </c>
      <c r="G155" s="59">
        <v>0</v>
      </c>
      <c r="H155" s="60">
        <v>3391.93</v>
      </c>
      <c r="I155" s="68">
        <v>3442.08</v>
      </c>
    </row>
    <row r="156" spans="1:9" ht="15.75" thickBot="1" x14ac:dyDescent="0.3">
      <c r="A156" s="69" t="s">
        <v>138</v>
      </c>
      <c r="B156" s="61">
        <v>45503</v>
      </c>
      <c r="C156" s="61">
        <v>45626</v>
      </c>
      <c r="D156" s="62">
        <v>0</v>
      </c>
      <c r="E156" s="62">
        <v>0</v>
      </c>
      <c r="F156" s="62">
        <v>0</v>
      </c>
      <c r="G156" s="62">
        <v>0</v>
      </c>
      <c r="H156" s="63">
        <v>2500</v>
      </c>
      <c r="I156" s="70">
        <v>2500</v>
      </c>
    </row>
    <row r="157" spans="1:9" ht="15.75" thickBot="1" x14ac:dyDescent="0.3">
      <c r="A157" s="67" t="s">
        <v>141</v>
      </c>
      <c r="B157" s="58">
        <v>45485</v>
      </c>
      <c r="C157" s="58">
        <v>45626</v>
      </c>
      <c r="D157" s="59">
        <v>0</v>
      </c>
      <c r="E157" s="59">
        <v>0</v>
      </c>
      <c r="F157" s="59">
        <v>43.84</v>
      </c>
      <c r="G157" s="59">
        <v>0</v>
      </c>
      <c r="H157" s="60">
        <v>3356.16</v>
      </c>
      <c r="I157" s="68">
        <v>3400</v>
      </c>
    </row>
    <row r="158" spans="1:9" ht="15.75" thickBot="1" x14ac:dyDescent="0.3">
      <c r="A158" s="69" t="s">
        <v>142</v>
      </c>
      <c r="B158" s="61">
        <v>45485</v>
      </c>
      <c r="C158" s="61">
        <v>45626</v>
      </c>
      <c r="D158" s="62">
        <v>0</v>
      </c>
      <c r="E158" s="62">
        <v>0</v>
      </c>
      <c r="F158" s="62">
        <v>0</v>
      </c>
      <c r="G158" s="62">
        <v>0</v>
      </c>
      <c r="H158" s="63">
        <v>2400</v>
      </c>
      <c r="I158" s="70">
        <v>2400</v>
      </c>
    </row>
    <row r="159" spans="1:9" ht="15.75" thickBot="1" x14ac:dyDescent="0.3">
      <c r="A159" s="67" t="s">
        <v>135</v>
      </c>
      <c r="B159" s="58">
        <v>45485</v>
      </c>
      <c r="C159" s="58">
        <v>45626</v>
      </c>
      <c r="D159" s="59">
        <v>0</v>
      </c>
      <c r="E159" s="59">
        <v>0</v>
      </c>
      <c r="F159" s="60">
        <v>1325.91</v>
      </c>
      <c r="G159" s="59">
        <v>0</v>
      </c>
      <c r="H159" s="60">
        <v>7322.54</v>
      </c>
      <c r="I159" s="68">
        <v>8648.4500000000007</v>
      </c>
    </row>
    <row r="160" spans="1:9" ht="15.75" thickBot="1" x14ac:dyDescent="0.3">
      <c r="A160" s="69" t="s">
        <v>516</v>
      </c>
      <c r="B160" s="61">
        <v>45485</v>
      </c>
      <c r="C160" s="61">
        <v>45626</v>
      </c>
      <c r="D160" s="62">
        <v>0</v>
      </c>
      <c r="E160" s="62">
        <v>0</v>
      </c>
      <c r="F160" s="63">
        <v>3490.73</v>
      </c>
      <c r="G160" s="62">
        <v>0</v>
      </c>
      <c r="H160" s="63">
        <v>13025.83</v>
      </c>
      <c r="I160" s="70">
        <v>16516.560000000001</v>
      </c>
    </row>
    <row r="161" spans="1:9" ht="15.75" thickBot="1" x14ac:dyDescent="0.3">
      <c r="A161" s="67" t="s">
        <v>513</v>
      </c>
      <c r="B161" s="58">
        <v>45485</v>
      </c>
      <c r="C161" s="58">
        <v>45626</v>
      </c>
      <c r="D161" s="59">
        <v>0</v>
      </c>
      <c r="E161" s="59">
        <v>0</v>
      </c>
      <c r="F161" s="59">
        <v>0</v>
      </c>
      <c r="G161" s="59">
        <v>0</v>
      </c>
      <c r="H161" s="59">
        <v>315.12</v>
      </c>
      <c r="I161" s="78">
        <v>315.12</v>
      </c>
    </row>
    <row r="162" spans="1:9" ht="15.75" thickBot="1" x14ac:dyDescent="0.3">
      <c r="A162" s="69" t="s">
        <v>321</v>
      </c>
      <c r="B162" s="61">
        <v>45485</v>
      </c>
      <c r="C162" s="61">
        <v>45626</v>
      </c>
      <c r="D162" s="62">
        <v>0</v>
      </c>
      <c r="E162" s="62">
        <v>0</v>
      </c>
      <c r="F162" s="62">
        <v>0</v>
      </c>
      <c r="G162" s="62">
        <v>0</v>
      </c>
      <c r="H162" s="62">
        <v>30</v>
      </c>
      <c r="I162" s="79">
        <v>30</v>
      </c>
    </row>
    <row r="163" spans="1:9" ht="15.75" thickBot="1" x14ac:dyDescent="0.3">
      <c r="A163" s="67" t="s">
        <v>139</v>
      </c>
      <c r="B163" s="58">
        <v>45503</v>
      </c>
      <c r="C163" s="58">
        <v>45626</v>
      </c>
      <c r="D163" s="59">
        <v>0</v>
      </c>
      <c r="E163" s="59">
        <v>0</v>
      </c>
      <c r="F163" s="59">
        <v>13.2</v>
      </c>
      <c r="G163" s="59">
        <v>0</v>
      </c>
      <c r="H163" s="60">
        <v>2986.8</v>
      </c>
      <c r="I163" s="68">
        <v>3000</v>
      </c>
    </row>
    <row r="164" spans="1:9" ht="15.75" thickBot="1" x14ac:dyDescent="0.3">
      <c r="A164" s="69" t="s">
        <v>136</v>
      </c>
      <c r="B164" s="61">
        <v>45485</v>
      </c>
      <c r="C164" s="61">
        <v>45626</v>
      </c>
      <c r="D164" s="62">
        <v>0</v>
      </c>
      <c r="E164" s="62">
        <v>0</v>
      </c>
      <c r="F164" s="63">
        <v>2606.1799999999998</v>
      </c>
      <c r="G164" s="62">
        <v>0</v>
      </c>
      <c r="H164" s="63">
        <v>10693.82</v>
      </c>
      <c r="I164" s="70">
        <v>13300</v>
      </c>
    </row>
    <row r="165" spans="1:9" ht="15.75" thickBot="1" x14ac:dyDescent="0.3">
      <c r="A165" s="122" t="s">
        <v>294</v>
      </c>
      <c r="B165" s="123"/>
      <c r="C165" s="124"/>
      <c r="D165" s="64">
        <v>0</v>
      </c>
      <c r="E165" s="64">
        <v>0</v>
      </c>
      <c r="F165" s="65">
        <v>22651.03</v>
      </c>
      <c r="G165" s="64">
        <v>0</v>
      </c>
      <c r="H165" s="65">
        <v>116166.99</v>
      </c>
      <c r="I165" s="71">
        <v>138818.01999999999</v>
      </c>
    </row>
    <row r="166" spans="1:9" ht="15.75" thickBot="1" x14ac:dyDescent="0.3">
      <c r="A166" s="132" t="s">
        <v>328</v>
      </c>
      <c r="B166" s="133"/>
      <c r="C166" s="133"/>
      <c r="D166" s="133"/>
      <c r="E166" s="133"/>
      <c r="F166" s="133"/>
      <c r="G166" s="133"/>
      <c r="H166" s="133"/>
      <c r="I166" s="134"/>
    </row>
    <row r="167" spans="1:9" ht="15.75" thickBot="1" x14ac:dyDescent="0.3">
      <c r="A167" s="67" t="s">
        <v>313</v>
      </c>
      <c r="B167" s="58">
        <v>45518</v>
      </c>
      <c r="C167" s="58">
        <v>45626</v>
      </c>
      <c r="D167" s="59">
        <v>0</v>
      </c>
      <c r="E167" s="59">
        <v>0</v>
      </c>
      <c r="F167" s="59">
        <v>0</v>
      </c>
      <c r="G167" s="59">
        <v>0</v>
      </c>
      <c r="H167" s="59">
        <v>750</v>
      </c>
      <c r="I167" s="78">
        <v>750</v>
      </c>
    </row>
    <row r="168" spans="1:9" ht="15.75" thickBot="1" x14ac:dyDescent="0.3">
      <c r="A168" s="69" t="s">
        <v>510</v>
      </c>
      <c r="B168" s="61">
        <v>45518</v>
      </c>
      <c r="C168" s="61">
        <v>45626</v>
      </c>
      <c r="D168" s="62">
        <v>0</v>
      </c>
      <c r="E168" s="62">
        <v>0</v>
      </c>
      <c r="F168" s="62">
        <v>598.67999999999995</v>
      </c>
      <c r="G168" s="62">
        <v>0</v>
      </c>
      <c r="H168" s="63">
        <v>5401.32</v>
      </c>
      <c r="I168" s="70">
        <v>6000</v>
      </c>
    </row>
    <row r="169" spans="1:9" ht="15.75" thickBot="1" x14ac:dyDescent="0.3">
      <c r="A169" s="67" t="s">
        <v>133</v>
      </c>
      <c r="B169" s="58">
        <v>45525</v>
      </c>
      <c r="C169" s="58">
        <v>45626</v>
      </c>
      <c r="D169" s="59">
        <v>0</v>
      </c>
      <c r="E169" s="59">
        <v>0</v>
      </c>
      <c r="F169" s="60">
        <v>5798.29</v>
      </c>
      <c r="G169" s="59">
        <v>0</v>
      </c>
      <c r="H169" s="60">
        <v>19109.39</v>
      </c>
      <c r="I169" s="68">
        <v>24907.68</v>
      </c>
    </row>
    <row r="170" spans="1:9" ht="15.75" thickBot="1" x14ac:dyDescent="0.3">
      <c r="A170" s="69" t="s">
        <v>137</v>
      </c>
      <c r="B170" s="61">
        <v>45525</v>
      </c>
      <c r="C170" s="61">
        <v>45626</v>
      </c>
      <c r="D170" s="62">
        <v>0</v>
      </c>
      <c r="E170" s="62">
        <v>0</v>
      </c>
      <c r="F170" s="63">
        <v>4171.71</v>
      </c>
      <c r="G170" s="62">
        <v>0</v>
      </c>
      <c r="H170" s="63">
        <v>14821.14</v>
      </c>
      <c r="I170" s="70">
        <v>18992.849999999999</v>
      </c>
    </row>
    <row r="171" spans="1:9" ht="15.75" thickBot="1" x14ac:dyDescent="0.3">
      <c r="A171" s="67" t="s">
        <v>318</v>
      </c>
      <c r="B171" s="58">
        <v>45518</v>
      </c>
      <c r="C171" s="58">
        <v>45626</v>
      </c>
      <c r="D171" s="59">
        <v>0</v>
      </c>
      <c r="E171" s="59">
        <v>0</v>
      </c>
      <c r="F171" s="59">
        <v>0</v>
      </c>
      <c r="G171" s="59">
        <v>0</v>
      </c>
      <c r="H171" s="59">
        <v>60</v>
      </c>
      <c r="I171" s="78">
        <v>60</v>
      </c>
    </row>
    <row r="172" spans="1:9" ht="15.75" thickBot="1" x14ac:dyDescent="0.3">
      <c r="A172" s="69" t="s">
        <v>104</v>
      </c>
      <c r="B172" s="61">
        <v>45525</v>
      </c>
      <c r="C172" s="61">
        <v>45626</v>
      </c>
      <c r="D172" s="62">
        <v>0</v>
      </c>
      <c r="E172" s="62">
        <v>0</v>
      </c>
      <c r="F172" s="62">
        <v>658.75</v>
      </c>
      <c r="G172" s="62">
        <v>0</v>
      </c>
      <c r="H172" s="63">
        <v>5559.7</v>
      </c>
      <c r="I172" s="70">
        <v>6218.45</v>
      </c>
    </row>
    <row r="173" spans="1:9" ht="15.75" thickBot="1" x14ac:dyDescent="0.3">
      <c r="A173" s="67" t="s">
        <v>131</v>
      </c>
      <c r="B173" s="58">
        <v>45525</v>
      </c>
      <c r="C173" s="58">
        <v>45626</v>
      </c>
      <c r="D173" s="59">
        <v>0</v>
      </c>
      <c r="E173" s="59">
        <v>0</v>
      </c>
      <c r="F173" s="59">
        <v>708.68</v>
      </c>
      <c r="G173" s="59">
        <v>0</v>
      </c>
      <c r="H173" s="60">
        <v>5691.32</v>
      </c>
      <c r="I173" s="68">
        <v>6400</v>
      </c>
    </row>
    <row r="174" spans="1:9" ht="15.75" thickBot="1" x14ac:dyDescent="0.3">
      <c r="A174" s="69" t="s">
        <v>511</v>
      </c>
      <c r="B174" s="61">
        <v>45525</v>
      </c>
      <c r="C174" s="61">
        <v>45626</v>
      </c>
      <c r="D174" s="62">
        <v>0</v>
      </c>
      <c r="E174" s="62">
        <v>0</v>
      </c>
      <c r="F174" s="62">
        <v>0</v>
      </c>
      <c r="G174" s="62">
        <v>0</v>
      </c>
      <c r="H174" s="63">
        <v>4176.74</v>
      </c>
      <c r="I174" s="70">
        <v>4176.74</v>
      </c>
    </row>
    <row r="175" spans="1:9" ht="15.75" thickBot="1" x14ac:dyDescent="0.3">
      <c r="A175" s="67" t="s">
        <v>512</v>
      </c>
      <c r="B175" s="58">
        <v>45518</v>
      </c>
      <c r="C175" s="58">
        <v>45595</v>
      </c>
      <c r="D175" s="59">
        <v>0</v>
      </c>
      <c r="E175" s="59">
        <v>0</v>
      </c>
      <c r="F175" s="59">
        <v>0</v>
      </c>
      <c r="G175" s="59">
        <v>0</v>
      </c>
      <c r="H175" s="60">
        <v>1080</v>
      </c>
      <c r="I175" s="68">
        <v>1080</v>
      </c>
    </row>
    <row r="176" spans="1:9" ht="15.75" thickBot="1" x14ac:dyDescent="0.3">
      <c r="A176" s="69" t="s">
        <v>75</v>
      </c>
      <c r="B176" s="61">
        <v>45518</v>
      </c>
      <c r="C176" s="61">
        <v>45626</v>
      </c>
      <c r="D176" s="62">
        <v>0</v>
      </c>
      <c r="E176" s="62">
        <v>0</v>
      </c>
      <c r="F176" s="62">
        <v>0</v>
      </c>
      <c r="G176" s="62">
        <v>0</v>
      </c>
      <c r="H176" s="62">
        <v>480</v>
      </c>
      <c r="I176" s="79">
        <v>480</v>
      </c>
    </row>
    <row r="177" spans="1:9" ht="15.75" thickBot="1" x14ac:dyDescent="0.3">
      <c r="A177" s="67" t="s">
        <v>134</v>
      </c>
      <c r="B177" s="58">
        <v>45525</v>
      </c>
      <c r="C177" s="58">
        <v>45626</v>
      </c>
      <c r="D177" s="59">
        <v>0</v>
      </c>
      <c r="E177" s="59">
        <v>0</v>
      </c>
      <c r="F177" s="60">
        <v>7140.85</v>
      </c>
      <c r="G177" s="59">
        <v>0</v>
      </c>
      <c r="H177" s="60">
        <v>22648.86</v>
      </c>
      <c r="I177" s="68">
        <v>29789.71</v>
      </c>
    </row>
    <row r="178" spans="1:9" ht="15.75" thickBot="1" x14ac:dyDescent="0.3">
      <c r="A178" s="69" t="s">
        <v>515</v>
      </c>
      <c r="B178" s="61">
        <v>45525</v>
      </c>
      <c r="C178" s="61">
        <v>45626</v>
      </c>
      <c r="D178" s="62">
        <v>0</v>
      </c>
      <c r="E178" s="62">
        <v>0</v>
      </c>
      <c r="F178" s="62">
        <v>0</v>
      </c>
      <c r="G178" s="62">
        <v>0</v>
      </c>
      <c r="H178" s="63">
        <v>2828.64</v>
      </c>
      <c r="I178" s="70">
        <v>2828.64</v>
      </c>
    </row>
    <row r="179" spans="1:9" ht="15.75" thickBot="1" x14ac:dyDescent="0.3">
      <c r="A179" s="67" t="s">
        <v>514</v>
      </c>
      <c r="B179" s="58">
        <v>45518</v>
      </c>
      <c r="C179" s="58">
        <v>45595</v>
      </c>
      <c r="D179" s="59">
        <v>0</v>
      </c>
      <c r="E179" s="59">
        <v>0</v>
      </c>
      <c r="F179" s="59">
        <v>0</v>
      </c>
      <c r="G179" s="59">
        <v>0</v>
      </c>
      <c r="H179" s="59">
        <v>30</v>
      </c>
      <c r="I179" s="78">
        <v>30</v>
      </c>
    </row>
    <row r="180" spans="1:9" ht="15.75" thickBot="1" x14ac:dyDescent="0.3">
      <c r="A180" s="69" t="s">
        <v>138</v>
      </c>
      <c r="B180" s="61">
        <v>45534</v>
      </c>
      <c r="C180" s="61">
        <v>45626</v>
      </c>
      <c r="D180" s="62">
        <v>0</v>
      </c>
      <c r="E180" s="62">
        <v>0</v>
      </c>
      <c r="F180" s="62">
        <v>0</v>
      </c>
      <c r="G180" s="62">
        <v>0</v>
      </c>
      <c r="H180" s="63">
        <v>2500</v>
      </c>
      <c r="I180" s="70">
        <v>2500</v>
      </c>
    </row>
    <row r="181" spans="1:9" ht="15.75" thickBot="1" x14ac:dyDescent="0.3">
      <c r="A181" s="67" t="s">
        <v>141</v>
      </c>
      <c r="B181" s="58">
        <v>45518</v>
      </c>
      <c r="C181" s="58">
        <v>45626</v>
      </c>
      <c r="D181" s="59">
        <v>0</v>
      </c>
      <c r="E181" s="59">
        <v>0</v>
      </c>
      <c r="F181" s="59">
        <v>43.84</v>
      </c>
      <c r="G181" s="59">
        <v>0</v>
      </c>
      <c r="H181" s="60">
        <v>3356.16</v>
      </c>
      <c r="I181" s="68">
        <v>3400</v>
      </c>
    </row>
    <row r="182" spans="1:9" ht="15.75" thickBot="1" x14ac:dyDescent="0.3">
      <c r="A182" s="69" t="s">
        <v>142</v>
      </c>
      <c r="B182" s="61">
        <v>45518</v>
      </c>
      <c r="C182" s="61">
        <v>45626</v>
      </c>
      <c r="D182" s="62">
        <v>0</v>
      </c>
      <c r="E182" s="62">
        <v>0</v>
      </c>
      <c r="F182" s="62">
        <v>0</v>
      </c>
      <c r="G182" s="62">
        <v>0</v>
      </c>
      <c r="H182" s="63">
        <v>2400</v>
      </c>
      <c r="I182" s="70">
        <v>2400</v>
      </c>
    </row>
    <row r="183" spans="1:9" ht="15.75" thickBot="1" x14ac:dyDescent="0.3">
      <c r="A183" s="67" t="s">
        <v>135</v>
      </c>
      <c r="B183" s="58">
        <v>45525</v>
      </c>
      <c r="C183" s="58">
        <v>45626</v>
      </c>
      <c r="D183" s="59">
        <v>0</v>
      </c>
      <c r="E183" s="59">
        <v>0</v>
      </c>
      <c r="F183" s="60">
        <v>1391.17</v>
      </c>
      <c r="G183" s="59">
        <v>0</v>
      </c>
      <c r="H183" s="60">
        <v>7494.59</v>
      </c>
      <c r="I183" s="68">
        <v>8885.76</v>
      </c>
    </row>
    <row r="184" spans="1:9" ht="15.75" thickBot="1" x14ac:dyDescent="0.3">
      <c r="A184" s="69" t="s">
        <v>516</v>
      </c>
      <c r="B184" s="61">
        <v>45525</v>
      </c>
      <c r="C184" s="61">
        <v>45626</v>
      </c>
      <c r="D184" s="62">
        <v>0</v>
      </c>
      <c r="E184" s="62">
        <v>0</v>
      </c>
      <c r="F184" s="63">
        <v>3146.48</v>
      </c>
      <c r="G184" s="62">
        <v>0</v>
      </c>
      <c r="H184" s="63">
        <v>12118.24</v>
      </c>
      <c r="I184" s="70">
        <v>15264.72</v>
      </c>
    </row>
    <row r="185" spans="1:9" ht="15.75" thickBot="1" x14ac:dyDescent="0.3">
      <c r="A185" s="67" t="s">
        <v>513</v>
      </c>
      <c r="B185" s="58">
        <v>45525</v>
      </c>
      <c r="C185" s="58">
        <v>45626</v>
      </c>
      <c r="D185" s="59">
        <v>0</v>
      </c>
      <c r="E185" s="59">
        <v>0</v>
      </c>
      <c r="F185" s="59">
        <v>0</v>
      </c>
      <c r="G185" s="59">
        <v>0</v>
      </c>
      <c r="H185" s="59">
        <v>383.76</v>
      </c>
      <c r="I185" s="78">
        <v>383.76</v>
      </c>
    </row>
    <row r="186" spans="1:9" ht="15.75" thickBot="1" x14ac:dyDescent="0.3">
      <c r="A186" s="69" t="s">
        <v>321</v>
      </c>
      <c r="B186" s="61">
        <v>45518</v>
      </c>
      <c r="C186" s="61">
        <v>45626</v>
      </c>
      <c r="D186" s="62">
        <v>0</v>
      </c>
      <c r="E186" s="62">
        <v>0</v>
      </c>
      <c r="F186" s="62">
        <v>0</v>
      </c>
      <c r="G186" s="62">
        <v>0</v>
      </c>
      <c r="H186" s="62">
        <v>90</v>
      </c>
      <c r="I186" s="79">
        <v>90</v>
      </c>
    </row>
    <row r="187" spans="1:9" ht="15.75" thickBot="1" x14ac:dyDescent="0.3">
      <c r="A187" s="67" t="s">
        <v>139</v>
      </c>
      <c r="B187" s="58">
        <v>45534</v>
      </c>
      <c r="C187" s="58">
        <v>45626</v>
      </c>
      <c r="D187" s="59">
        <v>0</v>
      </c>
      <c r="E187" s="59">
        <v>0</v>
      </c>
      <c r="F187" s="59">
        <v>13.2</v>
      </c>
      <c r="G187" s="59">
        <v>0</v>
      </c>
      <c r="H187" s="60">
        <v>2986.8</v>
      </c>
      <c r="I187" s="68">
        <v>3000</v>
      </c>
    </row>
    <row r="188" spans="1:9" ht="15.75" thickBot="1" x14ac:dyDescent="0.3">
      <c r="A188" s="69" t="s">
        <v>136</v>
      </c>
      <c r="B188" s="61">
        <v>45525</v>
      </c>
      <c r="C188" s="61">
        <v>45626</v>
      </c>
      <c r="D188" s="62">
        <v>0</v>
      </c>
      <c r="E188" s="62">
        <v>0</v>
      </c>
      <c r="F188" s="63">
        <v>2606.1799999999998</v>
      </c>
      <c r="G188" s="62">
        <v>0</v>
      </c>
      <c r="H188" s="63">
        <v>10693.82</v>
      </c>
      <c r="I188" s="70">
        <v>13300</v>
      </c>
    </row>
    <row r="189" spans="1:9" ht="15.75" thickBot="1" x14ac:dyDescent="0.3">
      <c r="A189" s="122" t="s">
        <v>294</v>
      </c>
      <c r="B189" s="123"/>
      <c r="C189" s="124"/>
      <c r="D189" s="64">
        <v>0</v>
      </c>
      <c r="E189" s="64">
        <v>0</v>
      </c>
      <c r="F189" s="65">
        <v>26277.83</v>
      </c>
      <c r="G189" s="64">
        <v>0</v>
      </c>
      <c r="H189" s="65">
        <v>124660.48</v>
      </c>
      <c r="I189" s="71">
        <v>150938.31</v>
      </c>
    </row>
    <row r="190" spans="1:9" ht="15.75" thickBot="1" x14ac:dyDescent="0.3">
      <c r="A190" s="132" t="s">
        <v>331</v>
      </c>
      <c r="B190" s="133"/>
      <c r="C190" s="133"/>
      <c r="D190" s="133"/>
      <c r="E190" s="133"/>
      <c r="F190" s="133"/>
      <c r="G190" s="133"/>
      <c r="H190" s="133"/>
      <c r="I190" s="134"/>
    </row>
    <row r="191" spans="1:9" ht="15.75" thickBot="1" x14ac:dyDescent="0.3">
      <c r="A191" s="67" t="s">
        <v>313</v>
      </c>
      <c r="B191" s="58">
        <v>45548</v>
      </c>
      <c r="C191" s="58">
        <v>45626</v>
      </c>
      <c r="D191" s="59">
        <v>0</v>
      </c>
      <c r="E191" s="59">
        <v>0</v>
      </c>
      <c r="F191" s="59">
        <v>0</v>
      </c>
      <c r="G191" s="59">
        <v>0</v>
      </c>
      <c r="H191" s="59">
        <v>570</v>
      </c>
      <c r="I191" s="78">
        <v>570</v>
      </c>
    </row>
    <row r="192" spans="1:9" ht="15.75" thickBot="1" x14ac:dyDescent="0.3">
      <c r="A192" s="69" t="s">
        <v>510</v>
      </c>
      <c r="B192" s="61">
        <v>45548</v>
      </c>
      <c r="C192" s="61">
        <v>45626</v>
      </c>
      <c r="D192" s="62">
        <v>0</v>
      </c>
      <c r="E192" s="62">
        <v>0</v>
      </c>
      <c r="F192" s="62">
        <v>598.67999999999995</v>
      </c>
      <c r="G192" s="62">
        <v>0</v>
      </c>
      <c r="H192" s="63">
        <v>5401.32</v>
      </c>
      <c r="I192" s="70">
        <v>6000</v>
      </c>
    </row>
    <row r="193" spans="1:9" ht="15.75" thickBot="1" x14ac:dyDescent="0.3">
      <c r="A193" s="67" t="s">
        <v>133</v>
      </c>
      <c r="B193" s="58">
        <v>45548</v>
      </c>
      <c r="C193" s="58">
        <v>45626</v>
      </c>
      <c r="D193" s="59">
        <v>0</v>
      </c>
      <c r="E193" s="59">
        <v>0</v>
      </c>
      <c r="F193" s="60">
        <v>6143.87</v>
      </c>
      <c r="G193" s="59">
        <v>0</v>
      </c>
      <c r="H193" s="60">
        <v>20020.45</v>
      </c>
      <c r="I193" s="68">
        <v>26164.32</v>
      </c>
    </row>
    <row r="194" spans="1:9" ht="15.75" thickBot="1" x14ac:dyDescent="0.3">
      <c r="A194" s="69" t="s">
        <v>137</v>
      </c>
      <c r="B194" s="61">
        <v>45548</v>
      </c>
      <c r="C194" s="61">
        <v>45626</v>
      </c>
      <c r="D194" s="62">
        <v>0</v>
      </c>
      <c r="E194" s="62">
        <v>0</v>
      </c>
      <c r="F194" s="63">
        <v>4194.6899999999996</v>
      </c>
      <c r="G194" s="62">
        <v>0</v>
      </c>
      <c r="H194" s="63">
        <v>14881.71</v>
      </c>
      <c r="I194" s="70">
        <v>19076.400000000001</v>
      </c>
    </row>
    <row r="195" spans="1:9" ht="15.75" thickBot="1" x14ac:dyDescent="0.3">
      <c r="A195" s="67" t="s">
        <v>318</v>
      </c>
      <c r="B195" s="58">
        <v>45548</v>
      </c>
      <c r="C195" s="58">
        <v>45626</v>
      </c>
      <c r="D195" s="59">
        <v>0</v>
      </c>
      <c r="E195" s="59">
        <v>0</v>
      </c>
      <c r="F195" s="59">
        <v>0</v>
      </c>
      <c r="G195" s="59">
        <v>0</v>
      </c>
      <c r="H195" s="59">
        <v>30</v>
      </c>
      <c r="I195" s="78">
        <v>30</v>
      </c>
    </row>
    <row r="196" spans="1:9" ht="15.75" thickBot="1" x14ac:dyDescent="0.3">
      <c r="A196" s="69" t="s">
        <v>104</v>
      </c>
      <c r="B196" s="61">
        <v>45548</v>
      </c>
      <c r="C196" s="61">
        <v>45626</v>
      </c>
      <c r="D196" s="62">
        <v>0</v>
      </c>
      <c r="E196" s="62">
        <v>0</v>
      </c>
      <c r="F196" s="62">
        <v>623.42999999999995</v>
      </c>
      <c r="G196" s="62">
        <v>0</v>
      </c>
      <c r="H196" s="63">
        <v>5466.57</v>
      </c>
      <c r="I196" s="70">
        <v>6090</v>
      </c>
    </row>
    <row r="197" spans="1:9" ht="15.75" thickBot="1" x14ac:dyDescent="0.3">
      <c r="A197" s="67" t="s">
        <v>131</v>
      </c>
      <c r="B197" s="58">
        <v>45548</v>
      </c>
      <c r="C197" s="58">
        <v>45626</v>
      </c>
      <c r="D197" s="59">
        <v>0</v>
      </c>
      <c r="E197" s="59">
        <v>0</v>
      </c>
      <c r="F197" s="60">
        <v>1055.18</v>
      </c>
      <c r="G197" s="59">
        <v>0</v>
      </c>
      <c r="H197" s="60">
        <v>6604.82</v>
      </c>
      <c r="I197" s="68">
        <v>7660</v>
      </c>
    </row>
    <row r="198" spans="1:9" ht="15.75" thickBot="1" x14ac:dyDescent="0.3">
      <c r="A198" s="69" t="s">
        <v>511</v>
      </c>
      <c r="B198" s="61">
        <v>45548</v>
      </c>
      <c r="C198" s="61">
        <v>45626</v>
      </c>
      <c r="D198" s="62">
        <v>0</v>
      </c>
      <c r="E198" s="62">
        <v>0</v>
      </c>
      <c r="F198" s="62">
        <v>0</v>
      </c>
      <c r="G198" s="62">
        <v>0</v>
      </c>
      <c r="H198" s="63">
        <v>5660</v>
      </c>
      <c r="I198" s="70">
        <v>5660</v>
      </c>
    </row>
    <row r="199" spans="1:9" ht="15.75" thickBot="1" x14ac:dyDescent="0.3">
      <c r="A199" s="67" t="s">
        <v>512</v>
      </c>
      <c r="B199" s="58">
        <v>45548</v>
      </c>
      <c r="C199" s="58">
        <v>45595</v>
      </c>
      <c r="D199" s="59">
        <v>0</v>
      </c>
      <c r="E199" s="59">
        <v>0</v>
      </c>
      <c r="F199" s="59">
        <v>0</v>
      </c>
      <c r="G199" s="59">
        <v>0</v>
      </c>
      <c r="H199" s="60">
        <v>1080</v>
      </c>
      <c r="I199" s="68">
        <v>1080</v>
      </c>
    </row>
    <row r="200" spans="1:9" ht="15.75" thickBot="1" x14ac:dyDescent="0.3">
      <c r="A200" s="69" t="s">
        <v>75</v>
      </c>
      <c r="B200" s="61">
        <v>45548</v>
      </c>
      <c r="C200" s="61">
        <v>45626</v>
      </c>
      <c r="D200" s="62">
        <v>0</v>
      </c>
      <c r="E200" s="62">
        <v>0</v>
      </c>
      <c r="F200" s="62">
        <v>0</v>
      </c>
      <c r="G200" s="62">
        <v>0</v>
      </c>
      <c r="H200" s="62">
        <v>330</v>
      </c>
      <c r="I200" s="79">
        <v>330</v>
      </c>
    </row>
    <row r="201" spans="1:9" ht="15.75" thickBot="1" x14ac:dyDescent="0.3">
      <c r="A201" s="67" t="s">
        <v>134</v>
      </c>
      <c r="B201" s="58">
        <v>45548</v>
      </c>
      <c r="C201" s="58">
        <v>45626</v>
      </c>
      <c r="D201" s="59">
        <v>0</v>
      </c>
      <c r="E201" s="59">
        <v>0</v>
      </c>
      <c r="F201" s="60">
        <v>7452.27</v>
      </c>
      <c r="G201" s="59">
        <v>0</v>
      </c>
      <c r="H201" s="60">
        <v>23469.87</v>
      </c>
      <c r="I201" s="68">
        <v>30922.14</v>
      </c>
    </row>
    <row r="202" spans="1:9" ht="15.75" thickBot="1" x14ac:dyDescent="0.3">
      <c r="A202" s="69" t="s">
        <v>515</v>
      </c>
      <c r="B202" s="61">
        <v>45548</v>
      </c>
      <c r="C202" s="61">
        <v>45626</v>
      </c>
      <c r="D202" s="62">
        <v>0</v>
      </c>
      <c r="E202" s="62">
        <v>0</v>
      </c>
      <c r="F202" s="62">
        <v>289.67</v>
      </c>
      <c r="G202" s="62">
        <v>0</v>
      </c>
      <c r="H202" s="63">
        <v>4507.6899999999996</v>
      </c>
      <c r="I202" s="70">
        <v>4797.3599999999997</v>
      </c>
    </row>
    <row r="203" spans="1:9" ht="15.75" thickBot="1" x14ac:dyDescent="0.3">
      <c r="A203" s="67" t="s">
        <v>514</v>
      </c>
      <c r="B203" s="58">
        <v>45548</v>
      </c>
      <c r="C203" s="58">
        <v>45595</v>
      </c>
      <c r="D203" s="59">
        <v>0</v>
      </c>
      <c r="E203" s="59">
        <v>0</v>
      </c>
      <c r="F203" s="59">
        <v>0</v>
      </c>
      <c r="G203" s="59">
        <v>0</v>
      </c>
      <c r="H203" s="59">
        <v>60</v>
      </c>
      <c r="I203" s="78">
        <v>60</v>
      </c>
    </row>
    <row r="204" spans="1:9" ht="15.75" thickBot="1" x14ac:dyDescent="0.3">
      <c r="A204" s="69" t="s">
        <v>138</v>
      </c>
      <c r="B204" s="61">
        <v>45565</v>
      </c>
      <c r="C204" s="61">
        <v>45626</v>
      </c>
      <c r="D204" s="62">
        <v>0</v>
      </c>
      <c r="E204" s="62">
        <v>0</v>
      </c>
      <c r="F204" s="62">
        <v>0</v>
      </c>
      <c r="G204" s="62">
        <v>0</v>
      </c>
      <c r="H204" s="63">
        <v>2500</v>
      </c>
      <c r="I204" s="70">
        <v>2500</v>
      </c>
    </row>
    <row r="205" spans="1:9" ht="15.75" thickBot="1" x14ac:dyDescent="0.3">
      <c r="A205" s="67" t="s">
        <v>141</v>
      </c>
      <c r="B205" s="58">
        <v>45548</v>
      </c>
      <c r="C205" s="58">
        <v>45626</v>
      </c>
      <c r="D205" s="59">
        <v>0</v>
      </c>
      <c r="E205" s="59">
        <v>0</v>
      </c>
      <c r="F205" s="59">
        <v>43.84</v>
      </c>
      <c r="G205" s="59">
        <v>0</v>
      </c>
      <c r="H205" s="60">
        <v>3356.16</v>
      </c>
      <c r="I205" s="68">
        <v>3400</v>
      </c>
    </row>
    <row r="206" spans="1:9" ht="15.75" thickBot="1" x14ac:dyDescent="0.3">
      <c r="A206" s="69" t="s">
        <v>142</v>
      </c>
      <c r="B206" s="61">
        <v>45548</v>
      </c>
      <c r="C206" s="61">
        <v>45626</v>
      </c>
      <c r="D206" s="62">
        <v>0</v>
      </c>
      <c r="E206" s="62">
        <v>0</v>
      </c>
      <c r="F206" s="62">
        <v>0</v>
      </c>
      <c r="G206" s="62">
        <v>0</v>
      </c>
      <c r="H206" s="63">
        <v>2400</v>
      </c>
      <c r="I206" s="70">
        <v>2400</v>
      </c>
    </row>
    <row r="207" spans="1:9" ht="15.75" thickBot="1" x14ac:dyDescent="0.3">
      <c r="A207" s="67" t="s">
        <v>135</v>
      </c>
      <c r="B207" s="58">
        <v>45548</v>
      </c>
      <c r="C207" s="58">
        <v>45626</v>
      </c>
      <c r="D207" s="59">
        <v>0</v>
      </c>
      <c r="E207" s="59">
        <v>0</v>
      </c>
      <c r="F207" s="60">
        <v>2090.21</v>
      </c>
      <c r="G207" s="59">
        <v>0</v>
      </c>
      <c r="H207" s="60">
        <v>9337.5</v>
      </c>
      <c r="I207" s="68">
        <v>11427.71</v>
      </c>
    </row>
    <row r="208" spans="1:9" ht="15.75" thickBot="1" x14ac:dyDescent="0.3">
      <c r="A208" s="69" t="s">
        <v>516</v>
      </c>
      <c r="B208" s="61">
        <v>45548</v>
      </c>
      <c r="C208" s="61">
        <v>45626</v>
      </c>
      <c r="D208" s="62">
        <v>0</v>
      </c>
      <c r="E208" s="62">
        <v>0</v>
      </c>
      <c r="F208" s="63">
        <v>2912.05</v>
      </c>
      <c r="G208" s="62">
        <v>0</v>
      </c>
      <c r="H208" s="63">
        <v>11500.19</v>
      </c>
      <c r="I208" s="70">
        <v>14412.24</v>
      </c>
    </row>
    <row r="209" spans="1:9" ht="15.75" thickBot="1" x14ac:dyDescent="0.3">
      <c r="A209" s="67" t="s">
        <v>513</v>
      </c>
      <c r="B209" s="58">
        <v>45548</v>
      </c>
      <c r="C209" s="58">
        <v>45626</v>
      </c>
      <c r="D209" s="59">
        <v>0</v>
      </c>
      <c r="E209" s="59">
        <v>0</v>
      </c>
      <c r="F209" s="59">
        <v>0</v>
      </c>
      <c r="G209" s="59">
        <v>0</v>
      </c>
      <c r="H209" s="59">
        <v>508.56</v>
      </c>
      <c r="I209" s="78">
        <v>508.56</v>
      </c>
    </row>
    <row r="210" spans="1:9" ht="15.75" thickBot="1" x14ac:dyDescent="0.3">
      <c r="A210" s="69" t="s">
        <v>321</v>
      </c>
      <c r="B210" s="61">
        <v>45548</v>
      </c>
      <c r="C210" s="61">
        <v>45626</v>
      </c>
      <c r="D210" s="62">
        <v>0</v>
      </c>
      <c r="E210" s="62">
        <v>0</v>
      </c>
      <c r="F210" s="62">
        <v>0</v>
      </c>
      <c r="G210" s="62">
        <v>0</v>
      </c>
      <c r="H210" s="62">
        <v>30</v>
      </c>
      <c r="I210" s="79">
        <v>30</v>
      </c>
    </row>
    <row r="211" spans="1:9" ht="15.75" thickBot="1" x14ac:dyDescent="0.3">
      <c r="A211" s="67" t="s">
        <v>139</v>
      </c>
      <c r="B211" s="58">
        <v>45565</v>
      </c>
      <c r="C211" s="58">
        <v>45626</v>
      </c>
      <c r="D211" s="59">
        <v>0</v>
      </c>
      <c r="E211" s="59">
        <v>0</v>
      </c>
      <c r="F211" s="59">
        <v>13.2</v>
      </c>
      <c r="G211" s="59">
        <v>0</v>
      </c>
      <c r="H211" s="60">
        <v>2986.8</v>
      </c>
      <c r="I211" s="68">
        <v>3000</v>
      </c>
    </row>
    <row r="212" spans="1:9" ht="15.75" thickBot="1" x14ac:dyDescent="0.3">
      <c r="A212" s="69" t="s">
        <v>136</v>
      </c>
      <c r="B212" s="61">
        <v>45548</v>
      </c>
      <c r="C212" s="61">
        <v>45626</v>
      </c>
      <c r="D212" s="62">
        <v>0</v>
      </c>
      <c r="E212" s="62">
        <v>0</v>
      </c>
      <c r="F212" s="63">
        <v>2606.1799999999998</v>
      </c>
      <c r="G212" s="62">
        <v>0</v>
      </c>
      <c r="H212" s="63">
        <v>10693.82</v>
      </c>
      <c r="I212" s="70">
        <v>13300</v>
      </c>
    </row>
    <row r="213" spans="1:9" ht="15.75" thickBot="1" x14ac:dyDescent="0.3">
      <c r="A213" s="122" t="s">
        <v>294</v>
      </c>
      <c r="B213" s="123"/>
      <c r="C213" s="124"/>
      <c r="D213" s="64">
        <v>0</v>
      </c>
      <c r="E213" s="64">
        <v>0</v>
      </c>
      <c r="F213" s="65">
        <v>28023.27</v>
      </c>
      <c r="G213" s="64">
        <v>0</v>
      </c>
      <c r="H213" s="65">
        <v>131395.46</v>
      </c>
      <c r="I213" s="71">
        <v>159418.73000000001</v>
      </c>
    </row>
    <row r="214" spans="1:9" ht="15.75" thickBot="1" x14ac:dyDescent="0.3">
      <c r="A214" s="132" t="s">
        <v>300</v>
      </c>
      <c r="B214" s="133"/>
      <c r="C214" s="133"/>
      <c r="D214" s="133"/>
      <c r="E214" s="133"/>
      <c r="F214" s="133"/>
      <c r="G214" s="133"/>
      <c r="H214" s="133"/>
      <c r="I214" s="134"/>
    </row>
    <row r="215" spans="1:9" ht="15.75" thickBot="1" x14ac:dyDescent="0.3">
      <c r="A215" s="67" t="s">
        <v>313</v>
      </c>
      <c r="B215" s="58">
        <v>45581</v>
      </c>
      <c r="C215" s="58">
        <v>45626</v>
      </c>
      <c r="D215" s="59">
        <v>0</v>
      </c>
      <c r="E215" s="59">
        <v>0</v>
      </c>
      <c r="F215" s="59">
        <v>0</v>
      </c>
      <c r="G215" s="59">
        <v>0</v>
      </c>
      <c r="H215" s="59">
        <v>720</v>
      </c>
      <c r="I215" s="78">
        <v>720</v>
      </c>
    </row>
    <row r="216" spans="1:9" ht="15.75" thickBot="1" x14ac:dyDescent="0.3">
      <c r="A216" s="69" t="s">
        <v>510</v>
      </c>
      <c r="B216" s="61">
        <v>45581</v>
      </c>
      <c r="C216" s="61">
        <v>45626</v>
      </c>
      <c r="D216" s="62">
        <v>0</v>
      </c>
      <c r="E216" s="62">
        <v>0</v>
      </c>
      <c r="F216" s="62">
        <v>598.67999999999995</v>
      </c>
      <c r="G216" s="62">
        <v>0</v>
      </c>
      <c r="H216" s="63">
        <v>5401.32</v>
      </c>
      <c r="I216" s="70">
        <v>6000</v>
      </c>
    </row>
    <row r="217" spans="1:9" ht="15.75" thickBot="1" x14ac:dyDescent="0.3">
      <c r="A217" s="67" t="s">
        <v>133</v>
      </c>
      <c r="B217" s="58">
        <v>45581</v>
      </c>
      <c r="C217" s="58">
        <v>45626</v>
      </c>
      <c r="D217" s="59">
        <v>0</v>
      </c>
      <c r="E217" s="59">
        <v>0</v>
      </c>
      <c r="F217" s="60">
        <v>5726.88</v>
      </c>
      <c r="G217" s="59">
        <v>0</v>
      </c>
      <c r="H217" s="60">
        <v>18921.12</v>
      </c>
      <c r="I217" s="68">
        <v>24648</v>
      </c>
    </row>
    <row r="218" spans="1:9" ht="15.75" thickBot="1" x14ac:dyDescent="0.3">
      <c r="A218" s="69" t="s">
        <v>137</v>
      </c>
      <c r="B218" s="61">
        <v>45581</v>
      </c>
      <c r="C218" s="61">
        <v>45626</v>
      </c>
      <c r="D218" s="62">
        <v>0</v>
      </c>
      <c r="E218" s="62">
        <v>0</v>
      </c>
      <c r="F218" s="63">
        <v>5931.48</v>
      </c>
      <c r="G218" s="62">
        <v>0</v>
      </c>
      <c r="H218" s="63">
        <v>19460.52</v>
      </c>
      <c r="I218" s="70">
        <v>25392</v>
      </c>
    </row>
    <row r="219" spans="1:9" ht="15.75" thickBot="1" x14ac:dyDescent="0.3">
      <c r="A219" s="67" t="s">
        <v>318</v>
      </c>
      <c r="B219" s="58">
        <v>45581</v>
      </c>
      <c r="C219" s="58">
        <v>45626</v>
      </c>
      <c r="D219" s="59">
        <v>0</v>
      </c>
      <c r="E219" s="59">
        <v>0</v>
      </c>
      <c r="F219" s="59">
        <v>0</v>
      </c>
      <c r="G219" s="59">
        <v>0</v>
      </c>
      <c r="H219" s="59">
        <v>30</v>
      </c>
      <c r="I219" s="78">
        <v>30</v>
      </c>
    </row>
    <row r="220" spans="1:9" ht="15.75" thickBot="1" x14ac:dyDescent="0.3">
      <c r="A220" s="69" t="s">
        <v>517</v>
      </c>
      <c r="B220" s="61">
        <v>45581</v>
      </c>
      <c r="C220" s="61">
        <v>45626</v>
      </c>
      <c r="D220" s="62">
        <v>0</v>
      </c>
      <c r="E220" s="62">
        <v>0</v>
      </c>
      <c r="F220" s="62">
        <v>0</v>
      </c>
      <c r="G220" s="62">
        <v>0</v>
      </c>
      <c r="H220" s="62">
        <v>81.12</v>
      </c>
      <c r="I220" s="79">
        <v>81.12</v>
      </c>
    </row>
    <row r="221" spans="1:9" ht="15.75" thickBot="1" x14ac:dyDescent="0.3">
      <c r="A221" s="67" t="s">
        <v>104</v>
      </c>
      <c r="B221" s="58">
        <v>45581</v>
      </c>
      <c r="C221" s="58">
        <v>45626</v>
      </c>
      <c r="D221" s="59">
        <v>0</v>
      </c>
      <c r="E221" s="59">
        <v>0</v>
      </c>
      <c r="F221" s="59">
        <v>768.23</v>
      </c>
      <c r="G221" s="59">
        <v>0</v>
      </c>
      <c r="H221" s="60">
        <v>5848.33</v>
      </c>
      <c r="I221" s="68">
        <v>6616.56</v>
      </c>
    </row>
    <row r="222" spans="1:9" ht="15.75" thickBot="1" x14ac:dyDescent="0.3">
      <c r="A222" s="69" t="s">
        <v>131</v>
      </c>
      <c r="B222" s="61">
        <v>45581</v>
      </c>
      <c r="C222" s="61">
        <v>45626</v>
      </c>
      <c r="D222" s="62">
        <v>0</v>
      </c>
      <c r="E222" s="62">
        <v>0</v>
      </c>
      <c r="F222" s="62">
        <v>133.84</v>
      </c>
      <c r="G222" s="62">
        <v>0</v>
      </c>
      <c r="H222" s="63">
        <v>3866.16</v>
      </c>
      <c r="I222" s="70">
        <v>4000</v>
      </c>
    </row>
    <row r="223" spans="1:9" ht="15.75" thickBot="1" x14ac:dyDescent="0.3">
      <c r="A223" s="67" t="s">
        <v>511</v>
      </c>
      <c r="B223" s="58">
        <v>45581</v>
      </c>
      <c r="C223" s="58">
        <v>45626</v>
      </c>
      <c r="D223" s="59">
        <v>0</v>
      </c>
      <c r="E223" s="59">
        <v>0</v>
      </c>
      <c r="F223" s="59">
        <v>0</v>
      </c>
      <c r="G223" s="59">
        <v>0</v>
      </c>
      <c r="H223" s="60">
        <v>3554</v>
      </c>
      <c r="I223" s="68">
        <v>3554</v>
      </c>
    </row>
    <row r="224" spans="1:9" ht="15.75" thickBot="1" x14ac:dyDescent="0.3">
      <c r="A224" s="69" t="s">
        <v>518</v>
      </c>
      <c r="B224" s="61">
        <v>45581</v>
      </c>
      <c r="C224" s="61">
        <v>45626</v>
      </c>
      <c r="D224" s="62">
        <v>0</v>
      </c>
      <c r="E224" s="62">
        <v>0</v>
      </c>
      <c r="F224" s="62">
        <v>141.1</v>
      </c>
      <c r="G224" s="62">
        <v>0</v>
      </c>
      <c r="H224" s="62">
        <v>486.02</v>
      </c>
      <c r="I224" s="79">
        <v>627.12</v>
      </c>
    </row>
    <row r="225" spans="1:9" ht="15.75" thickBot="1" x14ac:dyDescent="0.3">
      <c r="A225" s="67" t="s">
        <v>73</v>
      </c>
      <c r="B225" s="58">
        <v>45581</v>
      </c>
      <c r="C225" s="58">
        <v>45626</v>
      </c>
      <c r="D225" s="59">
        <v>0</v>
      </c>
      <c r="E225" s="59">
        <v>0</v>
      </c>
      <c r="F225" s="59">
        <v>2.25</v>
      </c>
      <c r="G225" s="59">
        <v>0</v>
      </c>
      <c r="H225" s="59">
        <v>27.75</v>
      </c>
      <c r="I225" s="78">
        <v>30</v>
      </c>
    </row>
    <row r="226" spans="1:9" ht="15.75" thickBot="1" x14ac:dyDescent="0.3">
      <c r="A226" s="69" t="s">
        <v>512</v>
      </c>
      <c r="B226" s="61">
        <v>45581</v>
      </c>
      <c r="C226" s="61">
        <v>45595</v>
      </c>
      <c r="D226" s="62">
        <v>0</v>
      </c>
      <c r="E226" s="62">
        <v>0</v>
      </c>
      <c r="F226" s="62">
        <v>0</v>
      </c>
      <c r="G226" s="62">
        <v>0</v>
      </c>
      <c r="H226" s="63">
        <v>1080</v>
      </c>
      <c r="I226" s="70">
        <v>1080</v>
      </c>
    </row>
    <row r="227" spans="1:9" ht="15.75" thickBot="1" x14ac:dyDescent="0.3">
      <c r="A227" s="67" t="s">
        <v>75</v>
      </c>
      <c r="B227" s="58">
        <v>45581</v>
      </c>
      <c r="C227" s="58">
        <v>45626</v>
      </c>
      <c r="D227" s="59">
        <v>0</v>
      </c>
      <c r="E227" s="59">
        <v>0</v>
      </c>
      <c r="F227" s="59">
        <v>0</v>
      </c>
      <c r="G227" s="59">
        <v>0</v>
      </c>
      <c r="H227" s="59">
        <v>270</v>
      </c>
      <c r="I227" s="78">
        <v>270</v>
      </c>
    </row>
    <row r="228" spans="1:9" ht="15.75" thickBot="1" x14ac:dyDescent="0.3">
      <c r="A228" s="69" t="s">
        <v>134</v>
      </c>
      <c r="B228" s="61">
        <v>45581</v>
      </c>
      <c r="C228" s="61">
        <v>45626</v>
      </c>
      <c r="D228" s="62">
        <v>0</v>
      </c>
      <c r="E228" s="62">
        <v>0</v>
      </c>
      <c r="F228" s="63">
        <v>7227.54</v>
      </c>
      <c r="G228" s="62">
        <v>0</v>
      </c>
      <c r="H228" s="63">
        <v>22877.42</v>
      </c>
      <c r="I228" s="70">
        <v>30104.959999999999</v>
      </c>
    </row>
    <row r="229" spans="1:9" ht="15.75" thickBot="1" x14ac:dyDescent="0.3">
      <c r="A229" s="67" t="s">
        <v>515</v>
      </c>
      <c r="B229" s="58">
        <v>45581</v>
      </c>
      <c r="C229" s="58">
        <v>45626</v>
      </c>
      <c r="D229" s="59">
        <v>0</v>
      </c>
      <c r="E229" s="59">
        <v>0</v>
      </c>
      <c r="F229" s="59">
        <v>606.53</v>
      </c>
      <c r="G229" s="59">
        <v>0</v>
      </c>
      <c r="H229" s="60">
        <v>5422.03</v>
      </c>
      <c r="I229" s="68">
        <v>6028.56</v>
      </c>
    </row>
    <row r="230" spans="1:9" ht="15.75" thickBot="1" x14ac:dyDescent="0.3">
      <c r="A230" s="69" t="s">
        <v>514</v>
      </c>
      <c r="B230" s="61">
        <v>45581</v>
      </c>
      <c r="C230" s="61">
        <v>45595</v>
      </c>
      <c r="D230" s="62">
        <v>0</v>
      </c>
      <c r="E230" s="62">
        <v>0</v>
      </c>
      <c r="F230" s="62">
        <v>0</v>
      </c>
      <c r="G230" s="62">
        <v>0</v>
      </c>
      <c r="H230" s="62">
        <v>30</v>
      </c>
      <c r="I230" s="79">
        <v>30</v>
      </c>
    </row>
    <row r="231" spans="1:9" ht="15.75" thickBot="1" x14ac:dyDescent="0.3">
      <c r="A231" s="67" t="s">
        <v>138</v>
      </c>
      <c r="B231" s="58">
        <v>45595</v>
      </c>
      <c r="C231" s="58">
        <v>45626</v>
      </c>
      <c r="D231" s="59">
        <v>0</v>
      </c>
      <c r="E231" s="59">
        <v>0</v>
      </c>
      <c r="F231" s="59">
        <v>0</v>
      </c>
      <c r="G231" s="59">
        <v>0</v>
      </c>
      <c r="H231" s="60">
        <v>2500</v>
      </c>
      <c r="I231" s="68">
        <v>2500</v>
      </c>
    </row>
    <row r="232" spans="1:9" ht="15.75" thickBot="1" x14ac:dyDescent="0.3">
      <c r="A232" s="69" t="s">
        <v>141</v>
      </c>
      <c r="B232" s="61">
        <v>45581</v>
      </c>
      <c r="C232" s="61">
        <v>45626</v>
      </c>
      <c r="D232" s="62">
        <v>0</v>
      </c>
      <c r="E232" s="62">
        <v>0</v>
      </c>
      <c r="F232" s="62">
        <v>43.84</v>
      </c>
      <c r="G232" s="62">
        <v>0</v>
      </c>
      <c r="H232" s="63">
        <v>3356.16</v>
      </c>
      <c r="I232" s="70">
        <v>3400</v>
      </c>
    </row>
    <row r="233" spans="1:9" ht="15.75" thickBot="1" x14ac:dyDescent="0.3">
      <c r="A233" s="67" t="s">
        <v>142</v>
      </c>
      <c r="B233" s="58">
        <v>45581</v>
      </c>
      <c r="C233" s="58">
        <v>45626</v>
      </c>
      <c r="D233" s="59">
        <v>0</v>
      </c>
      <c r="E233" s="59">
        <v>0</v>
      </c>
      <c r="F233" s="59">
        <v>0</v>
      </c>
      <c r="G233" s="59">
        <v>0</v>
      </c>
      <c r="H233" s="60">
        <v>2400</v>
      </c>
      <c r="I233" s="68">
        <v>2400</v>
      </c>
    </row>
    <row r="234" spans="1:9" ht="15.75" thickBot="1" x14ac:dyDescent="0.3">
      <c r="A234" s="69" t="s">
        <v>135</v>
      </c>
      <c r="B234" s="61">
        <v>45581</v>
      </c>
      <c r="C234" s="61">
        <v>45626</v>
      </c>
      <c r="D234" s="62">
        <v>0</v>
      </c>
      <c r="E234" s="62">
        <v>0</v>
      </c>
      <c r="F234" s="63">
        <v>2340.0100000000002</v>
      </c>
      <c r="G234" s="62">
        <v>0</v>
      </c>
      <c r="H234" s="63">
        <v>9996.07</v>
      </c>
      <c r="I234" s="70">
        <v>12336.08</v>
      </c>
    </row>
    <row r="235" spans="1:9" ht="15.75" thickBot="1" x14ac:dyDescent="0.3">
      <c r="A235" s="67" t="s">
        <v>516</v>
      </c>
      <c r="B235" s="58">
        <v>45581</v>
      </c>
      <c r="C235" s="58">
        <v>45626</v>
      </c>
      <c r="D235" s="59">
        <v>0</v>
      </c>
      <c r="E235" s="59">
        <v>0</v>
      </c>
      <c r="F235" s="60">
        <v>3725.83</v>
      </c>
      <c r="G235" s="59">
        <v>0</v>
      </c>
      <c r="H235" s="60">
        <v>13645.61</v>
      </c>
      <c r="I235" s="68">
        <v>17371.439999999999</v>
      </c>
    </row>
    <row r="236" spans="1:9" ht="15.75" thickBot="1" x14ac:dyDescent="0.3">
      <c r="A236" s="69" t="s">
        <v>513</v>
      </c>
      <c r="B236" s="61">
        <v>45581</v>
      </c>
      <c r="C236" s="61">
        <v>45626</v>
      </c>
      <c r="D236" s="62">
        <v>0</v>
      </c>
      <c r="E236" s="62">
        <v>0</v>
      </c>
      <c r="F236" s="62">
        <v>0</v>
      </c>
      <c r="G236" s="62">
        <v>0</v>
      </c>
      <c r="H236" s="62">
        <v>386.88</v>
      </c>
      <c r="I236" s="79">
        <v>386.88</v>
      </c>
    </row>
    <row r="237" spans="1:9" ht="15.75" thickBot="1" x14ac:dyDescent="0.3">
      <c r="A237" s="67" t="s">
        <v>321</v>
      </c>
      <c r="B237" s="58">
        <v>45581</v>
      </c>
      <c r="C237" s="58">
        <v>45626</v>
      </c>
      <c r="D237" s="59">
        <v>0</v>
      </c>
      <c r="E237" s="59">
        <v>0</v>
      </c>
      <c r="F237" s="59">
        <v>0</v>
      </c>
      <c r="G237" s="59">
        <v>0</v>
      </c>
      <c r="H237" s="59">
        <v>30</v>
      </c>
      <c r="I237" s="78">
        <v>30</v>
      </c>
    </row>
    <row r="238" spans="1:9" ht="15.75" thickBot="1" x14ac:dyDescent="0.3">
      <c r="A238" s="69" t="s">
        <v>139</v>
      </c>
      <c r="B238" s="61">
        <v>45595</v>
      </c>
      <c r="C238" s="61">
        <v>45626</v>
      </c>
      <c r="D238" s="62">
        <v>0</v>
      </c>
      <c r="E238" s="62">
        <v>0</v>
      </c>
      <c r="F238" s="62">
        <v>13.2</v>
      </c>
      <c r="G238" s="62">
        <v>0</v>
      </c>
      <c r="H238" s="63">
        <v>2986.8</v>
      </c>
      <c r="I238" s="70">
        <v>3000</v>
      </c>
    </row>
    <row r="239" spans="1:9" ht="15.75" thickBot="1" x14ac:dyDescent="0.3">
      <c r="A239" s="67" t="s">
        <v>136</v>
      </c>
      <c r="B239" s="58">
        <v>45581</v>
      </c>
      <c r="C239" s="58">
        <v>45626</v>
      </c>
      <c r="D239" s="59">
        <v>0</v>
      </c>
      <c r="E239" s="59">
        <v>0</v>
      </c>
      <c r="F239" s="60">
        <v>2606.1799999999998</v>
      </c>
      <c r="G239" s="59">
        <v>0</v>
      </c>
      <c r="H239" s="60">
        <v>10693.82</v>
      </c>
      <c r="I239" s="68">
        <v>13300</v>
      </c>
    </row>
    <row r="240" spans="1:9" ht="15.75" thickBot="1" x14ac:dyDescent="0.3">
      <c r="A240" s="122" t="s">
        <v>294</v>
      </c>
      <c r="B240" s="123"/>
      <c r="C240" s="124"/>
      <c r="D240" s="64">
        <v>0</v>
      </c>
      <c r="E240" s="64">
        <v>0</v>
      </c>
      <c r="F240" s="65">
        <v>29865.59</v>
      </c>
      <c r="G240" s="64">
        <v>0</v>
      </c>
      <c r="H240" s="65">
        <v>134071.13</v>
      </c>
      <c r="I240" s="71">
        <v>163936.72</v>
      </c>
    </row>
    <row r="241" spans="1:9" ht="15.75" thickBot="1" x14ac:dyDescent="0.3">
      <c r="A241" s="119" t="s">
        <v>302</v>
      </c>
      <c r="B241" s="120"/>
      <c r="C241" s="120"/>
      <c r="D241" s="120"/>
      <c r="E241" s="120"/>
      <c r="F241" s="120"/>
      <c r="G241" s="120"/>
      <c r="H241" s="120"/>
      <c r="I241" s="121"/>
    </row>
    <row r="242" spans="1:9" ht="15.75" thickBot="1" x14ac:dyDescent="0.3">
      <c r="A242" s="69" t="s">
        <v>313</v>
      </c>
      <c r="B242" s="61">
        <v>45610</v>
      </c>
      <c r="C242" s="61">
        <v>45626</v>
      </c>
      <c r="D242" s="62">
        <v>0</v>
      </c>
      <c r="E242" s="62">
        <v>0</v>
      </c>
      <c r="F242" s="62">
        <v>0</v>
      </c>
      <c r="G242" s="62">
        <v>0</v>
      </c>
      <c r="H242" s="62">
        <v>420</v>
      </c>
      <c r="I242" s="79">
        <v>420</v>
      </c>
    </row>
    <row r="243" spans="1:9" ht="15.75" thickBot="1" x14ac:dyDescent="0.3">
      <c r="A243" s="67" t="s">
        <v>75</v>
      </c>
      <c r="B243" s="58">
        <v>45610</v>
      </c>
      <c r="C243" s="58">
        <v>45626</v>
      </c>
      <c r="D243" s="59">
        <v>0</v>
      </c>
      <c r="E243" s="59">
        <v>0</v>
      </c>
      <c r="F243" s="59">
        <v>0</v>
      </c>
      <c r="G243" s="59">
        <v>0</v>
      </c>
      <c r="H243" s="59">
        <v>90</v>
      </c>
      <c r="I243" s="78">
        <v>90</v>
      </c>
    </row>
    <row r="244" spans="1:9" ht="15.75" thickBot="1" x14ac:dyDescent="0.3">
      <c r="A244" s="69" t="s">
        <v>138</v>
      </c>
      <c r="B244" s="61">
        <v>45625</v>
      </c>
      <c r="C244" s="61">
        <v>45626</v>
      </c>
      <c r="D244" s="62">
        <v>0</v>
      </c>
      <c r="E244" s="62">
        <v>0</v>
      </c>
      <c r="F244" s="62">
        <v>0</v>
      </c>
      <c r="G244" s="62">
        <v>0</v>
      </c>
      <c r="H244" s="63">
        <v>2500</v>
      </c>
      <c r="I244" s="70">
        <v>2500</v>
      </c>
    </row>
    <row r="245" spans="1:9" ht="15.75" thickBot="1" x14ac:dyDescent="0.3">
      <c r="A245" s="67" t="s">
        <v>139</v>
      </c>
      <c r="B245" s="58">
        <v>45625</v>
      </c>
      <c r="C245" s="58">
        <v>45626</v>
      </c>
      <c r="D245" s="59">
        <v>0</v>
      </c>
      <c r="E245" s="59">
        <v>0</v>
      </c>
      <c r="F245" s="59">
        <v>13.2</v>
      </c>
      <c r="G245" s="59">
        <v>0</v>
      </c>
      <c r="H245" s="60">
        <v>2986.8</v>
      </c>
      <c r="I245" s="68">
        <v>3000</v>
      </c>
    </row>
    <row r="246" spans="1:9" ht="15.75" thickBot="1" x14ac:dyDescent="0.3">
      <c r="A246" s="122" t="s">
        <v>294</v>
      </c>
      <c r="B246" s="123"/>
      <c r="C246" s="124"/>
      <c r="D246" s="64">
        <v>0</v>
      </c>
      <c r="E246" s="64">
        <v>0</v>
      </c>
      <c r="F246" s="64">
        <v>13.2</v>
      </c>
      <c r="G246" s="64">
        <v>0</v>
      </c>
      <c r="H246" s="65">
        <v>5996.8</v>
      </c>
      <c r="I246" s="71">
        <v>6010</v>
      </c>
    </row>
    <row r="247" spans="1:9" x14ac:dyDescent="0.25">
      <c r="A247" s="116" t="s">
        <v>303</v>
      </c>
      <c r="B247" s="117"/>
      <c r="C247" s="118"/>
      <c r="D247" s="72">
        <v>0</v>
      </c>
      <c r="E247" s="72">
        <v>0</v>
      </c>
      <c r="F247" s="73">
        <v>247612.5</v>
      </c>
      <c r="G247" s="72">
        <v>0</v>
      </c>
      <c r="H247" s="73">
        <v>1204667.8799999999</v>
      </c>
      <c r="I247" s="74">
        <v>1452280.38</v>
      </c>
    </row>
  </sheetData>
  <mergeCells count="31">
    <mergeCell ref="A49:C49"/>
    <mergeCell ref="A3:A4"/>
    <mergeCell ref="B3:B4"/>
    <mergeCell ref="D3:D4"/>
    <mergeCell ref="E3:E4"/>
    <mergeCell ref="H3:H4"/>
    <mergeCell ref="I3:I4"/>
    <mergeCell ref="A5:I5"/>
    <mergeCell ref="A26:C26"/>
    <mergeCell ref="A27:I27"/>
    <mergeCell ref="F3:F4"/>
    <mergeCell ref="G3:G4"/>
    <mergeCell ref="A189:C189"/>
    <mergeCell ref="A50:I50"/>
    <mergeCell ref="A71:C71"/>
    <mergeCell ref="A72:I72"/>
    <mergeCell ref="A97:C97"/>
    <mergeCell ref="A98:I98"/>
    <mergeCell ref="A120:C120"/>
    <mergeCell ref="A121:I121"/>
    <mergeCell ref="A143:C143"/>
    <mergeCell ref="A144:I144"/>
    <mergeCell ref="A165:C165"/>
    <mergeCell ref="A166:I166"/>
    <mergeCell ref="A247:C247"/>
    <mergeCell ref="A190:I190"/>
    <mergeCell ref="A213:C213"/>
    <mergeCell ref="A214:I214"/>
    <mergeCell ref="A240:C240"/>
    <mergeCell ref="A241:I241"/>
    <mergeCell ref="A246:C246"/>
  </mergeCells>
  <pageMargins left="0.511811024" right="0.511811024" top="0.78740157499999996" bottom="0.78740157499999996" header="0.31496062000000002" footer="0.3149606200000000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8"/>
  <sheetViews>
    <sheetView workbookViewId="0">
      <selection activeCell="L6" sqref="L6:L8"/>
    </sheetView>
  </sheetViews>
  <sheetFormatPr defaultRowHeight="15" x14ac:dyDescent="0.25"/>
  <cols>
    <col min="1" max="1" width="18" bestFit="1" customWidth="1"/>
    <col min="2" max="2" width="16.42578125" bestFit="1" customWidth="1"/>
    <col min="3" max="3" width="10.42578125" bestFit="1" customWidth="1"/>
  </cols>
  <sheetData>
    <row r="2" spans="1:9" ht="21" x14ac:dyDescent="0.25">
      <c r="A2" s="56" t="s">
        <v>281</v>
      </c>
    </row>
    <row r="3" spans="1:9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9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9" ht="15.75" thickBot="1" x14ac:dyDescent="0.3">
      <c r="A5" s="129" t="s">
        <v>325</v>
      </c>
      <c r="B5" s="130"/>
      <c r="C5" s="130"/>
      <c r="D5" s="130"/>
      <c r="E5" s="130"/>
      <c r="F5" s="130"/>
      <c r="G5" s="130"/>
      <c r="H5" s="130"/>
      <c r="I5" s="131"/>
    </row>
    <row r="6" spans="1:9" ht="15.75" thickBot="1" x14ac:dyDescent="0.3">
      <c r="A6" s="67" t="s">
        <v>509</v>
      </c>
      <c r="B6" s="58">
        <v>45426</v>
      </c>
      <c r="C6" s="58">
        <v>45169</v>
      </c>
      <c r="D6" s="59">
        <v>0</v>
      </c>
      <c r="E6" s="59">
        <v>0</v>
      </c>
      <c r="F6" s="59">
        <v>0</v>
      </c>
      <c r="G6" s="59">
        <v>0</v>
      </c>
      <c r="H6" s="59">
        <v>600</v>
      </c>
      <c r="I6" s="78">
        <v>600</v>
      </c>
    </row>
    <row r="7" spans="1:9" ht="15.75" thickBot="1" x14ac:dyDescent="0.3">
      <c r="A7" s="122" t="s">
        <v>294</v>
      </c>
      <c r="B7" s="123"/>
      <c r="C7" s="124"/>
      <c r="D7" s="64">
        <v>0</v>
      </c>
      <c r="E7" s="64">
        <v>0</v>
      </c>
      <c r="F7" s="64">
        <v>0</v>
      </c>
      <c r="G7" s="64">
        <v>0</v>
      </c>
      <c r="H7" s="64">
        <v>600</v>
      </c>
      <c r="I7" s="80">
        <v>600</v>
      </c>
    </row>
    <row r="8" spans="1:9" x14ac:dyDescent="0.25">
      <c r="A8" s="116" t="s">
        <v>303</v>
      </c>
      <c r="B8" s="117"/>
      <c r="C8" s="118"/>
      <c r="D8" s="72">
        <v>0</v>
      </c>
      <c r="E8" s="72">
        <v>0</v>
      </c>
      <c r="F8" s="72">
        <v>0</v>
      </c>
      <c r="G8" s="72">
        <v>0</v>
      </c>
      <c r="H8" s="72">
        <v>600</v>
      </c>
      <c r="I8" s="81">
        <v>600</v>
      </c>
    </row>
  </sheetData>
  <mergeCells count="11">
    <mergeCell ref="H3:H4"/>
    <mergeCell ref="I3:I4"/>
    <mergeCell ref="A5:I5"/>
    <mergeCell ref="A7:C7"/>
    <mergeCell ref="A8:C8"/>
    <mergeCell ref="A3:A4"/>
    <mergeCell ref="B3:B4"/>
    <mergeCell ref="D3:D4"/>
    <mergeCell ref="E3:E4"/>
    <mergeCell ref="F3:F4"/>
    <mergeCell ref="G3:G4"/>
  </mergeCells>
  <pageMargins left="0.511811024" right="0.511811024" top="0.78740157499999996" bottom="0.78740157499999996" header="0.31496062000000002" footer="0.3149606200000000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70"/>
  <sheetViews>
    <sheetView workbookViewId="0">
      <selection activeCell="L6" sqref="L6:L8"/>
    </sheetView>
  </sheetViews>
  <sheetFormatPr defaultRowHeight="15" x14ac:dyDescent="0.25"/>
  <cols>
    <col min="1" max="1" width="32.8554687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3.57031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310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506</v>
      </c>
      <c r="B6" s="61">
        <v>45310</v>
      </c>
      <c r="C6" s="61">
        <v>45478</v>
      </c>
      <c r="D6" s="62">
        <v>0</v>
      </c>
      <c r="E6" s="62">
        <v>0</v>
      </c>
      <c r="F6" s="62">
        <v>0</v>
      </c>
      <c r="G6" s="62">
        <v>0</v>
      </c>
      <c r="H6" s="63">
        <v>3000</v>
      </c>
      <c r="I6" s="70">
        <v>3000</v>
      </c>
      <c r="K6" s="76" t="s">
        <v>507</v>
      </c>
      <c r="L6" s="77">
        <v>7500</v>
      </c>
    </row>
    <row r="7" spans="1:12" ht="15.75" thickBot="1" x14ac:dyDescent="0.3">
      <c r="A7" s="67" t="s">
        <v>122</v>
      </c>
      <c r="B7" s="58">
        <v>45321</v>
      </c>
      <c r="C7" s="58">
        <v>45457</v>
      </c>
      <c r="D7" s="59">
        <v>0</v>
      </c>
      <c r="E7" s="59">
        <v>0</v>
      </c>
      <c r="F7" s="59">
        <v>0</v>
      </c>
      <c r="G7" s="59">
        <v>0</v>
      </c>
      <c r="H7" s="60">
        <v>6500</v>
      </c>
      <c r="I7" s="68">
        <v>6500</v>
      </c>
      <c r="K7" s="76" t="s">
        <v>506</v>
      </c>
      <c r="L7" s="77">
        <v>36000</v>
      </c>
    </row>
    <row r="8" spans="1:12" ht="15.75" thickBot="1" x14ac:dyDescent="0.3">
      <c r="A8" s="69" t="s">
        <v>121</v>
      </c>
      <c r="B8" s="61">
        <v>45303</v>
      </c>
      <c r="C8" s="61">
        <v>45478</v>
      </c>
      <c r="D8" s="62">
        <v>0</v>
      </c>
      <c r="E8" s="62">
        <v>0</v>
      </c>
      <c r="F8" s="62">
        <v>0</v>
      </c>
      <c r="G8" s="62">
        <v>0</v>
      </c>
      <c r="H8" s="63">
        <v>2000</v>
      </c>
      <c r="I8" s="70">
        <v>2000</v>
      </c>
      <c r="K8" s="76" t="s">
        <v>122</v>
      </c>
      <c r="L8" s="77">
        <v>78000</v>
      </c>
    </row>
    <row r="9" spans="1:12" ht="15.75" thickBot="1" x14ac:dyDescent="0.3">
      <c r="A9" s="122" t="s">
        <v>294</v>
      </c>
      <c r="B9" s="123"/>
      <c r="C9" s="124"/>
      <c r="D9" s="64">
        <v>0</v>
      </c>
      <c r="E9" s="64">
        <v>0</v>
      </c>
      <c r="F9" s="64">
        <v>0</v>
      </c>
      <c r="G9" s="64">
        <v>0</v>
      </c>
      <c r="H9" s="65">
        <v>11500</v>
      </c>
      <c r="I9" s="71">
        <v>11500</v>
      </c>
      <c r="K9" s="76" t="s">
        <v>121</v>
      </c>
      <c r="L9" s="77">
        <v>18700</v>
      </c>
    </row>
    <row r="10" spans="1:12" ht="15.75" thickBot="1" x14ac:dyDescent="0.3">
      <c r="A10" s="132" t="s">
        <v>292</v>
      </c>
      <c r="B10" s="133"/>
      <c r="C10" s="133"/>
      <c r="D10" s="133"/>
      <c r="E10" s="133"/>
      <c r="F10" s="133"/>
      <c r="G10" s="133"/>
      <c r="H10" s="133"/>
      <c r="I10" s="134"/>
      <c r="K10" s="76" t="s">
        <v>310</v>
      </c>
      <c r="L10" s="77"/>
    </row>
    <row r="11" spans="1:12" ht="15.75" thickBot="1" x14ac:dyDescent="0.3">
      <c r="A11" s="67" t="s">
        <v>506</v>
      </c>
      <c r="B11" s="58">
        <v>45343</v>
      </c>
      <c r="C11" s="58">
        <v>45478</v>
      </c>
      <c r="D11" s="59">
        <v>0</v>
      </c>
      <c r="E11" s="59">
        <v>0</v>
      </c>
      <c r="F11" s="59">
        <v>0</v>
      </c>
      <c r="G11" s="59">
        <v>0</v>
      </c>
      <c r="H11" s="60">
        <v>3000</v>
      </c>
      <c r="I11" s="68">
        <v>3000</v>
      </c>
      <c r="K11" s="76" t="s">
        <v>292</v>
      </c>
      <c r="L11" s="77"/>
    </row>
    <row r="12" spans="1:12" ht="15.75" thickBot="1" x14ac:dyDescent="0.3">
      <c r="A12" s="69" t="s">
        <v>122</v>
      </c>
      <c r="B12" s="61">
        <v>45351</v>
      </c>
      <c r="C12" s="61">
        <v>45457</v>
      </c>
      <c r="D12" s="62">
        <v>0</v>
      </c>
      <c r="E12" s="62">
        <v>0</v>
      </c>
      <c r="F12" s="62">
        <v>0</v>
      </c>
      <c r="G12" s="62">
        <v>0</v>
      </c>
      <c r="H12" s="63">
        <v>6500</v>
      </c>
      <c r="I12" s="70">
        <v>6500</v>
      </c>
      <c r="K12" s="76" t="s">
        <v>323</v>
      </c>
      <c r="L12" s="77"/>
    </row>
    <row r="13" spans="1:12" ht="15.75" thickBot="1" x14ac:dyDescent="0.3">
      <c r="A13" s="67" t="s">
        <v>121</v>
      </c>
      <c r="B13" s="58">
        <v>45331</v>
      </c>
      <c r="C13" s="58">
        <v>45478</v>
      </c>
      <c r="D13" s="59">
        <v>0</v>
      </c>
      <c r="E13" s="59">
        <v>0</v>
      </c>
      <c r="F13" s="59">
        <v>0</v>
      </c>
      <c r="G13" s="59">
        <v>0</v>
      </c>
      <c r="H13" s="60">
        <v>1000</v>
      </c>
      <c r="I13" s="68">
        <v>1000</v>
      </c>
      <c r="K13" s="76" t="s">
        <v>295</v>
      </c>
      <c r="L13" s="77"/>
    </row>
    <row r="14" spans="1:12" ht="15.75" thickBot="1" x14ac:dyDescent="0.3">
      <c r="A14" s="122" t="s">
        <v>294</v>
      </c>
      <c r="B14" s="123"/>
      <c r="C14" s="124"/>
      <c r="D14" s="64">
        <v>0</v>
      </c>
      <c r="E14" s="64">
        <v>0</v>
      </c>
      <c r="F14" s="64">
        <v>0</v>
      </c>
      <c r="G14" s="64">
        <v>0</v>
      </c>
      <c r="H14" s="65">
        <v>10500</v>
      </c>
      <c r="I14" s="71">
        <v>10500</v>
      </c>
      <c r="K14" s="76" t="s">
        <v>325</v>
      </c>
      <c r="L14" s="77"/>
    </row>
    <row r="15" spans="1:12" ht="15.75" thickBot="1" x14ac:dyDescent="0.3">
      <c r="A15" s="119" t="s">
        <v>323</v>
      </c>
      <c r="B15" s="120"/>
      <c r="C15" s="120"/>
      <c r="D15" s="120"/>
      <c r="E15" s="120"/>
      <c r="F15" s="120"/>
      <c r="G15" s="120"/>
      <c r="H15" s="120"/>
      <c r="I15" s="121"/>
      <c r="K15" s="76" t="s">
        <v>298</v>
      </c>
      <c r="L15" s="77"/>
    </row>
    <row r="16" spans="1:12" ht="15.75" thickBot="1" x14ac:dyDescent="0.3">
      <c r="A16" s="69" t="s">
        <v>506</v>
      </c>
      <c r="B16" s="61">
        <v>45372</v>
      </c>
      <c r="C16" s="61">
        <v>45478</v>
      </c>
      <c r="D16" s="62">
        <v>0</v>
      </c>
      <c r="E16" s="62">
        <v>0</v>
      </c>
      <c r="F16" s="62">
        <v>0</v>
      </c>
      <c r="G16" s="62">
        <v>0</v>
      </c>
      <c r="H16" s="63">
        <v>3000</v>
      </c>
      <c r="I16" s="70">
        <v>3000</v>
      </c>
      <c r="K16" s="76" t="s">
        <v>327</v>
      </c>
      <c r="L16" s="77"/>
    </row>
    <row r="17" spans="1:12" ht="15.75" thickBot="1" x14ac:dyDescent="0.3">
      <c r="A17" s="67" t="s">
        <v>122</v>
      </c>
      <c r="B17" s="58">
        <v>45379</v>
      </c>
      <c r="C17" s="58">
        <v>45457</v>
      </c>
      <c r="D17" s="59">
        <v>0</v>
      </c>
      <c r="E17" s="59">
        <v>0</v>
      </c>
      <c r="F17" s="59">
        <v>0</v>
      </c>
      <c r="G17" s="59">
        <v>0</v>
      </c>
      <c r="H17" s="60">
        <v>6500</v>
      </c>
      <c r="I17" s="68">
        <v>6500</v>
      </c>
      <c r="K17" s="76" t="s">
        <v>328</v>
      </c>
      <c r="L17" s="77"/>
    </row>
    <row r="18" spans="1:12" ht="15.75" thickBot="1" x14ac:dyDescent="0.3">
      <c r="A18" s="69" t="s">
        <v>121</v>
      </c>
      <c r="B18" s="61">
        <v>45365</v>
      </c>
      <c r="C18" s="61">
        <v>45478</v>
      </c>
      <c r="D18" s="62">
        <v>0</v>
      </c>
      <c r="E18" s="62">
        <v>0</v>
      </c>
      <c r="F18" s="62">
        <v>13.2</v>
      </c>
      <c r="G18" s="62">
        <v>0</v>
      </c>
      <c r="H18" s="63">
        <v>2986.8</v>
      </c>
      <c r="I18" s="70">
        <v>3000</v>
      </c>
      <c r="K18" s="76" t="s">
        <v>331</v>
      </c>
      <c r="L18" s="77"/>
    </row>
    <row r="19" spans="1:12" ht="15.75" thickBot="1" x14ac:dyDescent="0.3">
      <c r="A19" s="122" t="s">
        <v>294</v>
      </c>
      <c r="B19" s="123"/>
      <c r="C19" s="124"/>
      <c r="D19" s="64">
        <v>0</v>
      </c>
      <c r="E19" s="64">
        <v>0</v>
      </c>
      <c r="F19" s="64">
        <v>13.2</v>
      </c>
      <c r="G19" s="64">
        <v>0</v>
      </c>
      <c r="H19" s="65">
        <v>12486.8</v>
      </c>
      <c r="I19" s="71">
        <v>12500</v>
      </c>
      <c r="K19" s="76" t="s">
        <v>300</v>
      </c>
      <c r="L19" s="77"/>
    </row>
    <row r="20" spans="1:12" ht="15.75" thickBot="1" x14ac:dyDescent="0.3">
      <c r="A20" s="132" t="s">
        <v>295</v>
      </c>
      <c r="B20" s="133"/>
      <c r="C20" s="133"/>
      <c r="D20" s="133"/>
      <c r="E20" s="133"/>
      <c r="F20" s="133"/>
      <c r="G20" s="133"/>
      <c r="H20" s="133"/>
      <c r="I20" s="134"/>
      <c r="K20" s="76" t="s">
        <v>302</v>
      </c>
      <c r="L20" s="77"/>
    </row>
    <row r="21" spans="1:12" ht="15.75" thickBot="1" x14ac:dyDescent="0.3">
      <c r="A21" s="67" t="s">
        <v>506</v>
      </c>
      <c r="B21" s="58">
        <v>45401</v>
      </c>
      <c r="C21" s="58">
        <v>45478</v>
      </c>
      <c r="D21" s="59">
        <v>0</v>
      </c>
      <c r="E21" s="59">
        <v>0</v>
      </c>
      <c r="F21" s="59">
        <v>0</v>
      </c>
      <c r="G21" s="59">
        <v>0</v>
      </c>
      <c r="H21" s="60">
        <v>3000</v>
      </c>
      <c r="I21" s="68">
        <v>3000</v>
      </c>
      <c r="K21" s="76" t="s">
        <v>333</v>
      </c>
      <c r="L21" s="77"/>
    </row>
    <row r="22" spans="1:12" ht="15.75" thickBot="1" x14ac:dyDescent="0.3">
      <c r="A22" s="69" t="s">
        <v>122</v>
      </c>
      <c r="B22" s="61">
        <v>45412</v>
      </c>
      <c r="C22" s="61">
        <v>45457</v>
      </c>
      <c r="D22" s="62">
        <v>0</v>
      </c>
      <c r="E22" s="62">
        <v>0</v>
      </c>
      <c r="F22" s="62">
        <v>0</v>
      </c>
      <c r="G22" s="62">
        <v>0</v>
      </c>
      <c r="H22" s="63">
        <v>6500</v>
      </c>
      <c r="I22" s="70">
        <v>6500</v>
      </c>
      <c r="K22" s="76" t="s">
        <v>508</v>
      </c>
      <c r="L22" s="77">
        <v>5300</v>
      </c>
    </row>
    <row r="23" spans="1:12" ht="15.75" thickBot="1" x14ac:dyDescent="0.3">
      <c r="A23" s="67" t="s">
        <v>121</v>
      </c>
      <c r="B23" s="58">
        <v>45394</v>
      </c>
      <c r="C23" s="58">
        <v>45478</v>
      </c>
      <c r="D23" s="59">
        <v>0</v>
      </c>
      <c r="E23" s="59">
        <v>0</v>
      </c>
      <c r="F23" s="59">
        <v>13.2</v>
      </c>
      <c r="G23" s="59">
        <v>0</v>
      </c>
      <c r="H23" s="60">
        <v>2986.8</v>
      </c>
      <c r="I23" s="68">
        <v>3000</v>
      </c>
      <c r="K23" s="76" t="s">
        <v>294</v>
      </c>
      <c r="L23" s="77">
        <v>145500</v>
      </c>
    </row>
    <row r="24" spans="1:12" ht="15.75" thickBot="1" x14ac:dyDescent="0.3">
      <c r="A24" s="122" t="s">
        <v>294</v>
      </c>
      <c r="B24" s="123"/>
      <c r="C24" s="124"/>
      <c r="D24" s="64">
        <v>0</v>
      </c>
      <c r="E24" s="64">
        <v>0</v>
      </c>
      <c r="F24" s="64">
        <v>13.2</v>
      </c>
      <c r="G24" s="64">
        <v>0</v>
      </c>
      <c r="H24" s="65">
        <v>12486.8</v>
      </c>
      <c r="I24" s="71">
        <v>12500</v>
      </c>
      <c r="K24" s="76" t="s">
        <v>303</v>
      </c>
      <c r="L24" s="77">
        <v>145500</v>
      </c>
    </row>
    <row r="25" spans="1:12" ht="15.75" thickBot="1" x14ac:dyDescent="0.3">
      <c r="A25" s="119" t="s">
        <v>325</v>
      </c>
      <c r="B25" s="120"/>
      <c r="C25" s="120"/>
      <c r="D25" s="120"/>
      <c r="E25" s="120"/>
      <c r="F25" s="120"/>
      <c r="G25" s="120"/>
      <c r="H25" s="120"/>
      <c r="I25" s="121"/>
      <c r="K25" s="76" t="s">
        <v>305</v>
      </c>
      <c r="L25" s="77"/>
    </row>
    <row r="26" spans="1:12" ht="15.75" thickBot="1" x14ac:dyDescent="0.3">
      <c r="A26" s="69" t="s">
        <v>506</v>
      </c>
      <c r="B26" s="61">
        <v>45433</v>
      </c>
      <c r="C26" s="61">
        <v>45478</v>
      </c>
      <c r="D26" s="62">
        <v>0</v>
      </c>
      <c r="E26" s="62">
        <v>0</v>
      </c>
      <c r="F26" s="62">
        <v>0</v>
      </c>
      <c r="G26" s="62">
        <v>0</v>
      </c>
      <c r="H26" s="63">
        <v>3000</v>
      </c>
      <c r="I26" s="70">
        <v>3000</v>
      </c>
      <c r="K26" s="76" t="s">
        <v>306</v>
      </c>
      <c r="L26" s="77">
        <v>436500</v>
      </c>
    </row>
    <row r="27" spans="1:12" ht="15.75" thickBot="1" x14ac:dyDescent="0.3">
      <c r="A27" s="67" t="s">
        <v>122</v>
      </c>
      <c r="B27" s="58">
        <v>45441</v>
      </c>
      <c r="C27" s="58">
        <v>45457</v>
      </c>
      <c r="D27" s="59">
        <v>0</v>
      </c>
      <c r="E27" s="59">
        <v>0</v>
      </c>
      <c r="F27" s="59">
        <v>0</v>
      </c>
      <c r="G27" s="59">
        <v>0</v>
      </c>
      <c r="H27" s="60">
        <v>6500</v>
      </c>
      <c r="I27" s="68">
        <v>6500</v>
      </c>
    </row>
    <row r="28" spans="1:12" ht="15.75" thickBot="1" x14ac:dyDescent="0.3">
      <c r="A28" s="69" t="s">
        <v>121</v>
      </c>
      <c r="B28" s="61">
        <v>45426</v>
      </c>
      <c r="C28" s="61">
        <v>45478</v>
      </c>
      <c r="D28" s="62">
        <v>0</v>
      </c>
      <c r="E28" s="62">
        <v>0</v>
      </c>
      <c r="F28" s="62">
        <v>0</v>
      </c>
      <c r="G28" s="62">
        <v>0</v>
      </c>
      <c r="H28" s="63">
        <v>1000</v>
      </c>
      <c r="I28" s="70">
        <v>1000</v>
      </c>
    </row>
    <row r="29" spans="1:12" ht="15.75" thickBot="1" x14ac:dyDescent="0.3">
      <c r="A29" s="122" t="s">
        <v>294</v>
      </c>
      <c r="B29" s="123"/>
      <c r="C29" s="124"/>
      <c r="D29" s="64">
        <v>0</v>
      </c>
      <c r="E29" s="64">
        <v>0</v>
      </c>
      <c r="F29" s="64">
        <v>0</v>
      </c>
      <c r="G29" s="64">
        <v>0</v>
      </c>
      <c r="H29" s="65">
        <v>10500</v>
      </c>
      <c r="I29" s="71">
        <v>10500</v>
      </c>
    </row>
    <row r="30" spans="1:12" ht="15.75" thickBot="1" x14ac:dyDescent="0.3">
      <c r="A30" s="132" t="s">
        <v>298</v>
      </c>
      <c r="B30" s="133"/>
      <c r="C30" s="133"/>
      <c r="D30" s="133"/>
      <c r="E30" s="133"/>
      <c r="F30" s="133"/>
      <c r="G30" s="133"/>
      <c r="H30" s="133"/>
      <c r="I30" s="134"/>
    </row>
    <row r="31" spans="1:12" ht="15.75" thickBot="1" x14ac:dyDescent="0.3">
      <c r="A31" s="67" t="s">
        <v>506</v>
      </c>
      <c r="B31" s="58">
        <v>45471</v>
      </c>
      <c r="C31" s="58">
        <v>45478</v>
      </c>
      <c r="D31" s="59">
        <v>0</v>
      </c>
      <c r="E31" s="59">
        <v>0</v>
      </c>
      <c r="F31" s="59">
        <v>0</v>
      </c>
      <c r="G31" s="59">
        <v>0</v>
      </c>
      <c r="H31" s="60">
        <v>3000</v>
      </c>
      <c r="I31" s="68">
        <v>3000</v>
      </c>
    </row>
    <row r="32" spans="1:12" ht="15.75" thickBot="1" x14ac:dyDescent="0.3">
      <c r="A32" s="69" t="s">
        <v>122</v>
      </c>
      <c r="B32" s="61">
        <v>45471</v>
      </c>
      <c r="C32" s="61">
        <v>45508</v>
      </c>
      <c r="D32" s="62">
        <v>0</v>
      </c>
      <c r="E32" s="62">
        <v>0</v>
      </c>
      <c r="F32" s="62">
        <v>0</v>
      </c>
      <c r="G32" s="62">
        <v>0</v>
      </c>
      <c r="H32" s="63">
        <v>6500</v>
      </c>
      <c r="I32" s="70">
        <v>6500</v>
      </c>
    </row>
    <row r="33" spans="1:9" ht="15.75" thickBot="1" x14ac:dyDescent="0.3">
      <c r="A33" s="67" t="s">
        <v>121</v>
      </c>
      <c r="B33" s="58">
        <v>45457</v>
      </c>
      <c r="C33" s="58">
        <v>45478</v>
      </c>
      <c r="D33" s="59">
        <v>0</v>
      </c>
      <c r="E33" s="59">
        <v>0</v>
      </c>
      <c r="F33" s="59">
        <v>0</v>
      </c>
      <c r="G33" s="59">
        <v>0</v>
      </c>
      <c r="H33" s="60">
        <v>1000</v>
      </c>
      <c r="I33" s="68">
        <v>1000</v>
      </c>
    </row>
    <row r="34" spans="1:9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4">
        <v>0</v>
      </c>
      <c r="G34" s="64">
        <v>0</v>
      </c>
      <c r="H34" s="65">
        <v>10500</v>
      </c>
      <c r="I34" s="71">
        <v>10500</v>
      </c>
    </row>
    <row r="35" spans="1:9" ht="15.75" thickBot="1" x14ac:dyDescent="0.3">
      <c r="A35" s="119" t="s">
        <v>327</v>
      </c>
      <c r="B35" s="120"/>
      <c r="C35" s="120"/>
      <c r="D35" s="120"/>
      <c r="E35" s="120"/>
      <c r="F35" s="120"/>
      <c r="G35" s="120"/>
      <c r="H35" s="120"/>
      <c r="I35" s="121"/>
    </row>
    <row r="36" spans="1:9" ht="15.75" thickBot="1" x14ac:dyDescent="0.3">
      <c r="A36" s="69" t="s">
        <v>507</v>
      </c>
      <c r="B36" s="61">
        <v>45492</v>
      </c>
      <c r="C36" s="61">
        <v>45596</v>
      </c>
      <c r="D36" s="62">
        <v>0</v>
      </c>
      <c r="E36" s="62">
        <v>0</v>
      </c>
      <c r="F36" s="62">
        <v>0</v>
      </c>
      <c r="G36" s="62">
        <v>0</v>
      </c>
      <c r="H36" s="63">
        <v>1500</v>
      </c>
      <c r="I36" s="70">
        <v>1500</v>
      </c>
    </row>
    <row r="37" spans="1:9" ht="15.75" thickBot="1" x14ac:dyDescent="0.3">
      <c r="A37" s="67" t="s">
        <v>506</v>
      </c>
      <c r="B37" s="58">
        <v>45492</v>
      </c>
      <c r="C37" s="58">
        <v>45596</v>
      </c>
      <c r="D37" s="59">
        <v>0</v>
      </c>
      <c r="E37" s="59">
        <v>0</v>
      </c>
      <c r="F37" s="59">
        <v>0</v>
      </c>
      <c r="G37" s="59">
        <v>0</v>
      </c>
      <c r="H37" s="60">
        <v>3000</v>
      </c>
      <c r="I37" s="68">
        <v>3000</v>
      </c>
    </row>
    <row r="38" spans="1:9" ht="15.75" thickBot="1" x14ac:dyDescent="0.3">
      <c r="A38" s="69" t="s">
        <v>122</v>
      </c>
      <c r="B38" s="61">
        <v>45503</v>
      </c>
      <c r="C38" s="61">
        <v>45508</v>
      </c>
      <c r="D38" s="62">
        <v>0</v>
      </c>
      <c r="E38" s="62">
        <v>0</v>
      </c>
      <c r="F38" s="62">
        <v>0</v>
      </c>
      <c r="G38" s="62">
        <v>0</v>
      </c>
      <c r="H38" s="63">
        <v>6500</v>
      </c>
      <c r="I38" s="70">
        <v>6500</v>
      </c>
    </row>
    <row r="39" spans="1:9" ht="15.75" thickBot="1" x14ac:dyDescent="0.3">
      <c r="A39" s="67" t="s">
        <v>121</v>
      </c>
      <c r="B39" s="58">
        <v>45485</v>
      </c>
      <c r="C39" s="58">
        <v>45596</v>
      </c>
      <c r="D39" s="59">
        <v>0</v>
      </c>
      <c r="E39" s="59">
        <v>0</v>
      </c>
      <c r="F39" s="59">
        <v>0</v>
      </c>
      <c r="G39" s="59">
        <v>0</v>
      </c>
      <c r="H39" s="60">
        <v>1000</v>
      </c>
      <c r="I39" s="68">
        <v>1000</v>
      </c>
    </row>
    <row r="40" spans="1:9" ht="15.75" thickBot="1" x14ac:dyDescent="0.3">
      <c r="A40" s="122" t="s">
        <v>294</v>
      </c>
      <c r="B40" s="123"/>
      <c r="C40" s="124"/>
      <c r="D40" s="64">
        <v>0</v>
      </c>
      <c r="E40" s="64">
        <v>0</v>
      </c>
      <c r="F40" s="64">
        <v>0</v>
      </c>
      <c r="G40" s="64">
        <v>0</v>
      </c>
      <c r="H40" s="65">
        <v>12000</v>
      </c>
      <c r="I40" s="71">
        <v>12000</v>
      </c>
    </row>
    <row r="41" spans="1:9" ht="15.75" thickBot="1" x14ac:dyDescent="0.3">
      <c r="A41" s="119" t="s">
        <v>328</v>
      </c>
      <c r="B41" s="120"/>
      <c r="C41" s="120"/>
      <c r="D41" s="120"/>
      <c r="E41" s="120"/>
      <c r="F41" s="120"/>
      <c r="G41" s="120"/>
      <c r="H41" s="120"/>
      <c r="I41" s="121"/>
    </row>
    <row r="42" spans="1:9" ht="15.75" thickBot="1" x14ac:dyDescent="0.3">
      <c r="A42" s="69" t="s">
        <v>507</v>
      </c>
      <c r="B42" s="61">
        <v>45525</v>
      </c>
      <c r="C42" s="61">
        <v>45596</v>
      </c>
      <c r="D42" s="62">
        <v>0</v>
      </c>
      <c r="E42" s="62">
        <v>0</v>
      </c>
      <c r="F42" s="62">
        <v>0</v>
      </c>
      <c r="G42" s="62">
        <v>0</v>
      </c>
      <c r="H42" s="63">
        <v>1500</v>
      </c>
      <c r="I42" s="70">
        <v>1500</v>
      </c>
    </row>
    <row r="43" spans="1:9" ht="15.75" thickBot="1" x14ac:dyDescent="0.3">
      <c r="A43" s="67" t="s">
        <v>506</v>
      </c>
      <c r="B43" s="58">
        <v>45525</v>
      </c>
      <c r="C43" s="58">
        <v>45596</v>
      </c>
      <c r="D43" s="59">
        <v>0</v>
      </c>
      <c r="E43" s="59">
        <v>0</v>
      </c>
      <c r="F43" s="59">
        <v>0</v>
      </c>
      <c r="G43" s="59">
        <v>0</v>
      </c>
      <c r="H43" s="60">
        <v>3000</v>
      </c>
      <c r="I43" s="68">
        <v>3000</v>
      </c>
    </row>
    <row r="44" spans="1:9" ht="15.75" thickBot="1" x14ac:dyDescent="0.3">
      <c r="A44" s="69" t="s">
        <v>122</v>
      </c>
      <c r="B44" s="61">
        <v>45534</v>
      </c>
      <c r="C44" s="61">
        <v>45596</v>
      </c>
      <c r="D44" s="62">
        <v>0</v>
      </c>
      <c r="E44" s="62">
        <v>0</v>
      </c>
      <c r="F44" s="62">
        <v>0</v>
      </c>
      <c r="G44" s="62">
        <v>0</v>
      </c>
      <c r="H44" s="63">
        <v>6500</v>
      </c>
      <c r="I44" s="70">
        <v>6500</v>
      </c>
    </row>
    <row r="45" spans="1:9" ht="15.75" thickBot="1" x14ac:dyDescent="0.3">
      <c r="A45" s="67" t="s">
        <v>121</v>
      </c>
      <c r="B45" s="58">
        <v>45518</v>
      </c>
      <c r="C45" s="58">
        <v>45596</v>
      </c>
      <c r="D45" s="59">
        <v>0</v>
      </c>
      <c r="E45" s="59">
        <v>0</v>
      </c>
      <c r="F45" s="59">
        <v>0</v>
      </c>
      <c r="G45" s="59">
        <v>0</v>
      </c>
      <c r="H45" s="60">
        <v>1000</v>
      </c>
      <c r="I45" s="68">
        <v>1000</v>
      </c>
    </row>
    <row r="46" spans="1:9" ht="15.75" thickBot="1" x14ac:dyDescent="0.3">
      <c r="A46" s="122" t="s">
        <v>294</v>
      </c>
      <c r="B46" s="123"/>
      <c r="C46" s="124"/>
      <c r="D46" s="64">
        <v>0</v>
      </c>
      <c r="E46" s="64">
        <v>0</v>
      </c>
      <c r="F46" s="64">
        <v>0</v>
      </c>
      <c r="G46" s="64">
        <v>0</v>
      </c>
      <c r="H46" s="65">
        <v>12000</v>
      </c>
      <c r="I46" s="71">
        <v>12000</v>
      </c>
    </row>
    <row r="47" spans="1:9" ht="15.75" thickBot="1" x14ac:dyDescent="0.3">
      <c r="A47" s="119" t="s">
        <v>331</v>
      </c>
      <c r="B47" s="120"/>
      <c r="C47" s="120"/>
      <c r="D47" s="120"/>
      <c r="E47" s="120"/>
      <c r="F47" s="120"/>
      <c r="G47" s="120"/>
      <c r="H47" s="120"/>
      <c r="I47" s="121"/>
    </row>
    <row r="48" spans="1:9" ht="15.75" thickBot="1" x14ac:dyDescent="0.3">
      <c r="A48" s="69" t="s">
        <v>507</v>
      </c>
      <c r="B48" s="61">
        <v>45555</v>
      </c>
      <c r="C48" s="61">
        <v>45596</v>
      </c>
      <c r="D48" s="62">
        <v>0</v>
      </c>
      <c r="E48" s="62">
        <v>0</v>
      </c>
      <c r="F48" s="62">
        <v>13.2</v>
      </c>
      <c r="G48" s="62">
        <v>0</v>
      </c>
      <c r="H48" s="63">
        <v>2986.8</v>
      </c>
      <c r="I48" s="70">
        <v>3000</v>
      </c>
    </row>
    <row r="49" spans="1:9" ht="15.75" thickBot="1" x14ac:dyDescent="0.3">
      <c r="A49" s="67" t="s">
        <v>506</v>
      </c>
      <c r="B49" s="58">
        <v>45555</v>
      </c>
      <c r="C49" s="58">
        <v>45596</v>
      </c>
      <c r="D49" s="59">
        <v>0</v>
      </c>
      <c r="E49" s="59">
        <v>0</v>
      </c>
      <c r="F49" s="59">
        <v>0</v>
      </c>
      <c r="G49" s="59">
        <v>0</v>
      </c>
      <c r="H49" s="60">
        <v>3000</v>
      </c>
      <c r="I49" s="68">
        <v>3000</v>
      </c>
    </row>
    <row r="50" spans="1:9" ht="15.75" thickBot="1" x14ac:dyDescent="0.3">
      <c r="A50" s="69" t="s">
        <v>122</v>
      </c>
      <c r="B50" s="61">
        <v>45565</v>
      </c>
      <c r="C50" s="61">
        <v>45596</v>
      </c>
      <c r="D50" s="62">
        <v>0</v>
      </c>
      <c r="E50" s="62">
        <v>0</v>
      </c>
      <c r="F50" s="62">
        <v>0</v>
      </c>
      <c r="G50" s="62">
        <v>0</v>
      </c>
      <c r="H50" s="63">
        <v>6500</v>
      </c>
      <c r="I50" s="70">
        <v>6500</v>
      </c>
    </row>
    <row r="51" spans="1:9" ht="15.75" thickBot="1" x14ac:dyDescent="0.3">
      <c r="A51" s="67" t="s">
        <v>121</v>
      </c>
      <c r="B51" s="58">
        <v>45548</v>
      </c>
      <c r="C51" s="58">
        <v>45596</v>
      </c>
      <c r="D51" s="59">
        <v>0</v>
      </c>
      <c r="E51" s="59">
        <v>0</v>
      </c>
      <c r="F51" s="59">
        <v>0</v>
      </c>
      <c r="G51" s="59">
        <v>0</v>
      </c>
      <c r="H51" s="60">
        <v>2500</v>
      </c>
      <c r="I51" s="68">
        <v>2500</v>
      </c>
    </row>
    <row r="52" spans="1:9" ht="15.75" thickBot="1" x14ac:dyDescent="0.3">
      <c r="A52" s="122" t="s">
        <v>294</v>
      </c>
      <c r="B52" s="123"/>
      <c r="C52" s="124"/>
      <c r="D52" s="64">
        <v>0</v>
      </c>
      <c r="E52" s="64">
        <v>0</v>
      </c>
      <c r="F52" s="64">
        <v>13.2</v>
      </c>
      <c r="G52" s="64">
        <v>0</v>
      </c>
      <c r="H52" s="65">
        <v>14986.8</v>
      </c>
      <c r="I52" s="71">
        <v>15000</v>
      </c>
    </row>
    <row r="53" spans="1:9" ht="15.75" thickBot="1" x14ac:dyDescent="0.3">
      <c r="A53" s="119" t="s">
        <v>300</v>
      </c>
      <c r="B53" s="120"/>
      <c r="C53" s="120"/>
      <c r="D53" s="120"/>
      <c r="E53" s="120"/>
      <c r="F53" s="120"/>
      <c r="G53" s="120"/>
      <c r="H53" s="120"/>
      <c r="I53" s="121"/>
    </row>
    <row r="54" spans="1:9" ht="15.75" thickBot="1" x14ac:dyDescent="0.3">
      <c r="A54" s="69" t="s">
        <v>507</v>
      </c>
      <c r="B54" s="61">
        <v>45595</v>
      </c>
      <c r="C54" s="61">
        <v>45596</v>
      </c>
      <c r="D54" s="62">
        <v>0</v>
      </c>
      <c r="E54" s="62">
        <v>0</v>
      </c>
      <c r="F54" s="62">
        <v>0</v>
      </c>
      <c r="G54" s="62">
        <v>0</v>
      </c>
      <c r="H54" s="63">
        <v>1500</v>
      </c>
      <c r="I54" s="70">
        <v>1500</v>
      </c>
    </row>
    <row r="55" spans="1:9" ht="15.75" thickBot="1" x14ac:dyDescent="0.3">
      <c r="A55" s="67" t="s">
        <v>506</v>
      </c>
      <c r="B55" s="58">
        <v>45586</v>
      </c>
      <c r="C55" s="58">
        <v>45596</v>
      </c>
      <c r="D55" s="59">
        <v>0</v>
      </c>
      <c r="E55" s="59">
        <v>0</v>
      </c>
      <c r="F55" s="59">
        <v>0</v>
      </c>
      <c r="G55" s="59">
        <v>0</v>
      </c>
      <c r="H55" s="60">
        <v>3000</v>
      </c>
      <c r="I55" s="68">
        <v>3000</v>
      </c>
    </row>
    <row r="56" spans="1:9" ht="15.75" thickBot="1" x14ac:dyDescent="0.3">
      <c r="A56" s="69" t="s">
        <v>122</v>
      </c>
      <c r="B56" s="61">
        <v>45595</v>
      </c>
      <c r="C56" s="61">
        <v>45596</v>
      </c>
      <c r="D56" s="62">
        <v>0</v>
      </c>
      <c r="E56" s="62">
        <v>0</v>
      </c>
      <c r="F56" s="62">
        <v>0</v>
      </c>
      <c r="G56" s="62">
        <v>0</v>
      </c>
      <c r="H56" s="63">
        <v>6500</v>
      </c>
      <c r="I56" s="70">
        <v>6500</v>
      </c>
    </row>
    <row r="57" spans="1:9" ht="15.75" thickBot="1" x14ac:dyDescent="0.3">
      <c r="A57" s="67" t="s">
        <v>121</v>
      </c>
      <c r="B57" s="58">
        <v>45579</v>
      </c>
      <c r="C57" s="58">
        <v>45596</v>
      </c>
      <c r="D57" s="59">
        <v>0</v>
      </c>
      <c r="E57" s="59">
        <v>0</v>
      </c>
      <c r="F57" s="59">
        <v>0</v>
      </c>
      <c r="G57" s="59">
        <v>0</v>
      </c>
      <c r="H57" s="60">
        <v>1000</v>
      </c>
      <c r="I57" s="68">
        <v>1000</v>
      </c>
    </row>
    <row r="58" spans="1:9" ht="15.75" thickBot="1" x14ac:dyDescent="0.3">
      <c r="A58" s="122" t="s">
        <v>294</v>
      </c>
      <c r="B58" s="123"/>
      <c r="C58" s="124"/>
      <c r="D58" s="64">
        <v>0</v>
      </c>
      <c r="E58" s="64">
        <v>0</v>
      </c>
      <c r="F58" s="64">
        <v>0</v>
      </c>
      <c r="G58" s="64">
        <v>0</v>
      </c>
      <c r="H58" s="65">
        <v>12000</v>
      </c>
      <c r="I58" s="71">
        <v>12000</v>
      </c>
    </row>
    <row r="59" spans="1:9" ht="15.75" thickBot="1" x14ac:dyDescent="0.3">
      <c r="A59" s="119" t="s">
        <v>302</v>
      </c>
      <c r="B59" s="120"/>
      <c r="C59" s="120"/>
      <c r="D59" s="120"/>
      <c r="E59" s="120"/>
      <c r="F59" s="120"/>
      <c r="G59" s="120"/>
      <c r="H59" s="120"/>
      <c r="I59" s="121"/>
    </row>
    <row r="60" spans="1:9" ht="15.75" thickBot="1" x14ac:dyDescent="0.3">
      <c r="A60" s="69" t="s">
        <v>506</v>
      </c>
      <c r="B60" s="61">
        <v>45617</v>
      </c>
      <c r="C60" s="61">
        <v>45842</v>
      </c>
      <c r="D60" s="62">
        <v>0</v>
      </c>
      <c r="E60" s="62">
        <v>0</v>
      </c>
      <c r="F60" s="62">
        <v>0</v>
      </c>
      <c r="G60" s="62">
        <v>0</v>
      </c>
      <c r="H60" s="63">
        <v>3000</v>
      </c>
      <c r="I60" s="70">
        <v>3000</v>
      </c>
    </row>
    <row r="61" spans="1:9" ht="15.75" thickBot="1" x14ac:dyDescent="0.3">
      <c r="A61" s="67" t="s">
        <v>121</v>
      </c>
      <c r="B61" s="58">
        <v>45610</v>
      </c>
      <c r="C61" s="58">
        <v>45777</v>
      </c>
      <c r="D61" s="59">
        <v>0</v>
      </c>
      <c r="E61" s="59">
        <v>0</v>
      </c>
      <c r="F61" s="59">
        <v>0</v>
      </c>
      <c r="G61" s="59">
        <v>0</v>
      </c>
      <c r="H61" s="60">
        <v>1000</v>
      </c>
      <c r="I61" s="68">
        <v>1000</v>
      </c>
    </row>
    <row r="62" spans="1:9" ht="15.75" thickBot="1" x14ac:dyDescent="0.3">
      <c r="A62" s="122" t="s">
        <v>294</v>
      </c>
      <c r="B62" s="123"/>
      <c r="C62" s="124"/>
      <c r="D62" s="64">
        <v>0</v>
      </c>
      <c r="E62" s="64">
        <v>0</v>
      </c>
      <c r="F62" s="64">
        <v>0</v>
      </c>
      <c r="G62" s="64">
        <v>0</v>
      </c>
      <c r="H62" s="65">
        <v>4000</v>
      </c>
      <c r="I62" s="71">
        <v>4000</v>
      </c>
    </row>
    <row r="63" spans="1:9" ht="15.75" thickBot="1" x14ac:dyDescent="0.3">
      <c r="A63" s="119" t="s">
        <v>333</v>
      </c>
      <c r="B63" s="120"/>
      <c r="C63" s="120"/>
      <c r="D63" s="120"/>
      <c r="E63" s="120"/>
      <c r="F63" s="120"/>
      <c r="G63" s="120"/>
      <c r="H63" s="120"/>
      <c r="I63" s="121"/>
    </row>
    <row r="64" spans="1:9" ht="15.75" thickBot="1" x14ac:dyDescent="0.3">
      <c r="A64" s="69" t="s">
        <v>506</v>
      </c>
      <c r="B64" s="61">
        <v>45646</v>
      </c>
      <c r="C64" s="61">
        <v>45842</v>
      </c>
      <c r="D64" s="62">
        <v>0</v>
      </c>
      <c r="E64" s="62">
        <v>0</v>
      </c>
      <c r="F64" s="62">
        <v>0</v>
      </c>
      <c r="G64" s="62">
        <v>0</v>
      </c>
      <c r="H64" s="63">
        <v>3000</v>
      </c>
      <c r="I64" s="70">
        <v>3000</v>
      </c>
    </row>
    <row r="65" spans="1:9" ht="15.75" thickBot="1" x14ac:dyDescent="0.3">
      <c r="A65" s="67" t="s">
        <v>122</v>
      </c>
      <c r="B65" s="58">
        <v>45646</v>
      </c>
      <c r="C65" s="58">
        <v>45966</v>
      </c>
      <c r="D65" s="59">
        <v>0</v>
      </c>
      <c r="E65" s="59">
        <v>0</v>
      </c>
      <c r="F65" s="59">
        <v>0</v>
      </c>
      <c r="G65" s="59">
        <v>0</v>
      </c>
      <c r="H65" s="60">
        <v>6500</v>
      </c>
      <c r="I65" s="68">
        <v>6500</v>
      </c>
    </row>
    <row r="66" spans="1:9" ht="15.75" thickBot="1" x14ac:dyDescent="0.3">
      <c r="A66" s="69" t="s">
        <v>122</v>
      </c>
      <c r="B66" s="61">
        <v>45656</v>
      </c>
      <c r="C66" s="61">
        <v>45966</v>
      </c>
      <c r="D66" s="62">
        <v>0</v>
      </c>
      <c r="E66" s="62">
        <v>0</v>
      </c>
      <c r="F66" s="62">
        <v>0</v>
      </c>
      <c r="G66" s="62">
        <v>0</v>
      </c>
      <c r="H66" s="63">
        <v>6500</v>
      </c>
      <c r="I66" s="70">
        <v>6500</v>
      </c>
    </row>
    <row r="67" spans="1:9" ht="15.75" thickBot="1" x14ac:dyDescent="0.3">
      <c r="A67" s="67" t="s">
        <v>121</v>
      </c>
      <c r="B67" s="58">
        <v>45639</v>
      </c>
      <c r="C67" s="58">
        <v>45777</v>
      </c>
      <c r="D67" s="59">
        <v>0</v>
      </c>
      <c r="E67" s="59">
        <v>0</v>
      </c>
      <c r="F67" s="59">
        <v>0</v>
      </c>
      <c r="G67" s="59">
        <v>0</v>
      </c>
      <c r="H67" s="60">
        <v>1200</v>
      </c>
      <c r="I67" s="68">
        <v>1200</v>
      </c>
    </row>
    <row r="68" spans="1:9" ht="15.75" thickBot="1" x14ac:dyDescent="0.3">
      <c r="A68" s="69" t="s">
        <v>508</v>
      </c>
      <c r="B68" s="61">
        <v>45646</v>
      </c>
      <c r="C68" s="61">
        <v>45966</v>
      </c>
      <c r="D68" s="62">
        <v>0</v>
      </c>
      <c r="E68" s="62">
        <v>0</v>
      </c>
      <c r="F68" s="62">
        <v>0</v>
      </c>
      <c r="G68" s="62">
        <v>0</v>
      </c>
      <c r="H68" s="63">
        <v>5300</v>
      </c>
      <c r="I68" s="70">
        <v>5300</v>
      </c>
    </row>
    <row r="69" spans="1:9" ht="15.75" thickBot="1" x14ac:dyDescent="0.3">
      <c r="A69" s="122" t="s">
        <v>294</v>
      </c>
      <c r="B69" s="123"/>
      <c r="C69" s="124"/>
      <c r="D69" s="64">
        <v>0</v>
      </c>
      <c r="E69" s="64">
        <v>0</v>
      </c>
      <c r="F69" s="64">
        <v>0</v>
      </c>
      <c r="G69" s="64">
        <v>0</v>
      </c>
      <c r="H69" s="65">
        <v>22500</v>
      </c>
      <c r="I69" s="71">
        <v>22500</v>
      </c>
    </row>
    <row r="70" spans="1:9" x14ac:dyDescent="0.25">
      <c r="A70" s="116" t="s">
        <v>303</v>
      </c>
      <c r="B70" s="117"/>
      <c r="C70" s="118"/>
      <c r="D70" s="72">
        <v>0</v>
      </c>
      <c r="E70" s="72">
        <v>0</v>
      </c>
      <c r="F70" s="72">
        <v>39.6</v>
      </c>
      <c r="G70" s="72">
        <v>0</v>
      </c>
      <c r="H70" s="73">
        <v>145460.4</v>
      </c>
      <c r="I70" s="74">
        <v>145500</v>
      </c>
    </row>
  </sheetData>
  <mergeCells count="33">
    <mergeCell ref="A14:C14"/>
    <mergeCell ref="A3:A4"/>
    <mergeCell ref="B3:B4"/>
    <mergeCell ref="D3:D4"/>
    <mergeCell ref="E3:E4"/>
    <mergeCell ref="H3:H4"/>
    <mergeCell ref="I3:I4"/>
    <mergeCell ref="A5:I5"/>
    <mergeCell ref="A9:C9"/>
    <mergeCell ref="A10:I10"/>
    <mergeCell ref="F3:F4"/>
    <mergeCell ref="G3:G4"/>
    <mergeCell ref="A46:C46"/>
    <mergeCell ref="A15:I15"/>
    <mergeCell ref="A19:C19"/>
    <mergeCell ref="A20:I20"/>
    <mergeCell ref="A24:C24"/>
    <mergeCell ref="A25:I25"/>
    <mergeCell ref="A29:C29"/>
    <mergeCell ref="A30:I30"/>
    <mergeCell ref="A34:C34"/>
    <mergeCell ref="A35:I35"/>
    <mergeCell ref="A40:C40"/>
    <mergeCell ref="A41:I41"/>
    <mergeCell ref="A63:I63"/>
    <mergeCell ref="A69:C69"/>
    <mergeCell ref="A70:C70"/>
    <mergeCell ref="A47:I47"/>
    <mergeCell ref="A52:C52"/>
    <mergeCell ref="A53:I53"/>
    <mergeCell ref="A58:C58"/>
    <mergeCell ref="A59:I59"/>
    <mergeCell ref="A62:C62"/>
  </mergeCells>
  <pageMargins left="0.511811024" right="0.511811024" top="0.78740157499999996" bottom="0.78740157499999996" header="0.31496062000000002" footer="0.3149606200000000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1"/>
  <sheetViews>
    <sheetView workbookViewId="0">
      <selection activeCell="L6" sqref="L6:L8"/>
    </sheetView>
  </sheetViews>
  <sheetFormatPr defaultRowHeight="15" x14ac:dyDescent="0.25"/>
  <cols>
    <col min="1" max="1" width="30.140625" bestFit="1" customWidth="1"/>
    <col min="2" max="2" width="16.42578125" bestFit="1" customWidth="1"/>
    <col min="3" max="3" width="11.28515625" bestFit="1" customWidth="1"/>
    <col min="8" max="8" width="13.28515625" bestFit="1" customWidth="1"/>
    <col min="9" max="9" width="11.42578125" bestFit="1" customWidth="1"/>
    <col min="11" max="11" width="31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37" t="s">
        <v>292</v>
      </c>
      <c r="B5" s="138"/>
      <c r="C5" s="138"/>
      <c r="D5" s="138"/>
      <c r="E5" s="138"/>
      <c r="F5" s="138"/>
      <c r="G5" s="138"/>
      <c r="H5" s="138"/>
      <c r="I5" s="139"/>
      <c r="K5" s="75" t="s">
        <v>304</v>
      </c>
      <c r="L5" t="s">
        <v>307</v>
      </c>
    </row>
    <row r="6" spans="1:12" ht="15.75" thickBot="1" x14ac:dyDescent="0.3">
      <c r="A6" s="69" t="s">
        <v>505</v>
      </c>
      <c r="B6" s="61">
        <v>45327</v>
      </c>
      <c r="C6" s="61">
        <v>45473</v>
      </c>
      <c r="D6" s="62">
        <v>0</v>
      </c>
      <c r="E6" s="62">
        <v>0</v>
      </c>
      <c r="F6" s="62">
        <v>0</v>
      </c>
      <c r="G6" s="62">
        <v>0</v>
      </c>
      <c r="H6" s="63">
        <v>1500</v>
      </c>
      <c r="I6" s="70">
        <v>1500</v>
      </c>
      <c r="K6" s="76" t="s">
        <v>505</v>
      </c>
      <c r="L6" s="77">
        <v>21000</v>
      </c>
    </row>
    <row r="7" spans="1:12" ht="15.75" thickBot="1" x14ac:dyDescent="0.3">
      <c r="A7" s="67" t="s">
        <v>505</v>
      </c>
      <c r="B7" s="58">
        <v>45327</v>
      </c>
      <c r="C7" s="58">
        <v>45473</v>
      </c>
      <c r="D7" s="59">
        <v>0</v>
      </c>
      <c r="E7" s="59">
        <v>0</v>
      </c>
      <c r="F7" s="59">
        <v>27</v>
      </c>
      <c r="G7" s="59">
        <v>0</v>
      </c>
      <c r="H7" s="60">
        <v>1473</v>
      </c>
      <c r="I7" s="68">
        <v>1500</v>
      </c>
      <c r="K7" s="76" t="s">
        <v>292</v>
      </c>
      <c r="L7" s="77"/>
    </row>
    <row r="8" spans="1:12" ht="15.75" thickBot="1" x14ac:dyDescent="0.3">
      <c r="A8" s="69" t="s">
        <v>505</v>
      </c>
      <c r="B8" s="61">
        <v>45327</v>
      </c>
      <c r="C8" s="61">
        <v>45473</v>
      </c>
      <c r="D8" s="62">
        <v>0</v>
      </c>
      <c r="E8" s="62">
        <v>0</v>
      </c>
      <c r="F8" s="62">
        <v>214.97</v>
      </c>
      <c r="G8" s="62">
        <v>0</v>
      </c>
      <c r="H8" s="63">
        <v>1285.03</v>
      </c>
      <c r="I8" s="70">
        <v>1500</v>
      </c>
      <c r="K8" s="76" t="s">
        <v>323</v>
      </c>
      <c r="L8" s="77"/>
    </row>
    <row r="9" spans="1:12" ht="15.75" thickBot="1" x14ac:dyDescent="0.3">
      <c r="A9" s="67" t="s">
        <v>505</v>
      </c>
      <c r="B9" s="58">
        <v>45351</v>
      </c>
      <c r="C9" s="58">
        <v>45473</v>
      </c>
      <c r="D9" s="59">
        <v>0</v>
      </c>
      <c r="E9" s="59">
        <v>0</v>
      </c>
      <c r="F9" s="59">
        <v>356.71</v>
      </c>
      <c r="G9" s="59">
        <v>0</v>
      </c>
      <c r="H9" s="60">
        <v>1143.29</v>
      </c>
      <c r="I9" s="68">
        <v>1500</v>
      </c>
      <c r="K9" s="76" t="s">
        <v>295</v>
      </c>
      <c r="L9" s="77"/>
    </row>
    <row r="10" spans="1:12" ht="15.75" thickBot="1" x14ac:dyDescent="0.3">
      <c r="A10" s="122" t="s">
        <v>294</v>
      </c>
      <c r="B10" s="123"/>
      <c r="C10" s="124"/>
      <c r="D10" s="64">
        <v>0</v>
      </c>
      <c r="E10" s="64">
        <v>0</v>
      </c>
      <c r="F10" s="64">
        <v>598.67999999999995</v>
      </c>
      <c r="G10" s="64">
        <v>0</v>
      </c>
      <c r="H10" s="65">
        <v>5401.32</v>
      </c>
      <c r="I10" s="71">
        <v>6000</v>
      </c>
      <c r="K10" s="76" t="s">
        <v>325</v>
      </c>
      <c r="L10" s="77"/>
    </row>
    <row r="11" spans="1:12" ht="15.75" thickBot="1" x14ac:dyDescent="0.3">
      <c r="A11" s="119" t="s">
        <v>323</v>
      </c>
      <c r="B11" s="120"/>
      <c r="C11" s="120"/>
      <c r="D11" s="120"/>
      <c r="E11" s="120"/>
      <c r="F11" s="120"/>
      <c r="G11" s="120"/>
      <c r="H11" s="120"/>
      <c r="I11" s="121"/>
      <c r="K11" s="76" t="s">
        <v>298</v>
      </c>
      <c r="L11" s="77"/>
    </row>
    <row r="12" spans="1:12" ht="15.75" thickBot="1" x14ac:dyDescent="0.3">
      <c r="A12" s="69" t="s">
        <v>505</v>
      </c>
      <c r="B12" s="61">
        <v>45379</v>
      </c>
      <c r="C12" s="61">
        <v>45473</v>
      </c>
      <c r="D12" s="62">
        <v>0</v>
      </c>
      <c r="E12" s="62">
        <v>0</v>
      </c>
      <c r="F12" s="62">
        <v>0</v>
      </c>
      <c r="G12" s="62">
        <v>0</v>
      </c>
      <c r="H12" s="63">
        <v>1500</v>
      </c>
      <c r="I12" s="70">
        <v>1500</v>
      </c>
      <c r="K12" s="76" t="s">
        <v>327</v>
      </c>
      <c r="L12" s="77"/>
    </row>
    <row r="13" spans="1:12" ht="15.75" thickBot="1" x14ac:dyDescent="0.3">
      <c r="A13" s="122" t="s">
        <v>294</v>
      </c>
      <c r="B13" s="123"/>
      <c r="C13" s="124"/>
      <c r="D13" s="64">
        <v>0</v>
      </c>
      <c r="E13" s="64">
        <v>0</v>
      </c>
      <c r="F13" s="64">
        <v>0</v>
      </c>
      <c r="G13" s="64">
        <v>0</v>
      </c>
      <c r="H13" s="65">
        <v>1500</v>
      </c>
      <c r="I13" s="71">
        <v>1500</v>
      </c>
      <c r="K13" s="76" t="s">
        <v>328</v>
      </c>
      <c r="L13" s="77"/>
    </row>
    <row r="14" spans="1:12" ht="15.75" thickBot="1" x14ac:dyDescent="0.3">
      <c r="A14" s="132" t="s">
        <v>295</v>
      </c>
      <c r="B14" s="133"/>
      <c r="C14" s="133"/>
      <c r="D14" s="133"/>
      <c r="E14" s="133"/>
      <c r="F14" s="133"/>
      <c r="G14" s="133"/>
      <c r="H14" s="133"/>
      <c r="I14" s="134"/>
      <c r="K14" s="76" t="s">
        <v>331</v>
      </c>
      <c r="L14" s="77"/>
    </row>
    <row r="15" spans="1:12" ht="15.75" thickBot="1" x14ac:dyDescent="0.3">
      <c r="A15" s="67" t="s">
        <v>505</v>
      </c>
      <c r="B15" s="58">
        <v>45412</v>
      </c>
      <c r="C15" s="58">
        <v>45473</v>
      </c>
      <c r="D15" s="59">
        <v>0</v>
      </c>
      <c r="E15" s="59">
        <v>0</v>
      </c>
      <c r="F15" s="59">
        <v>0</v>
      </c>
      <c r="G15" s="59">
        <v>0</v>
      </c>
      <c r="H15" s="60">
        <v>1500</v>
      </c>
      <c r="I15" s="68">
        <v>1500</v>
      </c>
      <c r="K15" s="76" t="s">
        <v>300</v>
      </c>
      <c r="L15" s="77"/>
    </row>
    <row r="16" spans="1:12" ht="15.75" thickBot="1" x14ac:dyDescent="0.3">
      <c r="A16" s="122" t="s">
        <v>294</v>
      </c>
      <c r="B16" s="123"/>
      <c r="C16" s="124"/>
      <c r="D16" s="64">
        <v>0</v>
      </c>
      <c r="E16" s="64">
        <v>0</v>
      </c>
      <c r="F16" s="64">
        <v>0</v>
      </c>
      <c r="G16" s="64">
        <v>0</v>
      </c>
      <c r="H16" s="65">
        <v>1500</v>
      </c>
      <c r="I16" s="71">
        <v>1500</v>
      </c>
      <c r="K16" s="76" t="s">
        <v>302</v>
      </c>
      <c r="L16" s="77"/>
    </row>
    <row r="17" spans="1:12" ht="15.75" thickBot="1" x14ac:dyDescent="0.3">
      <c r="A17" s="119" t="s">
        <v>325</v>
      </c>
      <c r="B17" s="120"/>
      <c r="C17" s="120"/>
      <c r="D17" s="120"/>
      <c r="E17" s="120"/>
      <c r="F17" s="120"/>
      <c r="G17" s="120"/>
      <c r="H17" s="120"/>
      <c r="I17" s="121"/>
      <c r="K17" s="76" t="s">
        <v>333</v>
      </c>
      <c r="L17" s="77"/>
    </row>
    <row r="18" spans="1:12" ht="15.75" thickBot="1" x14ac:dyDescent="0.3">
      <c r="A18" s="69" t="s">
        <v>505</v>
      </c>
      <c r="B18" s="61">
        <v>45441</v>
      </c>
      <c r="C18" s="61">
        <v>45473</v>
      </c>
      <c r="D18" s="62">
        <v>0</v>
      </c>
      <c r="E18" s="62">
        <v>0</v>
      </c>
      <c r="F18" s="62">
        <v>0</v>
      </c>
      <c r="G18" s="62">
        <v>0</v>
      </c>
      <c r="H18" s="63">
        <v>1500</v>
      </c>
      <c r="I18" s="70">
        <v>1500</v>
      </c>
      <c r="K18" s="76" t="s">
        <v>294</v>
      </c>
      <c r="L18" s="77">
        <v>21000</v>
      </c>
    </row>
    <row r="19" spans="1:12" ht="15.75" thickBot="1" x14ac:dyDescent="0.3">
      <c r="A19" s="122" t="s">
        <v>294</v>
      </c>
      <c r="B19" s="123"/>
      <c r="C19" s="124"/>
      <c r="D19" s="64">
        <v>0</v>
      </c>
      <c r="E19" s="64">
        <v>0</v>
      </c>
      <c r="F19" s="64">
        <v>0</v>
      </c>
      <c r="G19" s="64">
        <v>0</v>
      </c>
      <c r="H19" s="65">
        <v>1500</v>
      </c>
      <c r="I19" s="71">
        <v>1500</v>
      </c>
      <c r="K19" s="76" t="s">
        <v>305</v>
      </c>
      <c r="L19" s="77"/>
    </row>
    <row r="20" spans="1:12" ht="15.75" thickBot="1" x14ac:dyDescent="0.3">
      <c r="A20" s="132" t="s">
        <v>298</v>
      </c>
      <c r="B20" s="133"/>
      <c r="C20" s="133"/>
      <c r="D20" s="133"/>
      <c r="E20" s="133"/>
      <c r="F20" s="133"/>
      <c r="G20" s="133"/>
      <c r="H20" s="133"/>
      <c r="I20" s="134"/>
      <c r="K20" s="76" t="s">
        <v>306</v>
      </c>
      <c r="L20" s="77">
        <v>42000</v>
      </c>
    </row>
    <row r="21" spans="1:12" ht="15.75" thickBot="1" x14ac:dyDescent="0.3">
      <c r="A21" s="67" t="s">
        <v>505</v>
      </c>
      <c r="B21" s="58">
        <v>45471</v>
      </c>
      <c r="C21" s="58">
        <v>45473</v>
      </c>
      <c r="D21" s="59">
        <v>0</v>
      </c>
      <c r="E21" s="59">
        <v>0</v>
      </c>
      <c r="F21" s="59">
        <v>0</v>
      </c>
      <c r="G21" s="59">
        <v>0</v>
      </c>
      <c r="H21" s="60">
        <v>1500</v>
      </c>
      <c r="I21" s="68">
        <v>1500</v>
      </c>
    </row>
    <row r="22" spans="1:12" ht="15.75" thickBot="1" x14ac:dyDescent="0.3">
      <c r="A22" s="122" t="s">
        <v>294</v>
      </c>
      <c r="B22" s="123"/>
      <c r="C22" s="124"/>
      <c r="D22" s="64">
        <v>0</v>
      </c>
      <c r="E22" s="64">
        <v>0</v>
      </c>
      <c r="F22" s="64">
        <v>0</v>
      </c>
      <c r="G22" s="64">
        <v>0</v>
      </c>
      <c r="H22" s="65">
        <v>1500</v>
      </c>
      <c r="I22" s="71">
        <v>1500</v>
      </c>
    </row>
    <row r="23" spans="1:12" ht="15.75" thickBot="1" x14ac:dyDescent="0.3">
      <c r="A23" s="119" t="s">
        <v>327</v>
      </c>
      <c r="B23" s="120"/>
      <c r="C23" s="120"/>
      <c r="D23" s="120"/>
      <c r="E23" s="120"/>
      <c r="F23" s="120"/>
      <c r="G23" s="120"/>
      <c r="H23" s="120"/>
      <c r="I23" s="121"/>
    </row>
    <row r="24" spans="1:12" ht="15.75" thickBot="1" x14ac:dyDescent="0.3">
      <c r="A24" s="69" t="s">
        <v>505</v>
      </c>
      <c r="B24" s="61">
        <v>45503</v>
      </c>
      <c r="C24" s="61">
        <v>45526</v>
      </c>
      <c r="D24" s="62">
        <v>0</v>
      </c>
      <c r="E24" s="62">
        <v>0</v>
      </c>
      <c r="F24" s="62">
        <v>0</v>
      </c>
      <c r="G24" s="62">
        <v>0</v>
      </c>
      <c r="H24" s="63">
        <v>1500</v>
      </c>
      <c r="I24" s="70">
        <v>1500</v>
      </c>
    </row>
    <row r="25" spans="1:12" ht="15.75" thickBot="1" x14ac:dyDescent="0.3">
      <c r="A25" s="122" t="s">
        <v>294</v>
      </c>
      <c r="B25" s="123"/>
      <c r="C25" s="124"/>
      <c r="D25" s="64">
        <v>0</v>
      </c>
      <c r="E25" s="64">
        <v>0</v>
      </c>
      <c r="F25" s="64">
        <v>0</v>
      </c>
      <c r="G25" s="64">
        <v>0</v>
      </c>
      <c r="H25" s="65">
        <v>1500</v>
      </c>
      <c r="I25" s="71">
        <v>1500</v>
      </c>
    </row>
    <row r="26" spans="1:12" ht="15.75" thickBot="1" x14ac:dyDescent="0.3">
      <c r="A26" s="132" t="s">
        <v>328</v>
      </c>
      <c r="B26" s="133"/>
      <c r="C26" s="133"/>
      <c r="D26" s="133"/>
      <c r="E26" s="133"/>
      <c r="F26" s="133"/>
      <c r="G26" s="133"/>
      <c r="H26" s="133"/>
      <c r="I26" s="134"/>
    </row>
    <row r="27" spans="1:12" ht="15.75" thickBot="1" x14ac:dyDescent="0.3">
      <c r="A27" s="67" t="s">
        <v>505</v>
      </c>
      <c r="B27" s="58">
        <v>45525</v>
      </c>
      <c r="C27" s="58">
        <v>45526</v>
      </c>
      <c r="D27" s="59">
        <v>0</v>
      </c>
      <c r="E27" s="59">
        <v>0</v>
      </c>
      <c r="F27" s="59">
        <v>0</v>
      </c>
      <c r="G27" s="59">
        <v>0</v>
      </c>
      <c r="H27" s="60">
        <v>1500</v>
      </c>
      <c r="I27" s="68">
        <v>1500</v>
      </c>
    </row>
    <row r="28" spans="1:12" ht="15.75" thickBot="1" x14ac:dyDescent="0.3">
      <c r="A28" s="122" t="s">
        <v>294</v>
      </c>
      <c r="B28" s="123"/>
      <c r="C28" s="124"/>
      <c r="D28" s="64">
        <v>0</v>
      </c>
      <c r="E28" s="64">
        <v>0</v>
      </c>
      <c r="F28" s="64">
        <v>0</v>
      </c>
      <c r="G28" s="64">
        <v>0</v>
      </c>
      <c r="H28" s="65">
        <v>1500</v>
      </c>
      <c r="I28" s="71">
        <v>1500</v>
      </c>
    </row>
    <row r="29" spans="1:12" ht="15.75" thickBot="1" x14ac:dyDescent="0.3">
      <c r="A29" s="119" t="s">
        <v>331</v>
      </c>
      <c r="B29" s="120"/>
      <c r="C29" s="120"/>
      <c r="D29" s="120"/>
      <c r="E29" s="120"/>
      <c r="F29" s="120"/>
      <c r="G29" s="120"/>
      <c r="H29" s="120"/>
      <c r="I29" s="121"/>
    </row>
    <row r="30" spans="1:12" ht="15.75" thickBot="1" x14ac:dyDescent="0.3">
      <c r="A30" s="69" t="s">
        <v>505</v>
      </c>
      <c r="B30" s="61">
        <v>45565</v>
      </c>
      <c r="C30" s="61">
        <v>45648</v>
      </c>
      <c r="D30" s="62">
        <v>0</v>
      </c>
      <c r="E30" s="62">
        <v>0</v>
      </c>
      <c r="F30" s="62">
        <v>0</v>
      </c>
      <c r="G30" s="62">
        <v>0</v>
      </c>
      <c r="H30" s="63">
        <v>1500</v>
      </c>
      <c r="I30" s="70">
        <v>1500</v>
      </c>
    </row>
    <row r="31" spans="1:12" ht="15.75" thickBot="1" x14ac:dyDescent="0.3">
      <c r="A31" s="122" t="s">
        <v>294</v>
      </c>
      <c r="B31" s="123"/>
      <c r="C31" s="124"/>
      <c r="D31" s="64">
        <v>0</v>
      </c>
      <c r="E31" s="64">
        <v>0</v>
      </c>
      <c r="F31" s="64">
        <v>0</v>
      </c>
      <c r="G31" s="64">
        <v>0</v>
      </c>
      <c r="H31" s="65">
        <v>1500</v>
      </c>
      <c r="I31" s="71">
        <v>1500</v>
      </c>
    </row>
    <row r="32" spans="1:12" ht="15.75" thickBot="1" x14ac:dyDescent="0.3">
      <c r="A32" s="132" t="s">
        <v>300</v>
      </c>
      <c r="B32" s="133"/>
      <c r="C32" s="133"/>
      <c r="D32" s="133"/>
      <c r="E32" s="133"/>
      <c r="F32" s="133"/>
      <c r="G32" s="133"/>
      <c r="H32" s="133"/>
      <c r="I32" s="134"/>
    </row>
    <row r="33" spans="1:9" ht="15.75" thickBot="1" x14ac:dyDescent="0.3">
      <c r="A33" s="67" t="s">
        <v>505</v>
      </c>
      <c r="B33" s="58">
        <v>45595</v>
      </c>
      <c r="C33" s="58">
        <v>45648</v>
      </c>
      <c r="D33" s="59">
        <v>0</v>
      </c>
      <c r="E33" s="59">
        <v>0</v>
      </c>
      <c r="F33" s="59">
        <v>0</v>
      </c>
      <c r="G33" s="59">
        <v>0</v>
      </c>
      <c r="H33" s="60">
        <v>1500</v>
      </c>
      <c r="I33" s="68">
        <v>1500</v>
      </c>
    </row>
    <row r="34" spans="1:9" ht="15.75" thickBot="1" x14ac:dyDescent="0.3">
      <c r="A34" s="122" t="s">
        <v>294</v>
      </c>
      <c r="B34" s="123"/>
      <c r="C34" s="124"/>
      <c r="D34" s="64">
        <v>0</v>
      </c>
      <c r="E34" s="64">
        <v>0</v>
      </c>
      <c r="F34" s="64">
        <v>0</v>
      </c>
      <c r="G34" s="64">
        <v>0</v>
      </c>
      <c r="H34" s="65">
        <v>1500</v>
      </c>
      <c r="I34" s="71">
        <v>1500</v>
      </c>
    </row>
    <row r="35" spans="1:9" ht="15.75" thickBot="1" x14ac:dyDescent="0.3">
      <c r="A35" s="119" t="s">
        <v>302</v>
      </c>
      <c r="B35" s="120"/>
      <c r="C35" s="120"/>
      <c r="D35" s="120"/>
      <c r="E35" s="120"/>
      <c r="F35" s="120"/>
      <c r="G35" s="120"/>
      <c r="H35" s="120"/>
      <c r="I35" s="121"/>
    </row>
    <row r="36" spans="1:9" ht="15.75" thickBot="1" x14ac:dyDescent="0.3">
      <c r="A36" s="69" t="s">
        <v>505</v>
      </c>
      <c r="B36" s="61">
        <v>45625</v>
      </c>
      <c r="C36" s="61">
        <v>45648</v>
      </c>
      <c r="D36" s="62">
        <v>0</v>
      </c>
      <c r="E36" s="62">
        <v>0</v>
      </c>
      <c r="F36" s="62">
        <v>0</v>
      </c>
      <c r="G36" s="62">
        <v>0</v>
      </c>
      <c r="H36" s="63">
        <v>1500</v>
      </c>
      <c r="I36" s="70">
        <v>1500</v>
      </c>
    </row>
    <row r="37" spans="1:9" ht="15.75" thickBot="1" x14ac:dyDescent="0.3">
      <c r="A37" s="122" t="s">
        <v>294</v>
      </c>
      <c r="B37" s="123"/>
      <c r="C37" s="124"/>
      <c r="D37" s="64">
        <v>0</v>
      </c>
      <c r="E37" s="64">
        <v>0</v>
      </c>
      <c r="F37" s="64">
        <v>0</v>
      </c>
      <c r="G37" s="64">
        <v>0</v>
      </c>
      <c r="H37" s="65">
        <v>1500</v>
      </c>
      <c r="I37" s="71">
        <v>1500</v>
      </c>
    </row>
    <row r="38" spans="1:9" ht="15.75" thickBot="1" x14ac:dyDescent="0.3">
      <c r="A38" s="132" t="s">
        <v>333</v>
      </c>
      <c r="B38" s="133"/>
      <c r="C38" s="133"/>
      <c r="D38" s="133"/>
      <c r="E38" s="133"/>
      <c r="F38" s="133"/>
      <c r="G38" s="133"/>
      <c r="H38" s="133"/>
      <c r="I38" s="134"/>
    </row>
    <row r="39" spans="1:9" ht="15.75" thickBot="1" x14ac:dyDescent="0.3">
      <c r="A39" s="67" t="s">
        <v>505</v>
      </c>
      <c r="B39" s="58">
        <v>45646</v>
      </c>
      <c r="C39" s="58">
        <v>45648</v>
      </c>
      <c r="D39" s="59">
        <v>0</v>
      </c>
      <c r="E39" s="59">
        <v>0</v>
      </c>
      <c r="F39" s="59">
        <v>0</v>
      </c>
      <c r="G39" s="59">
        <v>0</v>
      </c>
      <c r="H39" s="60">
        <v>1500</v>
      </c>
      <c r="I39" s="68">
        <v>1500</v>
      </c>
    </row>
    <row r="40" spans="1:9" ht="15.75" thickBot="1" x14ac:dyDescent="0.3">
      <c r="A40" s="122" t="s">
        <v>294</v>
      </c>
      <c r="B40" s="123"/>
      <c r="C40" s="124"/>
      <c r="D40" s="64">
        <v>0</v>
      </c>
      <c r="E40" s="64">
        <v>0</v>
      </c>
      <c r="F40" s="64">
        <v>0</v>
      </c>
      <c r="G40" s="64">
        <v>0</v>
      </c>
      <c r="H40" s="65">
        <v>1500</v>
      </c>
      <c r="I40" s="71">
        <v>1500</v>
      </c>
    </row>
    <row r="41" spans="1:9" x14ac:dyDescent="0.25">
      <c r="A41" s="116" t="s">
        <v>303</v>
      </c>
      <c r="B41" s="117"/>
      <c r="C41" s="118"/>
      <c r="D41" s="72">
        <v>0</v>
      </c>
      <c r="E41" s="72">
        <v>0</v>
      </c>
      <c r="F41" s="72">
        <v>598.67999999999995</v>
      </c>
      <c r="G41" s="72">
        <v>0</v>
      </c>
      <c r="H41" s="73">
        <v>20401.32</v>
      </c>
      <c r="I41" s="74">
        <v>21000</v>
      </c>
    </row>
  </sheetData>
  <mergeCells count="31">
    <mergeCell ref="A13:C13"/>
    <mergeCell ref="A3:A4"/>
    <mergeCell ref="B3:B4"/>
    <mergeCell ref="D3:D4"/>
    <mergeCell ref="E3:E4"/>
    <mergeCell ref="H3:H4"/>
    <mergeCell ref="I3:I4"/>
    <mergeCell ref="A5:I5"/>
    <mergeCell ref="A10:C10"/>
    <mergeCell ref="A11:I11"/>
    <mergeCell ref="F3:F4"/>
    <mergeCell ref="G3:G4"/>
    <mergeCell ref="A31:C31"/>
    <mergeCell ref="A14:I14"/>
    <mergeCell ref="A16:C16"/>
    <mergeCell ref="A17:I17"/>
    <mergeCell ref="A19:C19"/>
    <mergeCell ref="A20:I20"/>
    <mergeCell ref="A22:C22"/>
    <mergeCell ref="A23:I23"/>
    <mergeCell ref="A25:C25"/>
    <mergeCell ref="A26:I26"/>
    <mergeCell ref="A28:C28"/>
    <mergeCell ref="A29:I29"/>
    <mergeCell ref="A41:C41"/>
    <mergeCell ref="A32:I32"/>
    <mergeCell ref="A34:C34"/>
    <mergeCell ref="A35:I35"/>
    <mergeCell ref="A37:C37"/>
    <mergeCell ref="A38:I38"/>
    <mergeCell ref="A40:C40"/>
  </mergeCells>
  <pageMargins left="0.511811024" right="0.511811024" top="0.78740157499999996" bottom="0.78740157499999996" header="0.31496062000000002" footer="0.3149606200000000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57"/>
  <sheetViews>
    <sheetView topLeftCell="A25" workbookViewId="0">
      <selection activeCell="L6" sqref="L6:L8"/>
    </sheetView>
  </sheetViews>
  <sheetFormatPr defaultRowHeight="15" x14ac:dyDescent="0.25"/>
  <cols>
    <col min="1" max="1" width="43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3.710937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310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465</v>
      </c>
      <c r="B6" s="58">
        <v>45307</v>
      </c>
      <c r="C6" s="58">
        <v>45205</v>
      </c>
      <c r="D6" s="59">
        <v>0</v>
      </c>
      <c r="E6" s="59">
        <v>0</v>
      </c>
      <c r="F6" s="59">
        <v>0</v>
      </c>
      <c r="G6" s="59">
        <v>0</v>
      </c>
      <c r="H6" s="59">
        <v>600</v>
      </c>
      <c r="I6" s="78">
        <v>600</v>
      </c>
      <c r="K6" s="76" t="s">
        <v>465</v>
      </c>
      <c r="L6" s="77">
        <v>3600</v>
      </c>
    </row>
    <row r="7" spans="1:12" ht="15.75" thickBot="1" x14ac:dyDescent="0.3">
      <c r="A7" s="69" t="s">
        <v>465</v>
      </c>
      <c r="B7" s="61">
        <v>45307</v>
      </c>
      <c r="C7" s="61">
        <v>45219</v>
      </c>
      <c r="D7" s="62">
        <v>0</v>
      </c>
      <c r="E7" s="62">
        <v>0</v>
      </c>
      <c r="F7" s="62">
        <v>0</v>
      </c>
      <c r="G7" s="62">
        <v>0</v>
      </c>
      <c r="H7" s="62">
        <v>600</v>
      </c>
      <c r="I7" s="79">
        <v>600</v>
      </c>
      <c r="K7" s="76" t="s">
        <v>466</v>
      </c>
      <c r="L7" s="77">
        <v>3000</v>
      </c>
    </row>
    <row r="8" spans="1:12" ht="15.75" thickBot="1" x14ac:dyDescent="0.3">
      <c r="A8" s="67" t="s">
        <v>465</v>
      </c>
      <c r="B8" s="58">
        <v>45321</v>
      </c>
      <c r="C8" s="58">
        <v>45191</v>
      </c>
      <c r="D8" s="59">
        <v>0</v>
      </c>
      <c r="E8" s="59">
        <v>0</v>
      </c>
      <c r="F8" s="59">
        <v>0</v>
      </c>
      <c r="G8" s="59">
        <v>0</v>
      </c>
      <c r="H8" s="60">
        <v>2400</v>
      </c>
      <c r="I8" s="68">
        <v>2400</v>
      </c>
      <c r="K8" s="76" t="s">
        <v>467</v>
      </c>
      <c r="L8" s="77">
        <v>600</v>
      </c>
    </row>
    <row r="9" spans="1:12" ht="15.75" thickBot="1" x14ac:dyDescent="0.3">
      <c r="A9" s="69" t="s">
        <v>466</v>
      </c>
      <c r="B9" s="61">
        <v>45321</v>
      </c>
      <c r="C9" s="61">
        <v>45191</v>
      </c>
      <c r="D9" s="62">
        <v>0</v>
      </c>
      <c r="E9" s="62">
        <v>0</v>
      </c>
      <c r="F9" s="62">
        <v>0</v>
      </c>
      <c r="G9" s="62">
        <v>0</v>
      </c>
      <c r="H9" s="63">
        <v>2400</v>
      </c>
      <c r="I9" s="70">
        <v>2400</v>
      </c>
      <c r="K9" s="76" t="s">
        <v>468</v>
      </c>
      <c r="L9" s="77">
        <v>3000</v>
      </c>
    </row>
    <row r="10" spans="1:12" ht="15.75" thickBot="1" x14ac:dyDescent="0.3">
      <c r="A10" s="67" t="s">
        <v>466</v>
      </c>
      <c r="B10" s="58">
        <v>45321</v>
      </c>
      <c r="C10" s="58">
        <v>45205</v>
      </c>
      <c r="D10" s="59">
        <v>0</v>
      </c>
      <c r="E10" s="59">
        <v>0</v>
      </c>
      <c r="F10" s="59">
        <v>0</v>
      </c>
      <c r="G10" s="59">
        <v>0</v>
      </c>
      <c r="H10" s="59">
        <v>600</v>
      </c>
      <c r="I10" s="78">
        <v>600</v>
      </c>
      <c r="K10" s="76" t="s">
        <v>469</v>
      </c>
      <c r="L10" s="77">
        <v>3600</v>
      </c>
    </row>
    <row r="11" spans="1:12" ht="15.75" thickBot="1" x14ac:dyDescent="0.3">
      <c r="A11" s="69" t="s">
        <v>467</v>
      </c>
      <c r="B11" s="61">
        <v>45321</v>
      </c>
      <c r="C11" s="61">
        <v>45198</v>
      </c>
      <c r="D11" s="62">
        <v>0</v>
      </c>
      <c r="E11" s="62">
        <v>0</v>
      </c>
      <c r="F11" s="62">
        <v>0</v>
      </c>
      <c r="G11" s="62">
        <v>0</v>
      </c>
      <c r="H11" s="62">
        <v>600</v>
      </c>
      <c r="I11" s="79">
        <v>600</v>
      </c>
      <c r="K11" s="76" t="s">
        <v>470</v>
      </c>
      <c r="L11" s="77">
        <v>2400</v>
      </c>
    </row>
    <row r="12" spans="1:12" ht="15.75" thickBot="1" x14ac:dyDescent="0.3">
      <c r="A12" s="67" t="s">
        <v>468</v>
      </c>
      <c r="B12" s="58">
        <v>45307</v>
      </c>
      <c r="C12" s="58">
        <v>45289</v>
      </c>
      <c r="D12" s="59">
        <v>0</v>
      </c>
      <c r="E12" s="59">
        <v>0</v>
      </c>
      <c r="F12" s="59">
        <v>0</v>
      </c>
      <c r="G12" s="59">
        <v>0</v>
      </c>
      <c r="H12" s="60">
        <v>3000</v>
      </c>
      <c r="I12" s="68">
        <v>3000</v>
      </c>
      <c r="K12" s="76" t="s">
        <v>471</v>
      </c>
      <c r="L12" s="77">
        <v>3600</v>
      </c>
    </row>
    <row r="13" spans="1:12" ht="15.75" thickBot="1" x14ac:dyDescent="0.3">
      <c r="A13" s="69" t="s">
        <v>469</v>
      </c>
      <c r="B13" s="61">
        <v>45307</v>
      </c>
      <c r="C13" s="61">
        <v>45205</v>
      </c>
      <c r="D13" s="62">
        <v>0</v>
      </c>
      <c r="E13" s="62">
        <v>0</v>
      </c>
      <c r="F13" s="62">
        <v>0</v>
      </c>
      <c r="G13" s="62">
        <v>0</v>
      </c>
      <c r="H13" s="62">
        <v>600</v>
      </c>
      <c r="I13" s="79">
        <v>600</v>
      </c>
      <c r="K13" s="76" t="s">
        <v>472</v>
      </c>
      <c r="L13" s="77">
        <v>4800</v>
      </c>
    </row>
    <row r="14" spans="1:12" ht="15.75" thickBot="1" x14ac:dyDescent="0.3">
      <c r="A14" s="67" t="s">
        <v>469</v>
      </c>
      <c r="B14" s="58">
        <v>45307</v>
      </c>
      <c r="C14" s="58">
        <v>45191</v>
      </c>
      <c r="D14" s="59">
        <v>0</v>
      </c>
      <c r="E14" s="59">
        <v>0</v>
      </c>
      <c r="F14" s="59">
        <v>0</v>
      </c>
      <c r="G14" s="59">
        <v>0</v>
      </c>
      <c r="H14" s="60">
        <v>2400</v>
      </c>
      <c r="I14" s="68">
        <v>2400</v>
      </c>
      <c r="K14" s="76" t="s">
        <v>115</v>
      </c>
      <c r="L14" s="77">
        <v>119000</v>
      </c>
    </row>
    <row r="15" spans="1:12" ht="15.75" thickBot="1" x14ac:dyDescent="0.3">
      <c r="A15" s="69" t="s">
        <v>469</v>
      </c>
      <c r="B15" s="61">
        <v>45307</v>
      </c>
      <c r="C15" s="61">
        <v>45198</v>
      </c>
      <c r="D15" s="62">
        <v>0</v>
      </c>
      <c r="E15" s="62">
        <v>0</v>
      </c>
      <c r="F15" s="62">
        <v>0</v>
      </c>
      <c r="G15" s="62">
        <v>0</v>
      </c>
      <c r="H15" s="62">
        <v>600</v>
      </c>
      <c r="I15" s="79">
        <v>600</v>
      </c>
      <c r="K15" s="76" t="s">
        <v>501</v>
      </c>
      <c r="L15" s="77">
        <v>3000</v>
      </c>
    </row>
    <row r="16" spans="1:12" ht="15.75" thickBot="1" x14ac:dyDescent="0.3">
      <c r="A16" s="67" t="s">
        <v>470</v>
      </c>
      <c r="B16" s="58">
        <v>45307</v>
      </c>
      <c r="C16" s="58">
        <v>45205</v>
      </c>
      <c r="D16" s="59">
        <v>0</v>
      </c>
      <c r="E16" s="59">
        <v>0</v>
      </c>
      <c r="F16" s="59">
        <v>0</v>
      </c>
      <c r="G16" s="59">
        <v>0</v>
      </c>
      <c r="H16" s="59">
        <v>600</v>
      </c>
      <c r="I16" s="78">
        <v>600</v>
      </c>
      <c r="K16" s="76" t="s">
        <v>473</v>
      </c>
      <c r="L16" s="77">
        <v>7200</v>
      </c>
    </row>
    <row r="17" spans="1:12" ht="15.75" thickBot="1" x14ac:dyDescent="0.3">
      <c r="A17" s="69" t="s">
        <v>470</v>
      </c>
      <c r="B17" s="61">
        <v>45307</v>
      </c>
      <c r="C17" s="61">
        <v>45240</v>
      </c>
      <c r="D17" s="62">
        <v>0</v>
      </c>
      <c r="E17" s="62">
        <v>0</v>
      </c>
      <c r="F17" s="62">
        <v>0</v>
      </c>
      <c r="G17" s="62">
        <v>0</v>
      </c>
      <c r="H17" s="62">
        <v>600</v>
      </c>
      <c r="I17" s="79">
        <v>600</v>
      </c>
      <c r="K17" s="76" t="s">
        <v>474</v>
      </c>
      <c r="L17" s="77">
        <v>600</v>
      </c>
    </row>
    <row r="18" spans="1:12" ht="15.75" thickBot="1" x14ac:dyDescent="0.3">
      <c r="A18" s="67" t="s">
        <v>470</v>
      </c>
      <c r="B18" s="58">
        <v>45307</v>
      </c>
      <c r="C18" s="58">
        <v>45219</v>
      </c>
      <c r="D18" s="59">
        <v>0</v>
      </c>
      <c r="E18" s="59">
        <v>0</v>
      </c>
      <c r="F18" s="59">
        <v>0</v>
      </c>
      <c r="G18" s="59">
        <v>0</v>
      </c>
      <c r="H18" s="59">
        <v>600</v>
      </c>
      <c r="I18" s="78">
        <v>600</v>
      </c>
      <c r="K18" s="76" t="s">
        <v>475</v>
      </c>
      <c r="L18" s="77">
        <v>6600</v>
      </c>
    </row>
    <row r="19" spans="1:12" ht="15.75" thickBot="1" x14ac:dyDescent="0.3">
      <c r="A19" s="69" t="s">
        <v>470</v>
      </c>
      <c r="B19" s="61">
        <v>45307</v>
      </c>
      <c r="C19" s="61">
        <v>45198</v>
      </c>
      <c r="D19" s="62">
        <v>0</v>
      </c>
      <c r="E19" s="62">
        <v>0</v>
      </c>
      <c r="F19" s="62">
        <v>0</v>
      </c>
      <c r="G19" s="62">
        <v>0</v>
      </c>
      <c r="H19" s="62">
        <v>600</v>
      </c>
      <c r="I19" s="79">
        <v>600</v>
      </c>
      <c r="K19" s="76" t="s">
        <v>476</v>
      </c>
      <c r="L19" s="77">
        <v>1200</v>
      </c>
    </row>
    <row r="20" spans="1:12" ht="15.75" thickBot="1" x14ac:dyDescent="0.3">
      <c r="A20" s="67" t="s">
        <v>471</v>
      </c>
      <c r="B20" s="58">
        <v>45307</v>
      </c>
      <c r="C20" s="58">
        <v>45219</v>
      </c>
      <c r="D20" s="59">
        <v>0</v>
      </c>
      <c r="E20" s="59">
        <v>0</v>
      </c>
      <c r="F20" s="59">
        <v>0</v>
      </c>
      <c r="G20" s="59">
        <v>0</v>
      </c>
      <c r="H20" s="59">
        <v>600</v>
      </c>
      <c r="I20" s="78">
        <v>600</v>
      </c>
      <c r="K20" s="76" t="s">
        <v>477</v>
      </c>
      <c r="L20" s="77">
        <v>1200</v>
      </c>
    </row>
    <row r="21" spans="1:12" ht="15.75" thickBot="1" x14ac:dyDescent="0.3">
      <c r="A21" s="69" t="s">
        <v>471</v>
      </c>
      <c r="B21" s="61">
        <v>45307</v>
      </c>
      <c r="C21" s="61">
        <v>45191</v>
      </c>
      <c r="D21" s="62">
        <v>0</v>
      </c>
      <c r="E21" s="62">
        <v>0</v>
      </c>
      <c r="F21" s="62">
        <v>0</v>
      </c>
      <c r="G21" s="62">
        <v>0</v>
      </c>
      <c r="H21" s="63">
        <v>2400</v>
      </c>
      <c r="I21" s="70">
        <v>2400</v>
      </c>
      <c r="K21" s="76" t="s">
        <v>478</v>
      </c>
      <c r="L21" s="77">
        <v>3000</v>
      </c>
    </row>
    <row r="22" spans="1:12" ht="15.75" thickBot="1" x14ac:dyDescent="0.3">
      <c r="A22" s="67" t="s">
        <v>471</v>
      </c>
      <c r="B22" s="58">
        <v>45310</v>
      </c>
      <c r="C22" s="58">
        <v>45205</v>
      </c>
      <c r="D22" s="59">
        <v>0</v>
      </c>
      <c r="E22" s="59">
        <v>0</v>
      </c>
      <c r="F22" s="59">
        <v>0</v>
      </c>
      <c r="G22" s="59">
        <v>0</v>
      </c>
      <c r="H22" s="59">
        <v>600</v>
      </c>
      <c r="I22" s="78">
        <v>600</v>
      </c>
      <c r="K22" s="76" t="s">
        <v>479</v>
      </c>
      <c r="L22" s="77">
        <v>3600</v>
      </c>
    </row>
    <row r="23" spans="1:12" ht="15.75" thickBot="1" x14ac:dyDescent="0.3">
      <c r="A23" s="69" t="s">
        <v>472</v>
      </c>
      <c r="B23" s="61">
        <v>45307</v>
      </c>
      <c r="C23" s="61">
        <v>45205</v>
      </c>
      <c r="D23" s="62">
        <v>0</v>
      </c>
      <c r="E23" s="62">
        <v>0</v>
      </c>
      <c r="F23" s="62">
        <v>0</v>
      </c>
      <c r="G23" s="62">
        <v>0</v>
      </c>
      <c r="H23" s="62">
        <v>600</v>
      </c>
      <c r="I23" s="79">
        <v>600</v>
      </c>
      <c r="K23" s="76" t="s">
        <v>502</v>
      </c>
      <c r="L23" s="77">
        <v>3000</v>
      </c>
    </row>
    <row r="24" spans="1:12" ht="15.75" thickBot="1" x14ac:dyDescent="0.3">
      <c r="A24" s="67" t="s">
        <v>472</v>
      </c>
      <c r="B24" s="58">
        <v>45307</v>
      </c>
      <c r="C24" s="58">
        <v>45240</v>
      </c>
      <c r="D24" s="59">
        <v>0</v>
      </c>
      <c r="E24" s="59">
        <v>0</v>
      </c>
      <c r="F24" s="59">
        <v>0</v>
      </c>
      <c r="G24" s="59">
        <v>0</v>
      </c>
      <c r="H24" s="59">
        <v>600</v>
      </c>
      <c r="I24" s="78">
        <v>600</v>
      </c>
      <c r="K24" s="76" t="s">
        <v>480</v>
      </c>
      <c r="L24" s="77">
        <v>4800</v>
      </c>
    </row>
    <row r="25" spans="1:12" ht="15.75" thickBot="1" x14ac:dyDescent="0.3">
      <c r="A25" s="69" t="s">
        <v>472</v>
      </c>
      <c r="B25" s="61">
        <v>45307</v>
      </c>
      <c r="C25" s="61">
        <v>45226</v>
      </c>
      <c r="D25" s="62">
        <v>0</v>
      </c>
      <c r="E25" s="62">
        <v>0</v>
      </c>
      <c r="F25" s="62">
        <v>0</v>
      </c>
      <c r="G25" s="62">
        <v>0</v>
      </c>
      <c r="H25" s="62">
        <v>600</v>
      </c>
      <c r="I25" s="79">
        <v>600</v>
      </c>
      <c r="K25" s="76" t="s">
        <v>481</v>
      </c>
      <c r="L25" s="77">
        <v>3600</v>
      </c>
    </row>
    <row r="26" spans="1:12" ht="15.75" thickBot="1" x14ac:dyDescent="0.3">
      <c r="A26" s="67" t="s">
        <v>472</v>
      </c>
      <c r="B26" s="58">
        <v>45307</v>
      </c>
      <c r="C26" s="58">
        <v>45219</v>
      </c>
      <c r="D26" s="59">
        <v>0</v>
      </c>
      <c r="E26" s="59">
        <v>0</v>
      </c>
      <c r="F26" s="59">
        <v>0</v>
      </c>
      <c r="G26" s="59">
        <v>0</v>
      </c>
      <c r="H26" s="59">
        <v>600</v>
      </c>
      <c r="I26" s="78">
        <v>600</v>
      </c>
      <c r="K26" s="76" t="s">
        <v>482</v>
      </c>
      <c r="L26" s="77">
        <v>3600</v>
      </c>
    </row>
    <row r="27" spans="1:12" ht="15.75" thickBot="1" x14ac:dyDescent="0.3">
      <c r="A27" s="69" t="s">
        <v>472</v>
      </c>
      <c r="B27" s="61">
        <v>45307</v>
      </c>
      <c r="C27" s="61">
        <v>45191</v>
      </c>
      <c r="D27" s="62">
        <v>0</v>
      </c>
      <c r="E27" s="62">
        <v>0</v>
      </c>
      <c r="F27" s="62">
        <v>0</v>
      </c>
      <c r="G27" s="62">
        <v>0</v>
      </c>
      <c r="H27" s="63">
        <v>2400</v>
      </c>
      <c r="I27" s="70">
        <v>2400</v>
      </c>
      <c r="K27" s="76" t="s">
        <v>483</v>
      </c>
      <c r="L27" s="77">
        <v>4200</v>
      </c>
    </row>
    <row r="28" spans="1:12" ht="15.75" thickBot="1" x14ac:dyDescent="0.3">
      <c r="A28" s="67" t="s">
        <v>473</v>
      </c>
      <c r="B28" s="58">
        <v>45303</v>
      </c>
      <c r="C28" s="58">
        <v>45163</v>
      </c>
      <c r="D28" s="59">
        <v>0</v>
      </c>
      <c r="E28" s="59">
        <v>0</v>
      </c>
      <c r="F28" s="59">
        <v>0</v>
      </c>
      <c r="G28" s="59">
        <v>0</v>
      </c>
      <c r="H28" s="60">
        <v>3000</v>
      </c>
      <c r="I28" s="68">
        <v>3000</v>
      </c>
      <c r="K28" s="76" t="s">
        <v>116</v>
      </c>
      <c r="L28" s="77">
        <v>21000</v>
      </c>
    </row>
    <row r="29" spans="1:12" ht="15.75" thickBot="1" x14ac:dyDescent="0.3">
      <c r="A29" s="69" t="s">
        <v>473</v>
      </c>
      <c r="B29" s="61">
        <v>45303</v>
      </c>
      <c r="C29" s="61">
        <v>45177</v>
      </c>
      <c r="D29" s="62">
        <v>0</v>
      </c>
      <c r="E29" s="62">
        <v>0</v>
      </c>
      <c r="F29" s="62">
        <v>0</v>
      </c>
      <c r="G29" s="62">
        <v>0</v>
      </c>
      <c r="H29" s="63">
        <v>3000</v>
      </c>
      <c r="I29" s="70">
        <v>3000</v>
      </c>
      <c r="K29" s="76" t="s">
        <v>484</v>
      </c>
      <c r="L29" s="77">
        <v>9400</v>
      </c>
    </row>
    <row r="30" spans="1:12" ht="15.75" thickBot="1" x14ac:dyDescent="0.3">
      <c r="A30" s="67" t="s">
        <v>473</v>
      </c>
      <c r="B30" s="58">
        <v>45310</v>
      </c>
      <c r="C30" s="58">
        <v>45226</v>
      </c>
      <c r="D30" s="59">
        <v>0</v>
      </c>
      <c r="E30" s="59">
        <v>0</v>
      </c>
      <c r="F30" s="59">
        <v>0</v>
      </c>
      <c r="G30" s="59">
        <v>0</v>
      </c>
      <c r="H30" s="59">
        <v>600</v>
      </c>
      <c r="I30" s="78">
        <v>600</v>
      </c>
      <c r="K30" s="76" t="s">
        <v>485</v>
      </c>
      <c r="L30" s="77">
        <v>600</v>
      </c>
    </row>
    <row r="31" spans="1:12" ht="15.75" thickBot="1" x14ac:dyDescent="0.3">
      <c r="A31" s="69" t="s">
        <v>473</v>
      </c>
      <c r="B31" s="61">
        <v>45321</v>
      </c>
      <c r="C31" s="61">
        <v>45198</v>
      </c>
      <c r="D31" s="62">
        <v>0</v>
      </c>
      <c r="E31" s="62">
        <v>0</v>
      </c>
      <c r="F31" s="62">
        <v>0</v>
      </c>
      <c r="G31" s="62">
        <v>0</v>
      </c>
      <c r="H31" s="62">
        <v>600</v>
      </c>
      <c r="I31" s="79">
        <v>600</v>
      </c>
      <c r="K31" s="76" t="s">
        <v>486</v>
      </c>
      <c r="L31" s="77">
        <v>2400</v>
      </c>
    </row>
    <row r="32" spans="1:12" ht="15.75" thickBot="1" x14ac:dyDescent="0.3">
      <c r="A32" s="67" t="s">
        <v>474</v>
      </c>
      <c r="B32" s="58">
        <v>45307</v>
      </c>
      <c r="C32" s="58">
        <v>45240</v>
      </c>
      <c r="D32" s="59">
        <v>0</v>
      </c>
      <c r="E32" s="59">
        <v>0</v>
      </c>
      <c r="F32" s="59">
        <v>0</v>
      </c>
      <c r="G32" s="59">
        <v>0</v>
      </c>
      <c r="H32" s="59">
        <v>600</v>
      </c>
      <c r="I32" s="78">
        <v>600</v>
      </c>
      <c r="K32" s="76" t="s">
        <v>487</v>
      </c>
      <c r="L32" s="77">
        <v>1200</v>
      </c>
    </row>
    <row r="33" spans="1:12" ht="15.75" thickBot="1" x14ac:dyDescent="0.3">
      <c r="A33" s="69" t="s">
        <v>475</v>
      </c>
      <c r="B33" s="61">
        <v>45307</v>
      </c>
      <c r="C33" s="61">
        <v>45219</v>
      </c>
      <c r="D33" s="62">
        <v>0</v>
      </c>
      <c r="E33" s="62">
        <v>0</v>
      </c>
      <c r="F33" s="62">
        <v>0</v>
      </c>
      <c r="G33" s="62">
        <v>0</v>
      </c>
      <c r="H33" s="62">
        <v>600</v>
      </c>
      <c r="I33" s="79">
        <v>600</v>
      </c>
      <c r="K33" s="76" t="s">
        <v>488</v>
      </c>
      <c r="L33" s="77">
        <v>1800</v>
      </c>
    </row>
    <row r="34" spans="1:12" ht="15.75" thickBot="1" x14ac:dyDescent="0.3">
      <c r="A34" s="67" t="s">
        <v>476</v>
      </c>
      <c r="B34" s="58">
        <v>45307</v>
      </c>
      <c r="C34" s="58">
        <v>45205</v>
      </c>
      <c r="D34" s="59">
        <v>0</v>
      </c>
      <c r="E34" s="59">
        <v>0</v>
      </c>
      <c r="F34" s="59">
        <v>0</v>
      </c>
      <c r="G34" s="59">
        <v>0</v>
      </c>
      <c r="H34" s="59">
        <v>600</v>
      </c>
      <c r="I34" s="78">
        <v>600</v>
      </c>
      <c r="K34" s="76" t="s">
        <v>489</v>
      </c>
      <c r="L34" s="77">
        <v>4800</v>
      </c>
    </row>
    <row r="35" spans="1:12" ht="15.75" thickBot="1" x14ac:dyDescent="0.3">
      <c r="A35" s="69" t="s">
        <v>476</v>
      </c>
      <c r="B35" s="61">
        <v>45307</v>
      </c>
      <c r="C35" s="61">
        <v>45198</v>
      </c>
      <c r="D35" s="62">
        <v>0</v>
      </c>
      <c r="E35" s="62">
        <v>0</v>
      </c>
      <c r="F35" s="62">
        <v>0</v>
      </c>
      <c r="G35" s="62">
        <v>0</v>
      </c>
      <c r="H35" s="62">
        <v>600</v>
      </c>
      <c r="I35" s="79">
        <v>600</v>
      </c>
      <c r="K35" s="76" t="s">
        <v>490</v>
      </c>
      <c r="L35" s="77">
        <v>1200</v>
      </c>
    </row>
    <row r="36" spans="1:12" ht="15.75" thickBot="1" x14ac:dyDescent="0.3">
      <c r="A36" s="67" t="s">
        <v>477</v>
      </c>
      <c r="B36" s="58">
        <v>45307</v>
      </c>
      <c r="C36" s="58">
        <v>45240</v>
      </c>
      <c r="D36" s="59">
        <v>0</v>
      </c>
      <c r="E36" s="59">
        <v>0</v>
      </c>
      <c r="F36" s="59">
        <v>0</v>
      </c>
      <c r="G36" s="59">
        <v>0</v>
      </c>
      <c r="H36" s="59">
        <v>600</v>
      </c>
      <c r="I36" s="78">
        <v>600</v>
      </c>
      <c r="K36" s="76" t="s">
        <v>491</v>
      </c>
      <c r="L36" s="77">
        <v>600</v>
      </c>
    </row>
    <row r="37" spans="1:12" ht="15.75" thickBot="1" x14ac:dyDescent="0.3">
      <c r="A37" s="69" t="s">
        <v>477</v>
      </c>
      <c r="B37" s="61">
        <v>45307</v>
      </c>
      <c r="C37" s="61">
        <v>45226</v>
      </c>
      <c r="D37" s="62">
        <v>0</v>
      </c>
      <c r="E37" s="62">
        <v>0</v>
      </c>
      <c r="F37" s="62">
        <v>0</v>
      </c>
      <c r="G37" s="62">
        <v>0</v>
      </c>
      <c r="H37" s="62">
        <v>600</v>
      </c>
      <c r="I37" s="79">
        <v>600</v>
      </c>
      <c r="K37" s="76" t="s">
        <v>492</v>
      </c>
      <c r="L37" s="77">
        <v>1800</v>
      </c>
    </row>
    <row r="38" spans="1:12" ht="15.75" thickBot="1" x14ac:dyDescent="0.3">
      <c r="A38" s="67" t="s">
        <v>478</v>
      </c>
      <c r="B38" s="58">
        <v>45321</v>
      </c>
      <c r="C38" s="58">
        <v>45191</v>
      </c>
      <c r="D38" s="59">
        <v>0</v>
      </c>
      <c r="E38" s="59">
        <v>0</v>
      </c>
      <c r="F38" s="59">
        <v>0</v>
      </c>
      <c r="G38" s="59">
        <v>0</v>
      </c>
      <c r="H38" s="60">
        <v>2400</v>
      </c>
      <c r="I38" s="68">
        <v>2400</v>
      </c>
      <c r="K38" s="76" t="s">
        <v>493</v>
      </c>
      <c r="L38" s="77">
        <v>4200</v>
      </c>
    </row>
    <row r="39" spans="1:12" ht="15.75" thickBot="1" x14ac:dyDescent="0.3">
      <c r="A39" s="69" t="s">
        <v>478</v>
      </c>
      <c r="B39" s="61">
        <v>45321</v>
      </c>
      <c r="C39" s="61">
        <v>45198</v>
      </c>
      <c r="D39" s="62">
        <v>0</v>
      </c>
      <c r="E39" s="62">
        <v>0</v>
      </c>
      <c r="F39" s="62">
        <v>0</v>
      </c>
      <c r="G39" s="62">
        <v>0</v>
      </c>
      <c r="H39" s="62">
        <v>600</v>
      </c>
      <c r="I39" s="79">
        <v>600</v>
      </c>
      <c r="K39" s="76" t="s">
        <v>494</v>
      </c>
      <c r="L39" s="77">
        <v>11800</v>
      </c>
    </row>
    <row r="40" spans="1:12" ht="15.75" thickBot="1" x14ac:dyDescent="0.3">
      <c r="A40" s="67" t="s">
        <v>479</v>
      </c>
      <c r="B40" s="58">
        <v>45307</v>
      </c>
      <c r="C40" s="58">
        <v>45240</v>
      </c>
      <c r="D40" s="59">
        <v>0</v>
      </c>
      <c r="E40" s="59">
        <v>0</v>
      </c>
      <c r="F40" s="59">
        <v>0</v>
      </c>
      <c r="G40" s="59">
        <v>0</v>
      </c>
      <c r="H40" s="59">
        <v>600</v>
      </c>
      <c r="I40" s="78">
        <v>600</v>
      </c>
      <c r="K40" s="76" t="s">
        <v>310</v>
      </c>
      <c r="L40" s="77"/>
    </row>
    <row r="41" spans="1:12" ht="15.75" thickBot="1" x14ac:dyDescent="0.3">
      <c r="A41" s="69" t="s">
        <v>479</v>
      </c>
      <c r="B41" s="61">
        <v>45307</v>
      </c>
      <c r="C41" s="61">
        <v>45191</v>
      </c>
      <c r="D41" s="62">
        <v>0</v>
      </c>
      <c r="E41" s="62">
        <v>0</v>
      </c>
      <c r="F41" s="62">
        <v>0</v>
      </c>
      <c r="G41" s="62">
        <v>0</v>
      </c>
      <c r="H41" s="63">
        <v>2400</v>
      </c>
      <c r="I41" s="70">
        <v>2400</v>
      </c>
      <c r="K41" s="76" t="s">
        <v>292</v>
      </c>
      <c r="L41" s="77"/>
    </row>
    <row r="42" spans="1:12" ht="15.75" thickBot="1" x14ac:dyDescent="0.3">
      <c r="A42" s="67" t="s">
        <v>479</v>
      </c>
      <c r="B42" s="58">
        <v>45321</v>
      </c>
      <c r="C42" s="58">
        <v>45198</v>
      </c>
      <c r="D42" s="59">
        <v>0</v>
      </c>
      <c r="E42" s="59">
        <v>0</v>
      </c>
      <c r="F42" s="59">
        <v>0</v>
      </c>
      <c r="G42" s="59">
        <v>0</v>
      </c>
      <c r="H42" s="59">
        <v>600</v>
      </c>
      <c r="I42" s="78">
        <v>600</v>
      </c>
      <c r="K42" s="76" t="s">
        <v>323</v>
      </c>
      <c r="L42" s="77"/>
    </row>
    <row r="43" spans="1:12" ht="15.75" thickBot="1" x14ac:dyDescent="0.3">
      <c r="A43" s="69" t="s">
        <v>480</v>
      </c>
      <c r="B43" s="61">
        <v>45307</v>
      </c>
      <c r="C43" s="61">
        <v>45240</v>
      </c>
      <c r="D43" s="62">
        <v>0</v>
      </c>
      <c r="E43" s="62">
        <v>0</v>
      </c>
      <c r="F43" s="62">
        <v>0</v>
      </c>
      <c r="G43" s="62">
        <v>0</v>
      </c>
      <c r="H43" s="62">
        <v>600</v>
      </c>
      <c r="I43" s="79">
        <v>600</v>
      </c>
      <c r="K43" s="76" t="s">
        <v>325</v>
      </c>
      <c r="L43" s="77"/>
    </row>
    <row r="44" spans="1:12" ht="15.75" thickBot="1" x14ac:dyDescent="0.3">
      <c r="A44" s="67" t="s">
        <v>480</v>
      </c>
      <c r="B44" s="58">
        <v>45307</v>
      </c>
      <c r="C44" s="58">
        <v>45219</v>
      </c>
      <c r="D44" s="59">
        <v>0</v>
      </c>
      <c r="E44" s="59">
        <v>0</v>
      </c>
      <c r="F44" s="59">
        <v>0</v>
      </c>
      <c r="G44" s="59">
        <v>0</v>
      </c>
      <c r="H44" s="59">
        <v>600</v>
      </c>
      <c r="I44" s="78">
        <v>600</v>
      </c>
      <c r="K44" s="76" t="s">
        <v>298</v>
      </c>
      <c r="L44" s="77"/>
    </row>
    <row r="45" spans="1:12" ht="15.75" thickBot="1" x14ac:dyDescent="0.3">
      <c r="A45" s="69" t="s">
        <v>480</v>
      </c>
      <c r="B45" s="61">
        <v>45307</v>
      </c>
      <c r="C45" s="61">
        <v>45198</v>
      </c>
      <c r="D45" s="62">
        <v>0</v>
      </c>
      <c r="E45" s="62">
        <v>0</v>
      </c>
      <c r="F45" s="62">
        <v>0</v>
      </c>
      <c r="G45" s="62">
        <v>0</v>
      </c>
      <c r="H45" s="62">
        <v>600</v>
      </c>
      <c r="I45" s="79">
        <v>600</v>
      </c>
      <c r="K45" s="76" t="s">
        <v>327</v>
      </c>
      <c r="L45" s="77"/>
    </row>
    <row r="46" spans="1:12" ht="15.75" thickBot="1" x14ac:dyDescent="0.3">
      <c r="A46" s="67" t="s">
        <v>480</v>
      </c>
      <c r="B46" s="58">
        <v>45310</v>
      </c>
      <c r="C46" s="58">
        <v>45191</v>
      </c>
      <c r="D46" s="59">
        <v>0</v>
      </c>
      <c r="E46" s="59">
        <v>0</v>
      </c>
      <c r="F46" s="59">
        <v>0</v>
      </c>
      <c r="G46" s="59">
        <v>0</v>
      </c>
      <c r="H46" s="60">
        <v>2400</v>
      </c>
      <c r="I46" s="68">
        <v>2400</v>
      </c>
      <c r="K46" s="76" t="s">
        <v>328</v>
      </c>
      <c r="L46" s="77"/>
    </row>
    <row r="47" spans="1:12" ht="15.75" thickBot="1" x14ac:dyDescent="0.3">
      <c r="A47" s="69" t="s">
        <v>480</v>
      </c>
      <c r="B47" s="61">
        <v>45310</v>
      </c>
      <c r="C47" s="61">
        <v>45205</v>
      </c>
      <c r="D47" s="62">
        <v>0</v>
      </c>
      <c r="E47" s="62">
        <v>0</v>
      </c>
      <c r="F47" s="62">
        <v>0</v>
      </c>
      <c r="G47" s="62">
        <v>0</v>
      </c>
      <c r="H47" s="62">
        <v>600</v>
      </c>
      <c r="I47" s="79">
        <v>600</v>
      </c>
      <c r="K47" s="76" t="s">
        <v>300</v>
      </c>
      <c r="L47" s="77"/>
    </row>
    <row r="48" spans="1:12" ht="15.75" thickBot="1" x14ac:dyDescent="0.3">
      <c r="A48" s="67" t="s">
        <v>481</v>
      </c>
      <c r="B48" s="58">
        <v>45307</v>
      </c>
      <c r="C48" s="58">
        <v>45191</v>
      </c>
      <c r="D48" s="59">
        <v>0</v>
      </c>
      <c r="E48" s="59">
        <v>0</v>
      </c>
      <c r="F48" s="59">
        <v>0</v>
      </c>
      <c r="G48" s="59">
        <v>0</v>
      </c>
      <c r="H48" s="60">
        <v>2400</v>
      </c>
      <c r="I48" s="68">
        <v>2400</v>
      </c>
      <c r="K48" s="76" t="s">
        <v>495</v>
      </c>
      <c r="L48" s="77">
        <v>2400</v>
      </c>
    </row>
    <row r="49" spans="1:12" ht="15.75" thickBot="1" x14ac:dyDescent="0.3">
      <c r="A49" s="69" t="s">
        <v>481</v>
      </c>
      <c r="B49" s="61">
        <v>45310</v>
      </c>
      <c r="C49" s="61">
        <v>45240</v>
      </c>
      <c r="D49" s="62">
        <v>0</v>
      </c>
      <c r="E49" s="62">
        <v>0</v>
      </c>
      <c r="F49" s="62">
        <v>0</v>
      </c>
      <c r="G49" s="62">
        <v>0</v>
      </c>
      <c r="H49" s="62">
        <v>600</v>
      </c>
      <c r="I49" s="79">
        <v>600</v>
      </c>
      <c r="K49" s="76" t="s">
        <v>503</v>
      </c>
      <c r="L49" s="77">
        <v>39000</v>
      </c>
    </row>
    <row r="50" spans="1:12" ht="15.75" thickBot="1" x14ac:dyDescent="0.3">
      <c r="A50" s="67" t="s">
        <v>481</v>
      </c>
      <c r="B50" s="58">
        <v>45321</v>
      </c>
      <c r="C50" s="58">
        <v>45198</v>
      </c>
      <c r="D50" s="59">
        <v>0</v>
      </c>
      <c r="E50" s="59">
        <v>0</v>
      </c>
      <c r="F50" s="59">
        <v>0</v>
      </c>
      <c r="G50" s="59">
        <v>0</v>
      </c>
      <c r="H50" s="59">
        <v>600</v>
      </c>
      <c r="I50" s="78">
        <v>600</v>
      </c>
      <c r="K50" s="76" t="s">
        <v>496</v>
      </c>
      <c r="L50" s="77">
        <v>1200</v>
      </c>
    </row>
    <row r="51" spans="1:12" ht="15.75" thickBot="1" x14ac:dyDescent="0.3">
      <c r="A51" s="69" t="s">
        <v>482</v>
      </c>
      <c r="B51" s="61">
        <v>45307</v>
      </c>
      <c r="C51" s="61">
        <v>45240</v>
      </c>
      <c r="D51" s="62">
        <v>0</v>
      </c>
      <c r="E51" s="62">
        <v>0</v>
      </c>
      <c r="F51" s="62">
        <v>0</v>
      </c>
      <c r="G51" s="62">
        <v>0</v>
      </c>
      <c r="H51" s="62">
        <v>600</v>
      </c>
      <c r="I51" s="79">
        <v>600</v>
      </c>
      <c r="K51" s="76" t="s">
        <v>497</v>
      </c>
      <c r="L51" s="77">
        <v>3000</v>
      </c>
    </row>
    <row r="52" spans="1:12" ht="15.75" thickBot="1" x14ac:dyDescent="0.3">
      <c r="A52" s="67" t="s">
        <v>482</v>
      </c>
      <c r="B52" s="58">
        <v>45307</v>
      </c>
      <c r="C52" s="58">
        <v>45191</v>
      </c>
      <c r="D52" s="59">
        <v>0</v>
      </c>
      <c r="E52" s="59">
        <v>0</v>
      </c>
      <c r="F52" s="59">
        <v>0</v>
      </c>
      <c r="G52" s="59">
        <v>0</v>
      </c>
      <c r="H52" s="60">
        <v>2400</v>
      </c>
      <c r="I52" s="68">
        <v>2400</v>
      </c>
      <c r="K52" s="76" t="s">
        <v>498</v>
      </c>
      <c r="L52" s="77">
        <v>3000</v>
      </c>
    </row>
    <row r="53" spans="1:12" ht="15.75" thickBot="1" x14ac:dyDescent="0.3">
      <c r="A53" s="69" t="s">
        <v>483</v>
      </c>
      <c r="B53" s="61">
        <v>45307</v>
      </c>
      <c r="C53" s="61">
        <v>45191</v>
      </c>
      <c r="D53" s="62">
        <v>0</v>
      </c>
      <c r="E53" s="62">
        <v>0</v>
      </c>
      <c r="F53" s="62">
        <v>0</v>
      </c>
      <c r="G53" s="62">
        <v>0</v>
      </c>
      <c r="H53" s="63">
        <v>2400</v>
      </c>
      <c r="I53" s="70">
        <v>2400</v>
      </c>
      <c r="K53" s="76" t="s">
        <v>504</v>
      </c>
      <c r="L53" s="77">
        <v>4000</v>
      </c>
    </row>
    <row r="54" spans="1:12" ht="15.75" thickBot="1" x14ac:dyDescent="0.3">
      <c r="A54" s="67" t="s">
        <v>483</v>
      </c>
      <c r="B54" s="58">
        <v>45307</v>
      </c>
      <c r="C54" s="58">
        <v>45219</v>
      </c>
      <c r="D54" s="59">
        <v>0</v>
      </c>
      <c r="E54" s="59">
        <v>0</v>
      </c>
      <c r="F54" s="59">
        <v>0</v>
      </c>
      <c r="G54" s="59">
        <v>0</v>
      </c>
      <c r="H54" s="59">
        <v>600</v>
      </c>
      <c r="I54" s="78">
        <v>600</v>
      </c>
      <c r="K54" s="76" t="s">
        <v>294</v>
      </c>
      <c r="L54" s="77">
        <v>317600</v>
      </c>
    </row>
    <row r="55" spans="1:12" ht="15.75" thickBot="1" x14ac:dyDescent="0.3">
      <c r="A55" s="69" t="s">
        <v>483</v>
      </c>
      <c r="B55" s="61">
        <v>45307</v>
      </c>
      <c r="C55" s="61">
        <v>45198</v>
      </c>
      <c r="D55" s="62">
        <v>0</v>
      </c>
      <c r="E55" s="62">
        <v>0</v>
      </c>
      <c r="F55" s="62">
        <v>0</v>
      </c>
      <c r="G55" s="62">
        <v>0</v>
      </c>
      <c r="H55" s="62">
        <v>600</v>
      </c>
      <c r="I55" s="79">
        <v>600</v>
      </c>
      <c r="K55" s="76" t="s">
        <v>499</v>
      </c>
      <c r="L55" s="77">
        <v>4200</v>
      </c>
    </row>
    <row r="56" spans="1:12" ht="15.75" thickBot="1" x14ac:dyDescent="0.3">
      <c r="A56" s="67" t="s">
        <v>483</v>
      </c>
      <c r="B56" s="58">
        <v>45310</v>
      </c>
      <c r="C56" s="58">
        <v>45205</v>
      </c>
      <c r="D56" s="59">
        <v>0</v>
      </c>
      <c r="E56" s="59">
        <v>0</v>
      </c>
      <c r="F56" s="59">
        <v>0</v>
      </c>
      <c r="G56" s="59">
        <v>0</v>
      </c>
      <c r="H56" s="59">
        <v>600</v>
      </c>
      <c r="I56" s="78">
        <v>600</v>
      </c>
      <c r="K56" s="76" t="s">
        <v>303</v>
      </c>
      <c r="L56" s="77">
        <v>317600</v>
      </c>
    </row>
    <row r="57" spans="1:12" ht="15.75" thickBot="1" x14ac:dyDescent="0.3">
      <c r="A57" s="69" t="s">
        <v>484</v>
      </c>
      <c r="B57" s="61">
        <v>45307</v>
      </c>
      <c r="C57" s="61">
        <v>45226</v>
      </c>
      <c r="D57" s="62">
        <v>0</v>
      </c>
      <c r="E57" s="62">
        <v>0</v>
      </c>
      <c r="F57" s="62">
        <v>0</v>
      </c>
      <c r="G57" s="62">
        <v>0</v>
      </c>
      <c r="H57" s="62">
        <v>600</v>
      </c>
      <c r="I57" s="79">
        <v>600</v>
      </c>
      <c r="K57" s="76" t="s">
        <v>500</v>
      </c>
      <c r="L57" s="77">
        <v>10800</v>
      </c>
    </row>
    <row r="58" spans="1:12" ht="15.75" thickBot="1" x14ac:dyDescent="0.3">
      <c r="A58" s="67" t="s">
        <v>484</v>
      </c>
      <c r="B58" s="58">
        <v>45307</v>
      </c>
      <c r="C58" s="58">
        <v>45219</v>
      </c>
      <c r="D58" s="59">
        <v>0</v>
      </c>
      <c r="E58" s="59">
        <v>0</v>
      </c>
      <c r="F58" s="59">
        <v>0</v>
      </c>
      <c r="G58" s="59">
        <v>0</v>
      </c>
      <c r="H58" s="59">
        <v>600</v>
      </c>
      <c r="I58" s="78">
        <v>600</v>
      </c>
      <c r="K58" s="76" t="s">
        <v>305</v>
      </c>
      <c r="L58" s="77"/>
    </row>
    <row r="59" spans="1:12" ht="15.75" thickBot="1" x14ac:dyDescent="0.3">
      <c r="A59" s="69" t="s">
        <v>484</v>
      </c>
      <c r="B59" s="61">
        <v>45307</v>
      </c>
      <c r="C59" s="61">
        <v>45240</v>
      </c>
      <c r="D59" s="62">
        <v>0</v>
      </c>
      <c r="E59" s="62">
        <v>0</v>
      </c>
      <c r="F59" s="62">
        <v>0</v>
      </c>
      <c r="G59" s="62">
        <v>0</v>
      </c>
      <c r="H59" s="62">
        <v>600</v>
      </c>
      <c r="I59" s="79">
        <v>600</v>
      </c>
      <c r="K59" s="76" t="s">
        <v>306</v>
      </c>
      <c r="L59" s="77">
        <v>952800</v>
      </c>
    </row>
    <row r="60" spans="1:12" ht="15.75" thickBot="1" x14ac:dyDescent="0.3">
      <c r="A60" s="67" t="s">
        <v>484</v>
      </c>
      <c r="B60" s="58">
        <v>45307</v>
      </c>
      <c r="C60" s="58">
        <v>45191</v>
      </c>
      <c r="D60" s="59">
        <v>0</v>
      </c>
      <c r="E60" s="59">
        <v>0</v>
      </c>
      <c r="F60" s="59">
        <v>0</v>
      </c>
      <c r="G60" s="59">
        <v>0</v>
      </c>
      <c r="H60" s="60">
        <v>2400</v>
      </c>
      <c r="I60" s="68">
        <v>2400</v>
      </c>
    </row>
    <row r="61" spans="1:12" ht="15.75" thickBot="1" x14ac:dyDescent="0.3">
      <c r="A61" s="69" t="s">
        <v>484</v>
      </c>
      <c r="B61" s="61">
        <v>45307</v>
      </c>
      <c r="C61" s="61">
        <v>45198</v>
      </c>
      <c r="D61" s="62">
        <v>0</v>
      </c>
      <c r="E61" s="62">
        <v>0</v>
      </c>
      <c r="F61" s="62">
        <v>0</v>
      </c>
      <c r="G61" s="62">
        <v>0</v>
      </c>
      <c r="H61" s="62">
        <v>600</v>
      </c>
      <c r="I61" s="79">
        <v>600</v>
      </c>
    </row>
    <row r="62" spans="1:12" ht="15.75" thickBot="1" x14ac:dyDescent="0.3">
      <c r="A62" s="67" t="s">
        <v>484</v>
      </c>
      <c r="B62" s="58">
        <v>45310</v>
      </c>
      <c r="C62" s="58">
        <v>45205</v>
      </c>
      <c r="D62" s="59">
        <v>0</v>
      </c>
      <c r="E62" s="59">
        <v>0</v>
      </c>
      <c r="F62" s="59">
        <v>0</v>
      </c>
      <c r="G62" s="59">
        <v>0</v>
      </c>
      <c r="H62" s="59">
        <v>600</v>
      </c>
      <c r="I62" s="78">
        <v>600</v>
      </c>
    </row>
    <row r="63" spans="1:12" ht="15.75" thickBot="1" x14ac:dyDescent="0.3">
      <c r="A63" s="69" t="s">
        <v>485</v>
      </c>
      <c r="B63" s="61">
        <v>45307</v>
      </c>
      <c r="C63" s="61">
        <v>45219</v>
      </c>
      <c r="D63" s="62">
        <v>0</v>
      </c>
      <c r="E63" s="62">
        <v>0</v>
      </c>
      <c r="F63" s="62">
        <v>0</v>
      </c>
      <c r="G63" s="62">
        <v>0</v>
      </c>
      <c r="H63" s="62">
        <v>600</v>
      </c>
      <c r="I63" s="79">
        <v>600</v>
      </c>
    </row>
    <row r="64" spans="1:12" ht="15.75" thickBot="1" x14ac:dyDescent="0.3">
      <c r="A64" s="67" t="s">
        <v>486</v>
      </c>
      <c r="B64" s="58">
        <v>45307</v>
      </c>
      <c r="C64" s="58">
        <v>45191</v>
      </c>
      <c r="D64" s="59">
        <v>0</v>
      </c>
      <c r="E64" s="59">
        <v>0</v>
      </c>
      <c r="F64" s="59">
        <v>0</v>
      </c>
      <c r="G64" s="59">
        <v>0</v>
      </c>
      <c r="H64" s="60">
        <v>2400</v>
      </c>
      <c r="I64" s="68">
        <v>2400</v>
      </c>
    </row>
    <row r="65" spans="1:9" ht="15.75" thickBot="1" x14ac:dyDescent="0.3">
      <c r="A65" s="69" t="s">
        <v>487</v>
      </c>
      <c r="B65" s="61">
        <v>45307</v>
      </c>
      <c r="C65" s="61">
        <v>45219</v>
      </c>
      <c r="D65" s="62">
        <v>0</v>
      </c>
      <c r="E65" s="62">
        <v>0</v>
      </c>
      <c r="F65" s="62">
        <v>0</v>
      </c>
      <c r="G65" s="62">
        <v>0</v>
      </c>
      <c r="H65" s="62">
        <v>600</v>
      </c>
      <c r="I65" s="79">
        <v>600</v>
      </c>
    </row>
    <row r="66" spans="1:9" ht="15.75" thickBot="1" x14ac:dyDescent="0.3">
      <c r="A66" s="67" t="s">
        <v>487</v>
      </c>
      <c r="B66" s="58">
        <v>45307</v>
      </c>
      <c r="C66" s="58">
        <v>45198</v>
      </c>
      <c r="D66" s="59">
        <v>0</v>
      </c>
      <c r="E66" s="59">
        <v>0</v>
      </c>
      <c r="F66" s="59">
        <v>0</v>
      </c>
      <c r="G66" s="59">
        <v>0</v>
      </c>
      <c r="H66" s="59">
        <v>600</v>
      </c>
      <c r="I66" s="78">
        <v>600</v>
      </c>
    </row>
    <row r="67" spans="1:9" ht="15.75" thickBot="1" x14ac:dyDescent="0.3">
      <c r="A67" s="69" t="s">
        <v>488</v>
      </c>
      <c r="B67" s="61">
        <v>45310</v>
      </c>
      <c r="C67" s="61">
        <v>45229</v>
      </c>
      <c r="D67" s="62">
        <v>0</v>
      </c>
      <c r="E67" s="62">
        <v>0</v>
      </c>
      <c r="F67" s="62">
        <v>0</v>
      </c>
      <c r="G67" s="62">
        <v>0</v>
      </c>
      <c r="H67" s="63">
        <v>1800</v>
      </c>
      <c r="I67" s="70">
        <v>1800</v>
      </c>
    </row>
    <row r="68" spans="1:9" ht="15.75" thickBot="1" x14ac:dyDescent="0.3">
      <c r="A68" s="67" t="s">
        <v>489</v>
      </c>
      <c r="B68" s="58">
        <v>45307</v>
      </c>
      <c r="C68" s="58">
        <v>45219</v>
      </c>
      <c r="D68" s="59">
        <v>0</v>
      </c>
      <c r="E68" s="59">
        <v>0</v>
      </c>
      <c r="F68" s="59">
        <v>0</v>
      </c>
      <c r="G68" s="59">
        <v>0</v>
      </c>
      <c r="H68" s="59">
        <v>600</v>
      </c>
      <c r="I68" s="78">
        <v>600</v>
      </c>
    </row>
    <row r="69" spans="1:9" ht="15.75" thickBot="1" x14ac:dyDescent="0.3">
      <c r="A69" s="69" t="s">
        <v>489</v>
      </c>
      <c r="B69" s="61">
        <v>45307</v>
      </c>
      <c r="C69" s="61">
        <v>45226</v>
      </c>
      <c r="D69" s="62">
        <v>0</v>
      </c>
      <c r="E69" s="62">
        <v>0</v>
      </c>
      <c r="F69" s="62">
        <v>0</v>
      </c>
      <c r="G69" s="62">
        <v>0</v>
      </c>
      <c r="H69" s="62">
        <v>600</v>
      </c>
      <c r="I69" s="79">
        <v>600</v>
      </c>
    </row>
    <row r="70" spans="1:9" ht="15.75" thickBot="1" x14ac:dyDescent="0.3">
      <c r="A70" s="67" t="s">
        <v>489</v>
      </c>
      <c r="B70" s="58">
        <v>45307</v>
      </c>
      <c r="C70" s="58">
        <v>45239</v>
      </c>
      <c r="D70" s="59">
        <v>0</v>
      </c>
      <c r="E70" s="59">
        <v>0</v>
      </c>
      <c r="F70" s="59">
        <v>0</v>
      </c>
      <c r="G70" s="59">
        <v>0</v>
      </c>
      <c r="H70" s="59">
        <v>600</v>
      </c>
      <c r="I70" s="78">
        <v>600</v>
      </c>
    </row>
    <row r="71" spans="1:9" ht="15.75" thickBot="1" x14ac:dyDescent="0.3">
      <c r="A71" s="69" t="s">
        <v>489</v>
      </c>
      <c r="B71" s="61">
        <v>45307</v>
      </c>
      <c r="C71" s="61">
        <v>45191</v>
      </c>
      <c r="D71" s="62">
        <v>0</v>
      </c>
      <c r="E71" s="62">
        <v>0</v>
      </c>
      <c r="F71" s="62">
        <v>0</v>
      </c>
      <c r="G71" s="62">
        <v>0</v>
      </c>
      <c r="H71" s="63">
        <v>2400</v>
      </c>
      <c r="I71" s="70">
        <v>2400</v>
      </c>
    </row>
    <row r="72" spans="1:9" ht="15.75" thickBot="1" x14ac:dyDescent="0.3">
      <c r="A72" s="67" t="s">
        <v>489</v>
      </c>
      <c r="B72" s="58">
        <v>45307</v>
      </c>
      <c r="C72" s="58">
        <v>45198</v>
      </c>
      <c r="D72" s="59">
        <v>0</v>
      </c>
      <c r="E72" s="59">
        <v>0</v>
      </c>
      <c r="F72" s="59">
        <v>0</v>
      </c>
      <c r="G72" s="59">
        <v>0</v>
      </c>
      <c r="H72" s="59">
        <v>600</v>
      </c>
      <c r="I72" s="78">
        <v>600</v>
      </c>
    </row>
    <row r="73" spans="1:9" ht="15.75" thickBot="1" x14ac:dyDescent="0.3">
      <c r="A73" s="69" t="s">
        <v>490</v>
      </c>
      <c r="B73" s="61">
        <v>45307</v>
      </c>
      <c r="C73" s="61">
        <v>45205</v>
      </c>
      <c r="D73" s="62">
        <v>0</v>
      </c>
      <c r="E73" s="62">
        <v>0</v>
      </c>
      <c r="F73" s="62">
        <v>0</v>
      </c>
      <c r="G73" s="62">
        <v>0</v>
      </c>
      <c r="H73" s="62">
        <v>600</v>
      </c>
      <c r="I73" s="79">
        <v>600</v>
      </c>
    </row>
    <row r="74" spans="1:9" ht="15.75" thickBot="1" x14ac:dyDescent="0.3">
      <c r="A74" s="67" t="s">
        <v>490</v>
      </c>
      <c r="B74" s="58">
        <v>45307</v>
      </c>
      <c r="C74" s="58">
        <v>45198</v>
      </c>
      <c r="D74" s="59">
        <v>0</v>
      </c>
      <c r="E74" s="59">
        <v>0</v>
      </c>
      <c r="F74" s="59">
        <v>0</v>
      </c>
      <c r="G74" s="59">
        <v>0</v>
      </c>
      <c r="H74" s="59">
        <v>600</v>
      </c>
      <c r="I74" s="78">
        <v>600</v>
      </c>
    </row>
    <row r="75" spans="1:9" ht="15.75" thickBot="1" x14ac:dyDescent="0.3">
      <c r="A75" s="69" t="s">
        <v>491</v>
      </c>
      <c r="B75" s="61">
        <v>45307</v>
      </c>
      <c r="C75" s="61">
        <v>45198</v>
      </c>
      <c r="D75" s="62">
        <v>0</v>
      </c>
      <c r="E75" s="62">
        <v>0</v>
      </c>
      <c r="F75" s="62">
        <v>0</v>
      </c>
      <c r="G75" s="62">
        <v>0</v>
      </c>
      <c r="H75" s="62">
        <v>600</v>
      </c>
      <c r="I75" s="79">
        <v>600</v>
      </c>
    </row>
    <row r="76" spans="1:9" ht="15.75" thickBot="1" x14ac:dyDescent="0.3">
      <c r="A76" s="67" t="s">
        <v>492</v>
      </c>
      <c r="B76" s="58">
        <v>45310</v>
      </c>
      <c r="C76" s="58">
        <v>45229</v>
      </c>
      <c r="D76" s="59">
        <v>0</v>
      </c>
      <c r="E76" s="59">
        <v>0</v>
      </c>
      <c r="F76" s="59">
        <v>0</v>
      </c>
      <c r="G76" s="59">
        <v>0</v>
      </c>
      <c r="H76" s="60">
        <v>1800</v>
      </c>
      <c r="I76" s="68">
        <v>1800</v>
      </c>
    </row>
    <row r="77" spans="1:9" ht="15.75" thickBot="1" x14ac:dyDescent="0.3">
      <c r="A77" s="69" t="s">
        <v>493</v>
      </c>
      <c r="B77" s="61">
        <v>45307</v>
      </c>
      <c r="C77" s="61">
        <v>45240</v>
      </c>
      <c r="D77" s="62">
        <v>0</v>
      </c>
      <c r="E77" s="62">
        <v>0</v>
      </c>
      <c r="F77" s="62">
        <v>0</v>
      </c>
      <c r="G77" s="62">
        <v>0</v>
      </c>
      <c r="H77" s="62">
        <v>600</v>
      </c>
      <c r="I77" s="79">
        <v>600</v>
      </c>
    </row>
    <row r="78" spans="1:9" ht="15.75" thickBot="1" x14ac:dyDescent="0.3">
      <c r="A78" s="67" t="s">
        <v>493</v>
      </c>
      <c r="B78" s="58">
        <v>45307</v>
      </c>
      <c r="C78" s="58">
        <v>45205</v>
      </c>
      <c r="D78" s="59">
        <v>0</v>
      </c>
      <c r="E78" s="59">
        <v>0</v>
      </c>
      <c r="F78" s="59">
        <v>0</v>
      </c>
      <c r="G78" s="59">
        <v>0</v>
      </c>
      <c r="H78" s="59">
        <v>600</v>
      </c>
      <c r="I78" s="78">
        <v>600</v>
      </c>
    </row>
    <row r="79" spans="1:9" ht="15.75" thickBot="1" x14ac:dyDescent="0.3">
      <c r="A79" s="69" t="s">
        <v>493</v>
      </c>
      <c r="B79" s="61">
        <v>45307</v>
      </c>
      <c r="C79" s="61">
        <v>45191</v>
      </c>
      <c r="D79" s="62">
        <v>0</v>
      </c>
      <c r="E79" s="62">
        <v>0</v>
      </c>
      <c r="F79" s="62">
        <v>0</v>
      </c>
      <c r="G79" s="62">
        <v>0</v>
      </c>
      <c r="H79" s="63">
        <v>2400</v>
      </c>
      <c r="I79" s="70">
        <v>2400</v>
      </c>
    </row>
    <row r="80" spans="1:9" ht="15.75" thickBot="1" x14ac:dyDescent="0.3">
      <c r="A80" s="67" t="s">
        <v>494</v>
      </c>
      <c r="B80" s="58">
        <v>45307</v>
      </c>
      <c r="C80" s="58">
        <v>45240</v>
      </c>
      <c r="D80" s="59">
        <v>0</v>
      </c>
      <c r="E80" s="59">
        <v>0</v>
      </c>
      <c r="F80" s="59">
        <v>0</v>
      </c>
      <c r="G80" s="59">
        <v>0</v>
      </c>
      <c r="H80" s="59">
        <v>600</v>
      </c>
      <c r="I80" s="78">
        <v>600</v>
      </c>
    </row>
    <row r="81" spans="1:9" ht="15.75" thickBot="1" x14ac:dyDescent="0.3">
      <c r="A81" s="69" t="s">
        <v>494</v>
      </c>
      <c r="B81" s="61">
        <v>45307</v>
      </c>
      <c r="C81" s="61">
        <v>45219</v>
      </c>
      <c r="D81" s="62">
        <v>0</v>
      </c>
      <c r="E81" s="62">
        <v>0</v>
      </c>
      <c r="F81" s="62">
        <v>0</v>
      </c>
      <c r="G81" s="62">
        <v>0</v>
      </c>
      <c r="H81" s="62">
        <v>600</v>
      </c>
      <c r="I81" s="79">
        <v>600</v>
      </c>
    </row>
    <row r="82" spans="1:9" ht="15.75" thickBot="1" x14ac:dyDescent="0.3">
      <c r="A82" s="67" t="s">
        <v>494</v>
      </c>
      <c r="B82" s="58">
        <v>45307</v>
      </c>
      <c r="C82" s="58">
        <v>45198</v>
      </c>
      <c r="D82" s="59">
        <v>0</v>
      </c>
      <c r="E82" s="59">
        <v>0</v>
      </c>
      <c r="F82" s="59">
        <v>0</v>
      </c>
      <c r="G82" s="59">
        <v>0</v>
      </c>
      <c r="H82" s="59">
        <v>600</v>
      </c>
      <c r="I82" s="78">
        <v>600</v>
      </c>
    </row>
    <row r="83" spans="1:9" ht="15.75" thickBot="1" x14ac:dyDescent="0.3">
      <c r="A83" s="69" t="s">
        <v>495</v>
      </c>
      <c r="B83" s="61">
        <v>45321</v>
      </c>
      <c r="C83" s="61">
        <v>45191</v>
      </c>
      <c r="D83" s="62">
        <v>0</v>
      </c>
      <c r="E83" s="62">
        <v>0</v>
      </c>
      <c r="F83" s="62">
        <v>0</v>
      </c>
      <c r="G83" s="62">
        <v>0</v>
      </c>
      <c r="H83" s="63">
        <v>2400</v>
      </c>
      <c r="I83" s="70">
        <v>2400</v>
      </c>
    </row>
    <row r="84" spans="1:9" ht="15.75" thickBot="1" x14ac:dyDescent="0.3">
      <c r="A84" s="67" t="s">
        <v>496</v>
      </c>
      <c r="B84" s="58">
        <v>45307</v>
      </c>
      <c r="C84" s="58">
        <v>45226</v>
      </c>
      <c r="D84" s="59">
        <v>0</v>
      </c>
      <c r="E84" s="59">
        <v>0</v>
      </c>
      <c r="F84" s="59">
        <v>0</v>
      </c>
      <c r="G84" s="59">
        <v>0</v>
      </c>
      <c r="H84" s="59">
        <v>600</v>
      </c>
      <c r="I84" s="78">
        <v>600</v>
      </c>
    </row>
    <row r="85" spans="1:9" ht="15.75" thickBot="1" x14ac:dyDescent="0.3">
      <c r="A85" s="69" t="s">
        <v>496</v>
      </c>
      <c r="B85" s="61">
        <v>45307</v>
      </c>
      <c r="C85" s="61">
        <v>45240</v>
      </c>
      <c r="D85" s="62">
        <v>0</v>
      </c>
      <c r="E85" s="62">
        <v>0</v>
      </c>
      <c r="F85" s="62">
        <v>0</v>
      </c>
      <c r="G85" s="62">
        <v>0</v>
      </c>
      <c r="H85" s="62">
        <v>600</v>
      </c>
      <c r="I85" s="79">
        <v>600</v>
      </c>
    </row>
    <row r="86" spans="1:9" ht="15.75" thickBot="1" x14ac:dyDescent="0.3">
      <c r="A86" s="67" t="s">
        <v>497</v>
      </c>
      <c r="B86" s="58">
        <v>45307</v>
      </c>
      <c r="C86" s="58">
        <v>45191</v>
      </c>
      <c r="D86" s="59">
        <v>0</v>
      </c>
      <c r="E86" s="59">
        <v>0</v>
      </c>
      <c r="F86" s="59">
        <v>0</v>
      </c>
      <c r="G86" s="59">
        <v>0</v>
      </c>
      <c r="H86" s="60">
        <v>2400</v>
      </c>
      <c r="I86" s="68">
        <v>2400</v>
      </c>
    </row>
    <row r="87" spans="1:9" ht="15.75" thickBot="1" x14ac:dyDescent="0.3">
      <c r="A87" s="69" t="s">
        <v>497</v>
      </c>
      <c r="B87" s="61">
        <v>45321</v>
      </c>
      <c r="C87" s="61">
        <v>45198</v>
      </c>
      <c r="D87" s="62">
        <v>0</v>
      </c>
      <c r="E87" s="62">
        <v>0</v>
      </c>
      <c r="F87" s="62">
        <v>0</v>
      </c>
      <c r="G87" s="62">
        <v>0</v>
      </c>
      <c r="H87" s="62">
        <v>600</v>
      </c>
      <c r="I87" s="79">
        <v>600</v>
      </c>
    </row>
    <row r="88" spans="1:9" ht="15.75" thickBot="1" x14ac:dyDescent="0.3">
      <c r="A88" s="67" t="s">
        <v>498</v>
      </c>
      <c r="B88" s="58">
        <v>45307</v>
      </c>
      <c r="C88" s="58">
        <v>45205</v>
      </c>
      <c r="D88" s="59">
        <v>0</v>
      </c>
      <c r="E88" s="59">
        <v>0</v>
      </c>
      <c r="F88" s="59">
        <v>0</v>
      </c>
      <c r="G88" s="59">
        <v>0</v>
      </c>
      <c r="H88" s="59">
        <v>600</v>
      </c>
      <c r="I88" s="78">
        <v>600</v>
      </c>
    </row>
    <row r="89" spans="1:9" ht="15.75" thickBot="1" x14ac:dyDescent="0.3">
      <c r="A89" s="69" t="s">
        <v>498</v>
      </c>
      <c r="B89" s="61">
        <v>45307</v>
      </c>
      <c r="C89" s="61">
        <v>45191</v>
      </c>
      <c r="D89" s="62">
        <v>0</v>
      </c>
      <c r="E89" s="62">
        <v>0</v>
      </c>
      <c r="F89" s="62">
        <v>0</v>
      </c>
      <c r="G89" s="62">
        <v>0</v>
      </c>
      <c r="H89" s="63">
        <v>2400</v>
      </c>
      <c r="I89" s="70">
        <v>2400</v>
      </c>
    </row>
    <row r="90" spans="1:9" ht="15.75" thickBot="1" x14ac:dyDescent="0.3">
      <c r="A90" s="67" t="s">
        <v>499</v>
      </c>
      <c r="B90" s="58">
        <v>45307</v>
      </c>
      <c r="C90" s="58">
        <v>45240</v>
      </c>
      <c r="D90" s="59">
        <v>0</v>
      </c>
      <c r="E90" s="59">
        <v>0</v>
      </c>
      <c r="F90" s="59">
        <v>0</v>
      </c>
      <c r="G90" s="59">
        <v>0</v>
      </c>
      <c r="H90" s="59">
        <v>600</v>
      </c>
      <c r="I90" s="78">
        <v>600</v>
      </c>
    </row>
    <row r="91" spans="1:9" ht="15.75" thickBot="1" x14ac:dyDescent="0.3">
      <c r="A91" s="69" t="s">
        <v>499</v>
      </c>
      <c r="B91" s="61">
        <v>45307</v>
      </c>
      <c r="C91" s="61">
        <v>45226</v>
      </c>
      <c r="D91" s="62">
        <v>0</v>
      </c>
      <c r="E91" s="62">
        <v>0</v>
      </c>
      <c r="F91" s="62">
        <v>0</v>
      </c>
      <c r="G91" s="62">
        <v>0</v>
      </c>
      <c r="H91" s="62">
        <v>600</v>
      </c>
      <c r="I91" s="79">
        <v>600</v>
      </c>
    </row>
    <row r="92" spans="1:9" ht="15.75" thickBot="1" x14ac:dyDescent="0.3">
      <c r="A92" s="67" t="s">
        <v>499</v>
      </c>
      <c r="B92" s="58">
        <v>45307</v>
      </c>
      <c r="C92" s="58">
        <v>45219</v>
      </c>
      <c r="D92" s="59">
        <v>0</v>
      </c>
      <c r="E92" s="59">
        <v>0</v>
      </c>
      <c r="F92" s="59">
        <v>0</v>
      </c>
      <c r="G92" s="59">
        <v>0</v>
      </c>
      <c r="H92" s="59">
        <v>600</v>
      </c>
      <c r="I92" s="78">
        <v>600</v>
      </c>
    </row>
    <row r="93" spans="1:9" ht="15.75" thickBot="1" x14ac:dyDescent="0.3">
      <c r="A93" s="69" t="s">
        <v>499</v>
      </c>
      <c r="B93" s="61">
        <v>45307</v>
      </c>
      <c r="C93" s="61">
        <v>45191</v>
      </c>
      <c r="D93" s="62">
        <v>0</v>
      </c>
      <c r="E93" s="62">
        <v>0</v>
      </c>
      <c r="F93" s="62">
        <v>0</v>
      </c>
      <c r="G93" s="62">
        <v>0</v>
      </c>
      <c r="H93" s="63">
        <v>2400</v>
      </c>
      <c r="I93" s="70">
        <v>2400</v>
      </c>
    </row>
    <row r="94" spans="1:9" ht="15.75" thickBot="1" x14ac:dyDescent="0.3">
      <c r="A94" s="67" t="s">
        <v>500</v>
      </c>
      <c r="B94" s="58">
        <v>45307</v>
      </c>
      <c r="C94" s="58">
        <v>45226</v>
      </c>
      <c r="D94" s="59">
        <v>0</v>
      </c>
      <c r="E94" s="59">
        <v>0</v>
      </c>
      <c r="F94" s="59">
        <v>0</v>
      </c>
      <c r="G94" s="59">
        <v>0</v>
      </c>
      <c r="H94" s="59">
        <v>600</v>
      </c>
      <c r="I94" s="78">
        <v>600</v>
      </c>
    </row>
    <row r="95" spans="1:9" ht="15.75" thickBot="1" x14ac:dyDescent="0.3">
      <c r="A95" s="69" t="s">
        <v>500</v>
      </c>
      <c r="B95" s="61">
        <v>45307</v>
      </c>
      <c r="C95" s="61">
        <v>45205</v>
      </c>
      <c r="D95" s="62">
        <v>0</v>
      </c>
      <c r="E95" s="62">
        <v>0</v>
      </c>
      <c r="F95" s="62">
        <v>0</v>
      </c>
      <c r="G95" s="62">
        <v>0</v>
      </c>
      <c r="H95" s="62">
        <v>600</v>
      </c>
      <c r="I95" s="79">
        <v>600</v>
      </c>
    </row>
    <row r="96" spans="1:9" ht="15.75" thickBot="1" x14ac:dyDescent="0.3">
      <c r="A96" s="67" t="s">
        <v>500</v>
      </c>
      <c r="B96" s="58">
        <v>45307</v>
      </c>
      <c r="C96" s="58">
        <v>45219</v>
      </c>
      <c r="D96" s="59">
        <v>0</v>
      </c>
      <c r="E96" s="59">
        <v>0</v>
      </c>
      <c r="F96" s="59">
        <v>0</v>
      </c>
      <c r="G96" s="59">
        <v>0</v>
      </c>
      <c r="H96" s="59">
        <v>600</v>
      </c>
      <c r="I96" s="78">
        <v>600</v>
      </c>
    </row>
    <row r="97" spans="1:9" ht="15.75" thickBot="1" x14ac:dyDescent="0.3">
      <c r="A97" s="69" t="s">
        <v>500</v>
      </c>
      <c r="B97" s="61">
        <v>45307</v>
      </c>
      <c r="C97" s="61">
        <v>45191</v>
      </c>
      <c r="D97" s="62">
        <v>0</v>
      </c>
      <c r="E97" s="62">
        <v>0</v>
      </c>
      <c r="F97" s="62">
        <v>0</v>
      </c>
      <c r="G97" s="62">
        <v>0</v>
      </c>
      <c r="H97" s="63">
        <v>2400</v>
      </c>
      <c r="I97" s="70">
        <v>2400</v>
      </c>
    </row>
    <row r="98" spans="1:9" ht="15.75" thickBot="1" x14ac:dyDescent="0.3">
      <c r="A98" s="67" t="s">
        <v>500</v>
      </c>
      <c r="B98" s="58">
        <v>45321</v>
      </c>
      <c r="C98" s="58">
        <v>45198</v>
      </c>
      <c r="D98" s="59">
        <v>0</v>
      </c>
      <c r="E98" s="59">
        <v>0</v>
      </c>
      <c r="F98" s="59">
        <v>0</v>
      </c>
      <c r="G98" s="59">
        <v>0</v>
      </c>
      <c r="H98" s="59">
        <v>600</v>
      </c>
      <c r="I98" s="78">
        <v>600</v>
      </c>
    </row>
    <row r="99" spans="1:9" ht="15.75" thickBot="1" x14ac:dyDescent="0.3">
      <c r="A99" s="122" t="s">
        <v>294</v>
      </c>
      <c r="B99" s="123"/>
      <c r="C99" s="124"/>
      <c r="D99" s="64">
        <v>0</v>
      </c>
      <c r="E99" s="64">
        <v>0</v>
      </c>
      <c r="F99" s="64">
        <v>0</v>
      </c>
      <c r="G99" s="64">
        <v>0</v>
      </c>
      <c r="H99" s="65">
        <v>101400</v>
      </c>
      <c r="I99" s="71">
        <v>101400</v>
      </c>
    </row>
    <row r="100" spans="1:9" ht="15.75" thickBot="1" x14ac:dyDescent="0.3">
      <c r="A100" s="119" t="s">
        <v>292</v>
      </c>
      <c r="B100" s="120"/>
      <c r="C100" s="120"/>
      <c r="D100" s="120"/>
      <c r="E100" s="120"/>
      <c r="F100" s="120"/>
      <c r="G100" s="120"/>
      <c r="H100" s="120"/>
      <c r="I100" s="121"/>
    </row>
    <row r="101" spans="1:9" ht="15.75" thickBot="1" x14ac:dyDescent="0.3">
      <c r="A101" s="69" t="s">
        <v>482</v>
      </c>
      <c r="B101" s="61">
        <v>45327</v>
      </c>
      <c r="C101" s="61">
        <v>45226</v>
      </c>
      <c r="D101" s="62">
        <v>0</v>
      </c>
      <c r="E101" s="62">
        <v>0</v>
      </c>
      <c r="F101" s="62">
        <v>0</v>
      </c>
      <c r="G101" s="62">
        <v>0</v>
      </c>
      <c r="H101" s="62">
        <v>600</v>
      </c>
      <c r="I101" s="79">
        <v>600</v>
      </c>
    </row>
    <row r="102" spans="1:9" ht="15.75" thickBot="1" x14ac:dyDescent="0.3">
      <c r="A102" s="122" t="s">
        <v>294</v>
      </c>
      <c r="B102" s="123"/>
      <c r="C102" s="124"/>
      <c r="D102" s="64">
        <v>0</v>
      </c>
      <c r="E102" s="64">
        <v>0</v>
      </c>
      <c r="F102" s="64">
        <v>0</v>
      </c>
      <c r="G102" s="64">
        <v>0</v>
      </c>
      <c r="H102" s="64">
        <v>600</v>
      </c>
      <c r="I102" s="80">
        <v>600</v>
      </c>
    </row>
    <row r="103" spans="1:9" ht="15.75" thickBot="1" x14ac:dyDescent="0.3">
      <c r="A103" s="132" t="s">
        <v>323</v>
      </c>
      <c r="B103" s="133"/>
      <c r="C103" s="133"/>
      <c r="D103" s="133"/>
      <c r="E103" s="133"/>
      <c r="F103" s="133"/>
      <c r="G103" s="133"/>
      <c r="H103" s="133"/>
      <c r="I103" s="134"/>
    </row>
    <row r="104" spans="1:9" ht="15.75" thickBot="1" x14ac:dyDescent="0.3">
      <c r="A104" s="67" t="s">
        <v>493</v>
      </c>
      <c r="B104" s="58">
        <v>45365</v>
      </c>
      <c r="C104" s="58">
        <v>45226</v>
      </c>
      <c r="D104" s="59">
        <v>0</v>
      </c>
      <c r="E104" s="59">
        <v>0</v>
      </c>
      <c r="F104" s="59">
        <v>0</v>
      </c>
      <c r="G104" s="59">
        <v>0</v>
      </c>
      <c r="H104" s="59">
        <v>600</v>
      </c>
      <c r="I104" s="78">
        <v>600</v>
      </c>
    </row>
    <row r="105" spans="1:9" ht="15.75" thickBot="1" x14ac:dyDescent="0.3">
      <c r="A105" s="122" t="s">
        <v>294</v>
      </c>
      <c r="B105" s="123"/>
      <c r="C105" s="124"/>
      <c r="D105" s="64">
        <v>0</v>
      </c>
      <c r="E105" s="64">
        <v>0</v>
      </c>
      <c r="F105" s="64">
        <v>0</v>
      </c>
      <c r="G105" s="64">
        <v>0</v>
      </c>
      <c r="H105" s="64">
        <v>600</v>
      </c>
      <c r="I105" s="80">
        <v>600</v>
      </c>
    </row>
    <row r="106" spans="1:9" ht="15.75" thickBot="1" x14ac:dyDescent="0.3">
      <c r="A106" s="119" t="s">
        <v>325</v>
      </c>
      <c r="B106" s="120"/>
      <c r="C106" s="120"/>
      <c r="D106" s="120"/>
      <c r="E106" s="120"/>
      <c r="F106" s="120"/>
      <c r="G106" s="120"/>
      <c r="H106" s="120"/>
      <c r="I106" s="121"/>
    </row>
    <row r="107" spans="1:9" ht="15.75" thickBot="1" x14ac:dyDescent="0.3">
      <c r="A107" s="69" t="s">
        <v>115</v>
      </c>
      <c r="B107" s="61">
        <v>45441</v>
      </c>
      <c r="C107" s="61">
        <v>45473</v>
      </c>
      <c r="D107" s="62">
        <v>0</v>
      </c>
      <c r="E107" s="62">
        <v>0</v>
      </c>
      <c r="F107" s="62">
        <v>0</v>
      </c>
      <c r="G107" s="62">
        <v>0</v>
      </c>
      <c r="H107" s="63">
        <v>7000</v>
      </c>
      <c r="I107" s="70">
        <v>7000</v>
      </c>
    </row>
    <row r="108" spans="1:9" ht="15.75" thickBot="1" x14ac:dyDescent="0.3">
      <c r="A108" s="67" t="s">
        <v>115</v>
      </c>
      <c r="B108" s="58">
        <v>45441</v>
      </c>
      <c r="C108" s="58">
        <v>45473</v>
      </c>
      <c r="D108" s="59">
        <v>0</v>
      </c>
      <c r="E108" s="59">
        <v>0</v>
      </c>
      <c r="F108" s="59">
        <v>0</v>
      </c>
      <c r="G108" s="59">
        <v>0</v>
      </c>
      <c r="H108" s="60">
        <v>7000</v>
      </c>
      <c r="I108" s="68">
        <v>7000</v>
      </c>
    </row>
    <row r="109" spans="1:9" ht="15.75" thickBot="1" x14ac:dyDescent="0.3">
      <c r="A109" s="69" t="s">
        <v>115</v>
      </c>
      <c r="B109" s="61">
        <v>45441</v>
      </c>
      <c r="C109" s="61">
        <v>45473</v>
      </c>
      <c r="D109" s="62">
        <v>0</v>
      </c>
      <c r="E109" s="62">
        <v>0</v>
      </c>
      <c r="F109" s="62">
        <v>0</v>
      </c>
      <c r="G109" s="62">
        <v>0</v>
      </c>
      <c r="H109" s="63">
        <v>7000</v>
      </c>
      <c r="I109" s="70">
        <v>7000</v>
      </c>
    </row>
    <row r="110" spans="1:9" ht="15.75" thickBot="1" x14ac:dyDescent="0.3">
      <c r="A110" s="67" t="s">
        <v>116</v>
      </c>
      <c r="B110" s="58">
        <v>45441</v>
      </c>
      <c r="C110" s="58">
        <v>45473</v>
      </c>
      <c r="D110" s="59">
        <v>0</v>
      </c>
      <c r="E110" s="59">
        <v>0</v>
      </c>
      <c r="F110" s="59">
        <v>0</v>
      </c>
      <c r="G110" s="59">
        <v>0</v>
      </c>
      <c r="H110" s="60">
        <v>7000</v>
      </c>
      <c r="I110" s="68">
        <v>7000</v>
      </c>
    </row>
    <row r="111" spans="1:9" ht="15.75" thickBot="1" x14ac:dyDescent="0.3">
      <c r="A111" s="69" t="s">
        <v>116</v>
      </c>
      <c r="B111" s="61">
        <v>45441</v>
      </c>
      <c r="C111" s="61">
        <v>45473</v>
      </c>
      <c r="D111" s="62">
        <v>0</v>
      </c>
      <c r="E111" s="62">
        <v>0</v>
      </c>
      <c r="F111" s="62">
        <v>0</v>
      </c>
      <c r="G111" s="62">
        <v>0</v>
      </c>
      <c r="H111" s="63">
        <v>7000</v>
      </c>
      <c r="I111" s="70">
        <v>7000</v>
      </c>
    </row>
    <row r="112" spans="1:9" ht="15.75" thickBot="1" x14ac:dyDescent="0.3">
      <c r="A112" s="67" t="s">
        <v>116</v>
      </c>
      <c r="B112" s="58">
        <v>45441</v>
      </c>
      <c r="C112" s="58">
        <v>45473</v>
      </c>
      <c r="D112" s="59">
        <v>0</v>
      </c>
      <c r="E112" s="59">
        <v>0</v>
      </c>
      <c r="F112" s="59">
        <v>0</v>
      </c>
      <c r="G112" s="59">
        <v>0</v>
      </c>
      <c r="H112" s="60">
        <v>7000</v>
      </c>
      <c r="I112" s="68">
        <v>7000</v>
      </c>
    </row>
    <row r="113" spans="1:9" ht="15.75" thickBot="1" x14ac:dyDescent="0.3">
      <c r="A113" s="122" t="s">
        <v>294</v>
      </c>
      <c r="B113" s="123"/>
      <c r="C113" s="124"/>
      <c r="D113" s="64">
        <v>0</v>
      </c>
      <c r="E113" s="64">
        <v>0</v>
      </c>
      <c r="F113" s="64">
        <v>0</v>
      </c>
      <c r="G113" s="64">
        <v>0</v>
      </c>
      <c r="H113" s="65">
        <v>42000</v>
      </c>
      <c r="I113" s="71">
        <v>42000</v>
      </c>
    </row>
    <row r="114" spans="1:9" ht="15.75" thickBot="1" x14ac:dyDescent="0.3">
      <c r="A114" s="119" t="s">
        <v>298</v>
      </c>
      <c r="B114" s="120"/>
      <c r="C114" s="120"/>
      <c r="D114" s="120"/>
      <c r="E114" s="120"/>
      <c r="F114" s="120"/>
      <c r="G114" s="120"/>
      <c r="H114" s="120"/>
      <c r="I114" s="121"/>
    </row>
    <row r="115" spans="1:9" ht="15.75" thickBot="1" x14ac:dyDescent="0.3">
      <c r="A115" s="69" t="s">
        <v>500</v>
      </c>
      <c r="B115" s="61">
        <v>45448</v>
      </c>
      <c r="C115" s="61">
        <v>45403</v>
      </c>
      <c r="D115" s="62">
        <v>0</v>
      </c>
      <c r="E115" s="62">
        <v>0</v>
      </c>
      <c r="F115" s="62">
        <v>0</v>
      </c>
      <c r="G115" s="62">
        <v>0</v>
      </c>
      <c r="H115" s="62">
        <v>600</v>
      </c>
      <c r="I115" s="79">
        <v>600</v>
      </c>
    </row>
    <row r="116" spans="1:9" ht="15.75" thickBot="1" x14ac:dyDescent="0.3">
      <c r="A116" s="122" t="s">
        <v>294</v>
      </c>
      <c r="B116" s="123"/>
      <c r="C116" s="124"/>
      <c r="D116" s="64">
        <v>0</v>
      </c>
      <c r="E116" s="64">
        <v>0</v>
      </c>
      <c r="F116" s="64">
        <v>0</v>
      </c>
      <c r="G116" s="64">
        <v>0</v>
      </c>
      <c r="H116" s="64">
        <v>600</v>
      </c>
      <c r="I116" s="80">
        <v>600</v>
      </c>
    </row>
    <row r="117" spans="1:9" ht="15.75" thickBot="1" x14ac:dyDescent="0.3">
      <c r="A117" s="132" t="s">
        <v>327</v>
      </c>
      <c r="B117" s="133"/>
      <c r="C117" s="133"/>
      <c r="D117" s="133"/>
      <c r="E117" s="133"/>
      <c r="F117" s="133"/>
      <c r="G117" s="133"/>
      <c r="H117" s="133"/>
      <c r="I117" s="134"/>
    </row>
    <row r="118" spans="1:9" ht="15.75" thickBot="1" x14ac:dyDescent="0.3">
      <c r="A118" s="67" t="s">
        <v>500</v>
      </c>
      <c r="B118" s="58">
        <v>45503</v>
      </c>
      <c r="C118" s="58">
        <v>45429</v>
      </c>
      <c r="D118" s="59">
        <v>0</v>
      </c>
      <c r="E118" s="59">
        <v>0</v>
      </c>
      <c r="F118" s="59">
        <v>0</v>
      </c>
      <c r="G118" s="59">
        <v>0</v>
      </c>
      <c r="H118" s="60">
        <v>1200</v>
      </c>
      <c r="I118" s="68">
        <v>1200</v>
      </c>
    </row>
    <row r="119" spans="1:9" ht="15.75" thickBot="1" x14ac:dyDescent="0.3">
      <c r="A119" s="69" t="s">
        <v>500</v>
      </c>
      <c r="B119" s="61">
        <v>45503</v>
      </c>
      <c r="C119" s="61">
        <v>45429</v>
      </c>
      <c r="D119" s="62">
        <v>0</v>
      </c>
      <c r="E119" s="62">
        <v>0</v>
      </c>
      <c r="F119" s="62">
        <v>0</v>
      </c>
      <c r="G119" s="62">
        <v>0</v>
      </c>
      <c r="H119" s="63">
        <v>1200</v>
      </c>
      <c r="I119" s="70">
        <v>1200</v>
      </c>
    </row>
    <row r="120" spans="1:9" ht="15.75" thickBot="1" x14ac:dyDescent="0.3">
      <c r="A120" s="122" t="s">
        <v>294</v>
      </c>
      <c r="B120" s="123"/>
      <c r="C120" s="124"/>
      <c r="D120" s="64">
        <v>0</v>
      </c>
      <c r="E120" s="64">
        <v>0</v>
      </c>
      <c r="F120" s="64">
        <v>0</v>
      </c>
      <c r="G120" s="64">
        <v>0</v>
      </c>
      <c r="H120" s="65">
        <v>2400</v>
      </c>
      <c r="I120" s="71">
        <v>2400</v>
      </c>
    </row>
    <row r="121" spans="1:9" ht="15.75" thickBot="1" x14ac:dyDescent="0.3">
      <c r="A121" s="132" t="s">
        <v>328</v>
      </c>
      <c r="B121" s="133"/>
      <c r="C121" s="133"/>
      <c r="D121" s="133"/>
      <c r="E121" s="133"/>
      <c r="F121" s="133"/>
      <c r="G121" s="133"/>
      <c r="H121" s="133"/>
      <c r="I121" s="134"/>
    </row>
    <row r="122" spans="1:9" ht="15.75" thickBot="1" x14ac:dyDescent="0.3">
      <c r="A122" s="67" t="s">
        <v>115</v>
      </c>
      <c r="B122" s="58">
        <v>45513</v>
      </c>
      <c r="C122" s="58">
        <v>45473</v>
      </c>
      <c r="D122" s="59">
        <v>0</v>
      </c>
      <c r="E122" s="59">
        <v>0</v>
      </c>
      <c r="F122" s="59">
        <v>0</v>
      </c>
      <c r="G122" s="59">
        <v>0</v>
      </c>
      <c r="H122" s="60">
        <v>7000</v>
      </c>
      <c r="I122" s="68">
        <v>7000</v>
      </c>
    </row>
    <row r="123" spans="1:9" ht="15.75" thickBot="1" x14ac:dyDescent="0.3">
      <c r="A123" s="69" t="s">
        <v>115</v>
      </c>
      <c r="B123" s="61">
        <v>45513</v>
      </c>
      <c r="C123" s="61">
        <v>45473</v>
      </c>
      <c r="D123" s="62">
        <v>0</v>
      </c>
      <c r="E123" s="62">
        <v>0</v>
      </c>
      <c r="F123" s="62">
        <v>0</v>
      </c>
      <c r="G123" s="62">
        <v>0</v>
      </c>
      <c r="H123" s="63">
        <v>7000</v>
      </c>
      <c r="I123" s="70">
        <v>7000</v>
      </c>
    </row>
    <row r="124" spans="1:9" ht="15.75" thickBot="1" x14ac:dyDescent="0.3">
      <c r="A124" s="67" t="s">
        <v>115</v>
      </c>
      <c r="B124" s="58">
        <v>45513</v>
      </c>
      <c r="C124" s="58">
        <v>45473</v>
      </c>
      <c r="D124" s="59">
        <v>0</v>
      </c>
      <c r="E124" s="59">
        <v>0</v>
      </c>
      <c r="F124" s="59">
        <v>0</v>
      </c>
      <c r="G124" s="59">
        <v>0</v>
      </c>
      <c r="H124" s="60">
        <v>7000</v>
      </c>
      <c r="I124" s="68">
        <v>7000</v>
      </c>
    </row>
    <row r="125" spans="1:9" ht="15.75" thickBot="1" x14ac:dyDescent="0.3">
      <c r="A125" s="69" t="s">
        <v>115</v>
      </c>
      <c r="B125" s="61">
        <v>45513</v>
      </c>
      <c r="C125" s="61">
        <v>45473</v>
      </c>
      <c r="D125" s="62">
        <v>0</v>
      </c>
      <c r="E125" s="62">
        <v>0</v>
      </c>
      <c r="F125" s="62">
        <v>0</v>
      </c>
      <c r="G125" s="62">
        <v>0</v>
      </c>
      <c r="H125" s="63">
        <v>7000</v>
      </c>
      <c r="I125" s="70">
        <v>7000</v>
      </c>
    </row>
    <row r="126" spans="1:9" ht="15.75" thickBot="1" x14ac:dyDescent="0.3">
      <c r="A126" s="67" t="s">
        <v>115</v>
      </c>
      <c r="B126" s="58">
        <v>45513</v>
      </c>
      <c r="C126" s="58">
        <v>45473</v>
      </c>
      <c r="D126" s="59">
        <v>0</v>
      </c>
      <c r="E126" s="59">
        <v>0</v>
      </c>
      <c r="F126" s="59">
        <v>0</v>
      </c>
      <c r="G126" s="59">
        <v>0</v>
      </c>
      <c r="H126" s="60">
        <v>7000</v>
      </c>
      <c r="I126" s="68">
        <v>7000</v>
      </c>
    </row>
    <row r="127" spans="1:9" ht="15.75" thickBot="1" x14ac:dyDescent="0.3">
      <c r="A127" s="69" t="s">
        <v>115</v>
      </c>
      <c r="B127" s="61">
        <v>45513</v>
      </c>
      <c r="C127" s="61">
        <v>45473</v>
      </c>
      <c r="D127" s="62">
        <v>0</v>
      </c>
      <c r="E127" s="62">
        <v>0</v>
      </c>
      <c r="F127" s="62">
        <v>0</v>
      </c>
      <c r="G127" s="62">
        <v>0</v>
      </c>
      <c r="H127" s="63">
        <v>7000</v>
      </c>
      <c r="I127" s="70">
        <v>7000</v>
      </c>
    </row>
    <row r="128" spans="1:9" ht="15.75" thickBot="1" x14ac:dyDescent="0.3">
      <c r="A128" s="67" t="s">
        <v>115</v>
      </c>
      <c r="B128" s="58">
        <v>45513</v>
      </c>
      <c r="C128" s="58">
        <v>45473</v>
      </c>
      <c r="D128" s="59">
        <v>0</v>
      </c>
      <c r="E128" s="59">
        <v>0</v>
      </c>
      <c r="F128" s="59">
        <v>0</v>
      </c>
      <c r="G128" s="59">
        <v>0</v>
      </c>
      <c r="H128" s="60">
        <v>7000</v>
      </c>
      <c r="I128" s="68">
        <v>7000</v>
      </c>
    </row>
    <row r="129" spans="1:9" ht="15.75" thickBot="1" x14ac:dyDescent="0.3">
      <c r="A129" s="69" t="s">
        <v>115</v>
      </c>
      <c r="B129" s="61">
        <v>45513</v>
      </c>
      <c r="C129" s="61">
        <v>45473</v>
      </c>
      <c r="D129" s="62">
        <v>0</v>
      </c>
      <c r="E129" s="62">
        <v>0</v>
      </c>
      <c r="F129" s="62">
        <v>0</v>
      </c>
      <c r="G129" s="62">
        <v>0</v>
      </c>
      <c r="H129" s="63">
        <v>7000</v>
      </c>
      <c r="I129" s="70">
        <v>7000</v>
      </c>
    </row>
    <row r="130" spans="1:9" ht="15.75" thickBot="1" x14ac:dyDescent="0.3">
      <c r="A130" s="67" t="s">
        <v>501</v>
      </c>
      <c r="B130" s="58">
        <v>45518</v>
      </c>
      <c r="C130" s="58">
        <v>45428</v>
      </c>
      <c r="D130" s="59">
        <v>0</v>
      </c>
      <c r="E130" s="59">
        <v>0</v>
      </c>
      <c r="F130" s="59">
        <v>0</v>
      </c>
      <c r="G130" s="59">
        <v>0</v>
      </c>
      <c r="H130" s="60">
        <v>1500</v>
      </c>
      <c r="I130" s="68">
        <v>1500</v>
      </c>
    </row>
    <row r="131" spans="1:9" ht="15.75" thickBot="1" x14ac:dyDescent="0.3">
      <c r="A131" s="69" t="s">
        <v>501</v>
      </c>
      <c r="B131" s="61">
        <v>45518</v>
      </c>
      <c r="C131" s="61">
        <v>45428</v>
      </c>
      <c r="D131" s="62">
        <v>0</v>
      </c>
      <c r="E131" s="62">
        <v>0</v>
      </c>
      <c r="F131" s="62">
        <v>0</v>
      </c>
      <c r="G131" s="62">
        <v>0</v>
      </c>
      <c r="H131" s="63">
        <v>1500</v>
      </c>
      <c r="I131" s="70">
        <v>1500</v>
      </c>
    </row>
    <row r="132" spans="1:9" ht="15.75" thickBot="1" x14ac:dyDescent="0.3">
      <c r="A132" s="67" t="s">
        <v>500</v>
      </c>
      <c r="B132" s="58">
        <v>45509</v>
      </c>
      <c r="C132" s="58">
        <v>45471</v>
      </c>
      <c r="D132" s="59">
        <v>0</v>
      </c>
      <c r="E132" s="59">
        <v>0</v>
      </c>
      <c r="F132" s="59">
        <v>0</v>
      </c>
      <c r="G132" s="59">
        <v>0</v>
      </c>
      <c r="H132" s="60">
        <v>1500</v>
      </c>
      <c r="I132" s="68">
        <v>1500</v>
      </c>
    </row>
    <row r="133" spans="1:9" ht="15.75" thickBot="1" x14ac:dyDescent="0.3">
      <c r="A133" s="69" t="s">
        <v>500</v>
      </c>
      <c r="B133" s="61">
        <v>45509</v>
      </c>
      <c r="C133" s="61">
        <v>45471</v>
      </c>
      <c r="D133" s="62">
        <v>0</v>
      </c>
      <c r="E133" s="62">
        <v>0</v>
      </c>
      <c r="F133" s="62">
        <v>0</v>
      </c>
      <c r="G133" s="62">
        <v>0</v>
      </c>
      <c r="H133" s="63">
        <v>1500</v>
      </c>
      <c r="I133" s="70">
        <v>1500</v>
      </c>
    </row>
    <row r="134" spans="1:9" ht="15.75" thickBot="1" x14ac:dyDescent="0.3">
      <c r="A134" s="122" t="s">
        <v>294</v>
      </c>
      <c r="B134" s="123"/>
      <c r="C134" s="124"/>
      <c r="D134" s="64">
        <v>0</v>
      </c>
      <c r="E134" s="64">
        <v>0</v>
      </c>
      <c r="F134" s="64">
        <v>0</v>
      </c>
      <c r="G134" s="64">
        <v>0</v>
      </c>
      <c r="H134" s="65">
        <v>62000</v>
      </c>
      <c r="I134" s="71">
        <v>62000</v>
      </c>
    </row>
    <row r="135" spans="1:9" ht="15.75" thickBot="1" x14ac:dyDescent="0.3">
      <c r="A135" s="132" t="s">
        <v>300</v>
      </c>
      <c r="B135" s="133"/>
      <c r="C135" s="133"/>
      <c r="D135" s="133"/>
      <c r="E135" s="133"/>
      <c r="F135" s="133"/>
      <c r="G135" s="133"/>
      <c r="H135" s="133"/>
      <c r="I135" s="134"/>
    </row>
    <row r="136" spans="1:9" ht="15.75" thickBot="1" x14ac:dyDescent="0.3">
      <c r="A136" s="67" t="s">
        <v>115</v>
      </c>
      <c r="B136" s="58">
        <v>45595</v>
      </c>
      <c r="C136" s="58">
        <v>45594</v>
      </c>
      <c r="D136" s="59">
        <v>0</v>
      </c>
      <c r="E136" s="59">
        <v>0</v>
      </c>
      <c r="F136" s="59">
        <v>0</v>
      </c>
      <c r="G136" s="59">
        <v>0</v>
      </c>
      <c r="H136" s="60">
        <v>10500</v>
      </c>
      <c r="I136" s="68">
        <v>10500</v>
      </c>
    </row>
    <row r="137" spans="1:9" ht="15.75" thickBot="1" x14ac:dyDescent="0.3">
      <c r="A137" s="69" t="s">
        <v>115</v>
      </c>
      <c r="B137" s="61">
        <v>45595</v>
      </c>
      <c r="C137" s="61">
        <v>45594</v>
      </c>
      <c r="D137" s="62">
        <v>0</v>
      </c>
      <c r="E137" s="62">
        <v>0</v>
      </c>
      <c r="F137" s="62">
        <v>0</v>
      </c>
      <c r="G137" s="62">
        <v>0</v>
      </c>
      <c r="H137" s="63">
        <v>10500</v>
      </c>
      <c r="I137" s="70">
        <v>10500</v>
      </c>
    </row>
    <row r="138" spans="1:9" ht="15.75" thickBot="1" x14ac:dyDescent="0.3">
      <c r="A138" s="67" t="s">
        <v>115</v>
      </c>
      <c r="B138" s="58">
        <v>45595</v>
      </c>
      <c r="C138" s="58">
        <v>45594</v>
      </c>
      <c r="D138" s="59">
        <v>0</v>
      </c>
      <c r="E138" s="59">
        <v>0</v>
      </c>
      <c r="F138" s="59">
        <v>0</v>
      </c>
      <c r="G138" s="59">
        <v>0</v>
      </c>
      <c r="H138" s="60">
        <v>10500</v>
      </c>
      <c r="I138" s="68">
        <v>10500</v>
      </c>
    </row>
    <row r="139" spans="1:9" ht="15.75" thickBot="1" x14ac:dyDescent="0.3">
      <c r="A139" s="69" t="s">
        <v>115</v>
      </c>
      <c r="B139" s="61">
        <v>45595</v>
      </c>
      <c r="C139" s="61">
        <v>45594</v>
      </c>
      <c r="D139" s="62">
        <v>0</v>
      </c>
      <c r="E139" s="62">
        <v>0</v>
      </c>
      <c r="F139" s="62">
        <v>0</v>
      </c>
      <c r="G139" s="62">
        <v>0</v>
      </c>
      <c r="H139" s="63">
        <v>10500</v>
      </c>
      <c r="I139" s="70">
        <v>10500</v>
      </c>
    </row>
    <row r="140" spans="1:9" ht="15.75" thickBot="1" x14ac:dyDescent="0.3">
      <c r="A140" s="67" t="s">
        <v>475</v>
      </c>
      <c r="B140" s="58">
        <v>45595</v>
      </c>
      <c r="C140" s="58">
        <v>45595</v>
      </c>
      <c r="D140" s="59">
        <v>0</v>
      </c>
      <c r="E140" s="59">
        <v>0</v>
      </c>
      <c r="F140" s="59">
        <v>0</v>
      </c>
      <c r="G140" s="59">
        <v>0</v>
      </c>
      <c r="H140" s="60">
        <v>1500</v>
      </c>
      <c r="I140" s="68">
        <v>1500</v>
      </c>
    </row>
    <row r="141" spans="1:9" ht="15.75" thickBot="1" x14ac:dyDescent="0.3">
      <c r="A141" s="69" t="s">
        <v>475</v>
      </c>
      <c r="B141" s="61">
        <v>45595</v>
      </c>
      <c r="C141" s="61">
        <v>45595</v>
      </c>
      <c r="D141" s="62">
        <v>0</v>
      </c>
      <c r="E141" s="62">
        <v>0</v>
      </c>
      <c r="F141" s="62">
        <v>0</v>
      </c>
      <c r="G141" s="62">
        <v>0</v>
      </c>
      <c r="H141" s="63">
        <v>1500</v>
      </c>
      <c r="I141" s="70">
        <v>1500</v>
      </c>
    </row>
    <row r="142" spans="1:9" ht="15.75" thickBot="1" x14ac:dyDescent="0.3">
      <c r="A142" s="67" t="s">
        <v>475</v>
      </c>
      <c r="B142" s="58">
        <v>45595</v>
      </c>
      <c r="C142" s="58">
        <v>45595</v>
      </c>
      <c r="D142" s="59">
        <v>0</v>
      </c>
      <c r="E142" s="59">
        <v>0</v>
      </c>
      <c r="F142" s="59">
        <v>0</v>
      </c>
      <c r="G142" s="59">
        <v>0</v>
      </c>
      <c r="H142" s="60">
        <v>1500</v>
      </c>
      <c r="I142" s="68">
        <v>1500</v>
      </c>
    </row>
    <row r="143" spans="1:9" ht="15.75" thickBot="1" x14ac:dyDescent="0.3">
      <c r="A143" s="69" t="s">
        <v>475</v>
      </c>
      <c r="B143" s="61">
        <v>45595</v>
      </c>
      <c r="C143" s="61">
        <v>45595</v>
      </c>
      <c r="D143" s="62">
        <v>0</v>
      </c>
      <c r="E143" s="62">
        <v>0</v>
      </c>
      <c r="F143" s="62">
        <v>0</v>
      </c>
      <c r="G143" s="62">
        <v>0</v>
      </c>
      <c r="H143" s="63">
        <v>1500</v>
      </c>
      <c r="I143" s="70">
        <v>1500</v>
      </c>
    </row>
    <row r="144" spans="1:9" ht="15.75" thickBot="1" x14ac:dyDescent="0.3">
      <c r="A144" s="67" t="s">
        <v>502</v>
      </c>
      <c r="B144" s="58">
        <v>45569</v>
      </c>
      <c r="C144" s="58">
        <v>45471</v>
      </c>
      <c r="D144" s="59">
        <v>0</v>
      </c>
      <c r="E144" s="59">
        <v>0</v>
      </c>
      <c r="F144" s="59">
        <v>0</v>
      </c>
      <c r="G144" s="59">
        <v>0</v>
      </c>
      <c r="H144" s="60">
        <v>1500</v>
      </c>
      <c r="I144" s="68">
        <v>1500</v>
      </c>
    </row>
    <row r="145" spans="1:9" ht="15.75" thickBot="1" x14ac:dyDescent="0.3">
      <c r="A145" s="69" t="s">
        <v>502</v>
      </c>
      <c r="B145" s="61">
        <v>45569</v>
      </c>
      <c r="C145" s="61">
        <v>45471</v>
      </c>
      <c r="D145" s="62">
        <v>0</v>
      </c>
      <c r="E145" s="62">
        <v>0</v>
      </c>
      <c r="F145" s="62">
        <v>0</v>
      </c>
      <c r="G145" s="62">
        <v>0</v>
      </c>
      <c r="H145" s="63">
        <v>1500</v>
      </c>
      <c r="I145" s="70">
        <v>1500</v>
      </c>
    </row>
    <row r="146" spans="1:9" ht="15.75" thickBot="1" x14ac:dyDescent="0.3">
      <c r="A146" s="67" t="s">
        <v>484</v>
      </c>
      <c r="B146" s="58">
        <v>45595</v>
      </c>
      <c r="C146" s="58">
        <v>45595</v>
      </c>
      <c r="D146" s="59">
        <v>0</v>
      </c>
      <c r="E146" s="59">
        <v>0</v>
      </c>
      <c r="F146" s="59">
        <v>0</v>
      </c>
      <c r="G146" s="59">
        <v>0</v>
      </c>
      <c r="H146" s="60">
        <v>4000</v>
      </c>
      <c r="I146" s="68">
        <v>4000</v>
      </c>
    </row>
    <row r="147" spans="1:9" ht="15.75" thickBot="1" x14ac:dyDescent="0.3">
      <c r="A147" s="69" t="s">
        <v>494</v>
      </c>
      <c r="B147" s="61">
        <v>45595</v>
      </c>
      <c r="C147" s="61">
        <v>45595</v>
      </c>
      <c r="D147" s="62">
        <v>0</v>
      </c>
      <c r="E147" s="62">
        <v>0</v>
      </c>
      <c r="F147" s="62">
        <v>0</v>
      </c>
      <c r="G147" s="62">
        <v>0</v>
      </c>
      <c r="H147" s="63">
        <v>2500</v>
      </c>
      <c r="I147" s="70">
        <v>2500</v>
      </c>
    </row>
    <row r="148" spans="1:9" ht="15.75" thickBot="1" x14ac:dyDescent="0.3">
      <c r="A148" s="67" t="s">
        <v>494</v>
      </c>
      <c r="B148" s="58">
        <v>45595</v>
      </c>
      <c r="C148" s="58">
        <v>45595</v>
      </c>
      <c r="D148" s="59">
        <v>0</v>
      </c>
      <c r="E148" s="59">
        <v>0</v>
      </c>
      <c r="F148" s="59">
        <v>0</v>
      </c>
      <c r="G148" s="59">
        <v>0</v>
      </c>
      <c r="H148" s="60">
        <v>2500</v>
      </c>
      <c r="I148" s="68">
        <v>2500</v>
      </c>
    </row>
    <row r="149" spans="1:9" ht="15.75" thickBot="1" x14ac:dyDescent="0.3">
      <c r="A149" s="69" t="s">
        <v>494</v>
      </c>
      <c r="B149" s="61">
        <v>45595</v>
      </c>
      <c r="C149" s="61">
        <v>45595</v>
      </c>
      <c r="D149" s="62">
        <v>0</v>
      </c>
      <c r="E149" s="62">
        <v>0</v>
      </c>
      <c r="F149" s="62">
        <v>0</v>
      </c>
      <c r="G149" s="62">
        <v>0</v>
      </c>
      <c r="H149" s="63">
        <v>2500</v>
      </c>
      <c r="I149" s="70">
        <v>2500</v>
      </c>
    </row>
    <row r="150" spans="1:9" ht="15.75" thickBot="1" x14ac:dyDescent="0.3">
      <c r="A150" s="67" t="s">
        <v>494</v>
      </c>
      <c r="B150" s="58">
        <v>45595</v>
      </c>
      <c r="C150" s="58">
        <v>45595</v>
      </c>
      <c r="D150" s="59">
        <v>0</v>
      </c>
      <c r="E150" s="59">
        <v>0</v>
      </c>
      <c r="F150" s="59">
        <v>0</v>
      </c>
      <c r="G150" s="59">
        <v>0</v>
      </c>
      <c r="H150" s="60">
        <v>2500</v>
      </c>
      <c r="I150" s="68">
        <v>2500</v>
      </c>
    </row>
    <row r="151" spans="1:9" ht="15.75" thickBot="1" x14ac:dyDescent="0.3">
      <c r="A151" s="69" t="s">
        <v>503</v>
      </c>
      <c r="B151" s="61">
        <v>45595</v>
      </c>
      <c r="C151" s="61">
        <v>45595</v>
      </c>
      <c r="D151" s="62">
        <v>0</v>
      </c>
      <c r="E151" s="62">
        <v>0</v>
      </c>
      <c r="F151" s="62">
        <v>0</v>
      </c>
      <c r="G151" s="62">
        <v>0</v>
      </c>
      <c r="H151" s="63">
        <v>9750</v>
      </c>
      <c r="I151" s="70">
        <v>9750</v>
      </c>
    </row>
    <row r="152" spans="1:9" ht="15.75" thickBot="1" x14ac:dyDescent="0.3">
      <c r="A152" s="67" t="s">
        <v>503</v>
      </c>
      <c r="B152" s="58">
        <v>45595</v>
      </c>
      <c r="C152" s="58">
        <v>45595</v>
      </c>
      <c r="D152" s="59">
        <v>0</v>
      </c>
      <c r="E152" s="59">
        <v>0</v>
      </c>
      <c r="F152" s="59">
        <v>0</v>
      </c>
      <c r="G152" s="59">
        <v>0</v>
      </c>
      <c r="H152" s="60">
        <v>9750</v>
      </c>
      <c r="I152" s="68">
        <v>9750</v>
      </c>
    </row>
    <row r="153" spans="1:9" ht="15.75" thickBot="1" x14ac:dyDescent="0.3">
      <c r="A153" s="69" t="s">
        <v>503</v>
      </c>
      <c r="B153" s="61">
        <v>45595</v>
      </c>
      <c r="C153" s="61">
        <v>45595</v>
      </c>
      <c r="D153" s="62">
        <v>0</v>
      </c>
      <c r="E153" s="62">
        <v>0</v>
      </c>
      <c r="F153" s="62">
        <v>0</v>
      </c>
      <c r="G153" s="62">
        <v>0</v>
      </c>
      <c r="H153" s="63">
        <v>9750</v>
      </c>
      <c r="I153" s="70">
        <v>9750</v>
      </c>
    </row>
    <row r="154" spans="1:9" ht="15.75" thickBot="1" x14ac:dyDescent="0.3">
      <c r="A154" s="67" t="s">
        <v>503</v>
      </c>
      <c r="B154" s="58">
        <v>45595</v>
      </c>
      <c r="C154" s="58">
        <v>45595</v>
      </c>
      <c r="D154" s="59">
        <v>0</v>
      </c>
      <c r="E154" s="59">
        <v>0</v>
      </c>
      <c r="F154" s="59">
        <v>0</v>
      </c>
      <c r="G154" s="59">
        <v>0</v>
      </c>
      <c r="H154" s="60">
        <v>9750</v>
      </c>
      <c r="I154" s="68">
        <v>9750</v>
      </c>
    </row>
    <row r="155" spans="1:9" ht="15.75" thickBot="1" x14ac:dyDescent="0.3">
      <c r="A155" s="69" t="s">
        <v>504</v>
      </c>
      <c r="B155" s="61">
        <v>45595</v>
      </c>
      <c r="C155" s="61">
        <v>45595</v>
      </c>
      <c r="D155" s="62">
        <v>0</v>
      </c>
      <c r="E155" s="62">
        <v>0</v>
      </c>
      <c r="F155" s="62">
        <v>0</v>
      </c>
      <c r="G155" s="62">
        <v>0</v>
      </c>
      <c r="H155" s="63">
        <v>4000</v>
      </c>
      <c r="I155" s="70">
        <v>4000</v>
      </c>
    </row>
    <row r="156" spans="1:9" ht="15.75" thickBot="1" x14ac:dyDescent="0.3">
      <c r="A156" s="122" t="s">
        <v>294</v>
      </c>
      <c r="B156" s="123"/>
      <c r="C156" s="124"/>
      <c r="D156" s="64">
        <v>0</v>
      </c>
      <c r="E156" s="64">
        <v>0</v>
      </c>
      <c r="F156" s="64">
        <v>0</v>
      </c>
      <c r="G156" s="64">
        <v>0</v>
      </c>
      <c r="H156" s="65">
        <v>108000</v>
      </c>
      <c r="I156" s="71">
        <v>108000</v>
      </c>
    </row>
    <row r="157" spans="1:9" x14ac:dyDescent="0.25">
      <c r="A157" s="116" t="s">
        <v>303</v>
      </c>
      <c r="B157" s="117"/>
      <c r="C157" s="118"/>
      <c r="D157" s="72">
        <v>0</v>
      </c>
      <c r="E157" s="72">
        <v>0</v>
      </c>
      <c r="F157" s="72">
        <v>0</v>
      </c>
      <c r="G157" s="72">
        <v>0</v>
      </c>
      <c r="H157" s="73">
        <v>317600</v>
      </c>
      <c r="I157" s="74">
        <v>317600</v>
      </c>
    </row>
  </sheetData>
  <mergeCells count="25">
    <mergeCell ref="A103:I103"/>
    <mergeCell ref="A105:C105"/>
    <mergeCell ref="A106:I106"/>
    <mergeCell ref="A102:C102"/>
    <mergeCell ref="A3:A4"/>
    <mergeCell ref="B3:B4"/>
    <mergeCell ref="D3:D4"/>
    <mergeCell ref="E3:E4"/>
    <mergeCell ref="H3:H4"/>
    <mergeCell ref="I3:I4"/>
    <mergeCell ref="A5:I5"/>
    <mergeCell ref="A99:C99"/>
    <mergeCell ref="A100:I100"/>
    <mergeCell ref="F3:F4"/>
    <mergeCell ref="G3:G4"/>
    <mergeCell ref="A113:C113"/>
    <mergeCell ref="A114:I114"/>
    <mergeCell ref="A157:C157"/>
    <mergeCell ref="A117:I117"/>
    <mergeCell ref="A120:C120"/>
    <mergeCell ref="A121:I121"/>
    <mergeCell ref="A134:C134"/>
    <mergeCell ref="A135:I135"/>
    <mergeCell ref="A156:C156"/>
    <mergeCell ref="A116:C116"/>
  </mergeCells>
  <pageMargins left="0.511811024" right="0.511811024" top="0.78740157499999996" bottom="0.78740157499999996" header="0.31496062000000002" footer="0.3149606200000000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094"/>
  <sheetViews>
    <sheetView topLeftCell="A118" workbookViewId="0">
      <selection activeCell="L6" sqref="L6:L8"/>
    </sheetView>
  </sheetViews>
  <sheetFormatPr defaultRowHeight="15" x14ac:dyDescent="0.25"/>
  <cols>
    <col min="1" max="1" width="43" bestFit="1" customWidth="1"/>
    <col min="2" max="2" width="16.42578125" bestFit="1" customWidth="1"/>
    <col min="3" max="3" width="10.42578125" bestFit="1" customWidth="1"/>
    <col min="4" max="4" width="14" bestFit="1" customWidth="1"/>
    <col min="5" max="5" width="13.28515625" bestFit="1" customWidth="1"/>
    <col min="8" max="8" width="13.28515625" bestFit="1" customWidth="1"/>
    <col min="9" max="9" width="13.140625" bestFit="1" customWidth="1"/>
    <col min="11" max="11" width="44.1406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310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334</v>
      </c>
      <c r="B6" s="58">
        <v>45321</v>
      </c>
      <c r="C6" s="58">
        <v>45443</v>
      </c>
      <c r="D6" s="59">
        <v>0</v>
      </c>
      <c r="E6" s="59">
        <v>0</v>
      </c>
      <c r="F6" s="59">
        <v>0</v>
      </c>
      <c r="G6" s="59">
        <v>0</v>
      </c>
      <c r="H6" s="60">
        <v>3375</v>
      </c>
      <c r="I6" s="68">
        <v>3375</v>
      </c>
      <c r="K6" s="76" t="s">
        <v>334</v>
      </c>
      <c r="L6" s="77">
        <v>58875</v>
      </c>
    </row>
    <row r="7" spans="1:12" ht="15.75" thickBot="1" x14ac:dyDescent="0.3">
      <c r="A7" s="69" t="s">
        <v>335</v>
      </c>
      <c r="B7" s="61">
        <v>45321</v>
      </c>
      <c r="C7" s="61">
        <v>45412</v>
      </c>
      <c r="D7" s="62">
        <v>0</v>
      </c>
      <c r="E7" s="62">
        <v>0</v>
      </c>
      <c r="F7" s="62">
        <v>0</v>
      </c>
      <c r="G7" s="62">
        <v>0</v>
      </c>
      <c r="H7" s="63">
        <v>3375</v>
      </c>
      <c r="I7" s="70">
        <v>3375</v>
      </c>
      <c r="K7" s="76" t="s">
        <v>335</v>
      </c>
      <c r="L7" s="77">
        <v>16875</v>
      </c>
    </row>
    <row r="8" spans="1:12" ht="15.75" thickBot="1" x14ac:dyDescent="0.3">
      <c r="A8" s="67" t="s">
        <v>336</v>
      </c>
      <c r="B8" s="58">
        <v>45321</v>
      </c>
      <c r="C8" s="58">
        <v>45443</v>
      </c>
      <c r="D8" s="59">
        <v>0</v>
      </c>
      <c r="E8" s="59">
        <v>0</v>
      </c>
      <c r="F8" s="59">
        <v>0</v>
      </c>
      <c r="G8" s="59">
        <v>0</v>
      </c>
      <c r="H8" s="60">
        <v>2565</v>
      </c>
      <c r="I8" s="68">
        <v>2565</v>
      </c>
      <c r="K8" s="76" t="s">
        <v>336</v>
      </c>
      <c r="L8" s="77">
        <v>23085</v>
      </c>
    </row>
    <row r="9" spans="1:12" ht="15.75" thickBot="1" x14ac:dyDescent="0.3">
      <c r="A9" s="69" t="s">
        <v>337</v>
      </c>
      <c r="B9" s="61">
        <v>45321</v>
      </c>
      <c r="C9" s="61">
        <v>45357</v>
      </c>
      <c r="D9" s="62">
        <v>0</v>
      </c>
      <c r="E9" s="62">
        <v>0</v>
      </c>
      <c r="F9" s="62">
        <v>0</v>
      </c>
      <c r="G9" s="62">
        <v>0</v>
      </c>
      <c r="H9" s="63">
        <v>2260</v>
      </c>
      <c r="I9" s="70">
        <v>2260</v>
      </c>
      <c r="K9" s="76" t="s">
        <v>337</v>
      </c>
      <c r="L9" s="77">
        <v>4520</v>
      </c>
    </row>
    <row r="10" spans="1:12" ht="15.75" thickBot="1" x14ac:dyDescent="0.3">
      <c r="A10" s="67" t="s">
        <v>338</v>
      </c>
      <c r="B10" s="58">
        <v>45321</v>
      </c>
      <c r="C10" s="58">
        <v>45443</v>
      </c>
      <c r="D10" s="59">
        <v>0</v>
      </c>
      <c r="E10" s="59">
        <v>0</v>
      </c>
      <c r="F10" s="59">
        <v>0</v>
      </c>
      <c r="G10" s="59">
        <v>0</v>
      </c>
      <c r="H10" s="60">
        <v>3375</v>
      </c>
      <c r="I10" s="68">
        <v>3375</v>
      </c>
      <c r="K10" s="76" t="s">
        <v>338</v>
      </c>
      <c r="L10" s="77">
        <v>40500</v>
      </c>
    </row>
    <row r="11" spans="1:12" ht="15.75" thickBot="1" x14ac:dyDescent="0.3">
      <c r="A11" s="69" t="s">
        <v>339</v>
      </c>
      <c r="B11" s="61">
        <v>45321</v>
      </c>
      <c r="C11" s="61">
        <v>45443</v>
      </c>
      <c r="D11" s="62">
        <v>0</v>
      </c>
      <c r="E11" s="62">
        <v>0</v>
      </c>
      <c r="F11" s="62">
        <v>0</v>
      </c>
      <c r="G11" s="62">
        <v>0</v>
      </c>
      <c r="H11" s="63">
        <v>6000</v>
      </c>
      <c r="I11" s="70">
        <v>6000</v>
      </c>
      <c r="K11" s="76" t="s">
        <v>339</v>
      </c>
      <c r="L11" s="77">
        <v>72000</v>
      </c>
    </row>
    <row r="12" spans="1:12" ht="15.75" thickBot="1" x14ac:dyDescent="0.3">
      <c r="A12" s="67" t="s">
        <v>340</v>
      </c>
      <c r="B12" s="58">
        <v>45321</v>
      </c>
      <c r="C12" s="58">
        <v>45443</v>
      </c>
      <c r="D12" s="59">
        <v>0</v>
      </c>
      <c r="E12" s="59">
        <v>0</v>
      </c>
      <c r="F12" s="59">
        <v>0</v>
      </c>
      <c r="G12" s="59">
        <v>0</v>
      </c>
      <c r="H12" s="59">
        <v>680</v>
      </c>
      <c r="I12" s="78">
        <v>680</v>
      </c>
      <c r="K12" s="76" t="s">
        <v>340</v>
      </c>
      <c r="L12" s="77">
        <v>8160</v>
      </c>
    </row>
    <row r="13" spans="1:12" ht="15.75" thickBot="1" x14ac:dyDescent="0.3">
      <c r="A13" s="69" t="s">
        <v>341</v>
      </c>
      <c r="B13" s="61">
        <v>45321</v>
      </c>
      <c r="C13" s="61">
        <v>45443</v>
      </c>
      <c r="D13" s="62">
        <v>0</v>
      </c>
      <c r="E13" s="62">
        <v>0</v>
      </c>
      <c r="F13" s="62">
        <v>0</v>
      </c>
      <c r="G13" s="62">
        <v>0</v>
      </c>
      <c r="H13" s="63">
        <v>2475</v>
      </c>
      <c r="I13" s="70">
        <v>2475</v>
      </c>
      <c r="K13" s="76" t="s">
        <v>341</v>
      </c>
      <c r="L13" s="77">
        <v>29700</v>
      </c>
    </row>
    <row r="14" spans="1:12" ht="15.75" thickBot="1" x14ac:dyDescent="0.3">
      <c r="A14" s="67" t="s">
        <v>342</v>
      </c>
      <c r="B14" s="58">
        <v>45321</v>
      </c>
      <c r="C14" s="58">
        <v>45357</v>
      </c>
      <c r="D14" s="59">
        <v>0</v>
      </c>
      <c r="E14" s="59">
        <v>0</v>
      </c>
      <c r="F14" s="59">
        <v>0</v>
      </c>
      <c r="G14" s="59">
        <v>0</v>
      </c>
      <c r="H14" s="60">
        <v>1050</v>
      </c>
      <c r="I14" s="68">
        <v>1050</v>
      </c>
      <c r="K14" s="76" t="s">
        <v>448</v>
      </c>
      <c r="L14" s="77">
        <v>33000</v>
      </c>
    </row>
    <row r="15" spans="1:12" ht="15.75" thickBot="1" x14ac:dyDescent="0.3">
      <c r="A15" s="69" t="s">
        <v>343</v>
      </c>
      <c r="B15" s="61">
        <v>45321</v>
      </c>
      <c r="C15" s="61">
        <v>45357</v>
      </c>
      <c r="D15" s="62">
        <v>0</v>
      </c>
      <c r="E15" s="62">
        <v>0</v>
      </c>
      <c r="F15" s="62">
        <v>0</v>
      </c>
      <c r="G15" s="62">
        <v>0</v>
      </c>
      <c r="H15" s="63">
        <v>2260</v>
      </c>
      <c r="I15" s="70">
        <v>2260</v>
      </c>
      <c r="K15" s="76" t="s">
        <v>342</v>
      </c>
      <c r="L15" s="77">
        <v>2100</v>
      </c>
    </row>
    <row r="16" spans="1:12" ht="15.75" thickBot="1" x14ac:dyDescent="0.3">
      <c r="A16" s="67" t="s">
        <v>344</v>
      </c>
      <c r="B16" s="58">
        <v>45321</v>
      </c>
      <c r="C16" s="58">
        <v>45412</v>
      </c>
      <c r="D16" s="59">
        <v>0</v>
      </c>
      <c r="E16" s="59">
        <v>0</v>
      </c>
      <c r="F16" s="59">
        <v>0</v>
      </c>
      <c r="G16" s="59">
        <v>0</v>
      </c>
      <c r="H16" s="60">
        <v>3375</v>
      </c>
      <c r="I16" s="68">
        <v>3375</v>
      </c>
      <c r="K16" s="76" t="s">
        <v>343</v>
      </c>
      <c r="L16" s="77">
        <v>4520</v>
      </c>
    </row>
    <row r="17" spans="1:12" ht="15.75" thickBot="1" x14ac:dyDescent="0.3">
      <c r="A17" s="69" t="s">
        <v>345</v>
      </c>
      <c r="B17" s="61">
        <v>45321</v>
      </c>
      <c r="C17" s="61">
        <v>45443</v>
      </c>
      <c r="D17" s="62">
        <v>0</v>
      </c>
      <c r="E17" s="62">
        <v>0</v>
      </c>
      <c r="F17" s="62">
        <v>0</v>
      </c>
      <c r="G17" s="62">
        <v>0</v>
      </c>
      <c r="H17" s="63">
        <v>1870</v>
      </c>
      <c r="I17" s="70">
        <v>1870</v>
      </c>
      <c r="K17" s="76" t="s">
        <v>344</v>
      </c>
      <c r="L17" s="77">
        <v>16875</v>
      </c>
    </row>
    <row r="18" spans="1:12" ht="15.75" thickBot="1" x14ac:dyDescent="0.3">
      <c r="A18" s="67" t="s">
        <v>346</v>
      </c>
      <c r="B18" s="58">
        <v>45321</v>
      </c>
      <c r="C18" s="58">
        <v>45443</v>
      </c>
      <c r="D18" s="59">
        <v>0</v>
      </c>
      <c r="E18" s="59">
        <v>0</v>
      </c>
      <c r="F18" s="59">
        <v>0</v>
      </c>
      <c r="G18" s="59">
        <v>0</v>
      </c>
      <c r="H18" s="60">
        <v>3375</v>
      </c>
      <c r="I18" s="68">
        <v>3375</v>
      </c>
      <c r="K18" s="76" t="s">
        <v>345</v>
      </c>
      <c r="L18" s="77">
        <v>9350</v>
      </c>
    </row>
    <row r="19" spans="1:12" ht="15.75" thickBot="1" x14ac:dyDescent="0.3">
      <c r="A19" s="69" t="s">
        <v>347</v>
      </c>
      <c r="B19" s="61">
        <v>45321</v>
      </c>
      <c r="C19" s="61">
        <v>45443</v>
      </c>
      <c r="D19" s="62">
        <v>0</v>
      </c>
      <c r="E19" s="62">
        <v>0</v>
      </c>
      <c r="F19" s="62">
        <v>0</v>
      </c>
      <c r="G19" s="62">
        <v>0</v>
      </c>
      <c r="H19" s="63">
        <v>2260</v>
      </c>
      <c r="I19" s="70">
        <v>2260</v>
      </c>
      <c r="K19" s="76" t="s">
        <v>346</v>
      </c>
      <c r="L19" s="77">
        <v>40500</v>
      </c>
    </row>
    <row r="20" spans="1:12" ht="15.75" thickBot="1" x14ac:dyDescent="0.3">
      <c r="A20" s="67" t="s">
        <v>348</v>
      </c>
      <c r="B20" s="58">
        <v>45321</v>
      </c>
      <c r="C20" s="58">
        <v>45443</v>
      </c>
      <c r="D20" s="59">
        <v>0</v>
      </c>
      <c r="E20" s="59">
        <v>0</v>
      </c>
      <c r="F20" s="59">
        <v>0</v>
      </c>
      <c r="G20" s="59">
        <v>0</v>
      </c>
      <c r="H20" s="60">
        <v>5000</v>
      </c>
      <c r="I20" s="68">
        <v>5000</v>
      </c>
      <c r="K20" s="76" t="s">
        <v>347</v>
      </c>
      <c r="L20" s="77">
        <v>27120</v>
      </c>
    </row>
    <row r="21" spans="1:12" ht="15.75" thickBot="1" x14ac:dyDescent="0.3">
      <c r="A21" s="69" t="s">
        <v>349</v>
      </c>
      <c r="B21" s="61">
        <v>45321</v>
      </c>
      <c r="C21" s="61">
        <v>45443</v>
      </c>
      <c r="D21" s="62">
        <v>0</v>
      </c>
      <c r="E21" s="62">
        <v>0</v>
      </c>
      <c r="F21" s="62">
        <v>0</v>
      </c>
      <c r="G21" s="62">
        <v>0</v>
      </c>
      <c r="H21" s="63">
        <v>7500</v>
      </c>
      <c r="I21" s="70">
        <v>7500</v>
      </c>
      <c r="K21" s="76" t="s">
        <v>348</v>
      </c>
      <c r="L21" s="77">
        <v>60000</v>
      </c>
    </row>
    <row r="22" spans="1:12" ht="15.75" thickBot="1" x14ac:dyDescent="0.3">
      <c r="A22" s="67" t="s">
        <v>350</v>
      </c>
      <c r="B22" s="58">
        <v>45321</v>
      </c>
      <c r="C22" s="58">
        <v>45443</v>
      </c>
      <c r="D22" s="59">
        <v>0</v>
      </c>
      <c r="E22" s="59">
        <v>0</v>
      </c>
      <c r="F22" s="59">
        <v>0</v>
      </c>
      <c r="G22" s="59">
        <v>0</v>
      </c>
      <c r="H22" s="60">
        <v>1870</v>
      </c>
      <c r="I22" s="68">
        <v>1870</v>
      </c>
      <c r="K22" s="76" t="s">
        <v>349</v>
      </c>
      <c r="L22" s="77">
        <v>90000</v>
      </c>
    </row>
    <row r="23" spans="1:12" ht="15.75" thickBot="1" x14ac:dyDescent="0.3">
      <c r="A23" s="69" t="s">
        <v>351</v>
      </c>
      <c r="B23" s="61">
        <v>45321</v>
      </c>
      <c r="C23" s="61">
        <v>45351</v>
      </c>
      <c r="D23" s="62">
        <v>0</v>
      </c>
      <c r="E23" s="62">
        <v>0</v>
      </c>
      <c r="F23" s="62">
        <v>0</v>
      </c>
      <c r="G23" s="62">
        <v>0</v>
      </c>
      <c r="H23" s="63">
        <v>2260</v>
      </c>
      <c r="I23" s="70">
        <v>2260</v>
      </c>
      <c r="K23" s="76" t="s">
        <v>350</v>
      </c>
      <c r="L23" s="77">
        <v>22440</v>
      </c>
    </row>
    <row r="24" spans="1:12" ht="15.75" thickBot="1" x14ac:dyDescent="0.3">
      <c r="A24" s="67" t="s">
        <v>352</v>
      </c>
      <c r="B24" s="58">
        <v>45321</v>
      </c>
      <c r="C24" s="58">
        <v>45443</v>
      </c>
      <c r="D24" s="59">
        <v>0</v>
      </c>
      <c r="E24" s="59">
        <v>0</v>
      </c>
      <c r="F24" s="59">
        <v>0</v>
      </c>
      <c r="G24" s="59">
        <v>0</v>
      </c>
      <c r="H24" s="59">
        <v>750</v>
      </c>
      <c r="I24" s="78">
        <v>750</v>
      </c>
      <c r="K24" s="76" t="s">
        <v>351</v>
      </c>
      <c r="L24" s="77">
        <v>27120</v>
      </c>
    </row>
    <row r="25" spans="1:12" ht="15.75" thickBot="1" x14ac:dyDescent="0.3">
      <c r="A25" s="69" t="s">
        <v>353</v>
      </c>
      <c r="B25" s="61">
        <v>45321</v>
      </c>
      <c r="C25" s="61">
        <v>45442</v>
      </c>
      <c r="D25" s="62">
        <v>0</v>
      </c>
      <c r="E25" s="62">
        <v>0</v>
      </c>
      <c r="F25" s="62">
        <v>0</v>
      </c>
      <c r="G25" s="62">
        <v>0</v>
      </c>
      <c r="H25" s="63">
        <v>2260</v>
      </c>
      <c r="I25" s="70">
        <v>2260</v>
      </c>
      <c r="K25" s="76" t="s">
        <v>352</v>
      </c>
      <c r="L25" s="77">
        <v>10350</v>
      </c>
    </row>
    <row r="26" spans="1:12" ht="15.75" thickBot="1" x14ac:dyDescent="0.3">
      <c r="A26" s="67" t="s">
        <v>354</v>
      </c>
      <c r="B26" s="58">
        <v>45321</v>
      </c>
      <c r="C26" s="58">
        <v>45443</v>
      </c>
      <c r="D26" s="59">
        <v>0</v>
      </c>
      <c r="E26" s="59">
        <v>0</v>
      </c>
      <c r="F26" s="59">
        <v>0</v>
      </c>
      <c r="G26" s="59">
        <v>0</v>
      </c>
      <c r="H26" s="60">
        <v>3375</v>
      </c>
      <c r="I26" s="68">
        <v>3375</v>
      </c>
      <c r="K26" s="76" t="s">
        <v>353</v>
      </c>
      <c r="L26" s="77">
        <v>27120</v>
      </c>
    </row>
    <row r="27" spans="1:12" ht="15.75" thickBot="1" x14ac:dyDescent="0.3">
      <c r="A27" s="69" t="s">
        <v>355</v>
      </c>
      <c r="B27" s="61">
        <v>45321</v>
      </c>
      <c r="C27" s="61">
        <v>45443</v>
      </c>
      <c r="D27" s="62">
        <v>0</v>
      </c>
      <c r="E27" s="62">
        <v>0</v>
      </c>
      <c r="F27" s="62">
        <v>0</v>
      </c>
      <c r="G27" s="62">
        <v>0</v>
      </c>
      <c r="H27" s="63">
        <v>1700</v>
      </c>
      <c r="I27" s="70">
        <v>1700</v>
      </c>
      <c r="K27" s="76" t="s">
        <v>354</v>
      </c>
      <c r="L27" s="77">
        <v>40500</v>
      </c>
    </row>
    <row r="28" spans="1:12" ht="15.75" thickBot="1" x14ac:dyDescent="0.3">
      <c r="A28" s="67" t="s">
        <v>356</v>
      </c>
      <c r="B28" s="58">
        <v>45321</v>
      </c>
      <c r="C28" s="58">
        <v>45443</v>
      </c>
      <c r="D28" s="59">
        <v>0</v>
      </c>
      <c r="E28" s="59">
        <v>0</v>
      </c>
      <c r="F28" s="59">
        <v>0</v>
      </c>
      <c r="G28" s="59">
        <v>0</v>
      </c>
      <c r="H28" s="60">
        <v>4500</v>
      </c>
      <c r="I28" s="68">
        <v>4500</v>
      </c>
      <c r="K28" s="76" t="s">
        <v>355</v>
      </c>
      <c r="L28" s="77">
        <v>20400</v>
      </c>
    </row>
    <row r="29" spans="1:12" ht="15.75" thickBot="1" x14ac:dyDescent="0.3">
      <c r="A29" s="69" t="s">
        <v>357</v>
      </c>
      <c r="B29" s="61">
        <v>45321</v>
      </c>
      <c r="C29" s="61">
        <v>45351</v>
      </c>
      <c r="D29" s="62">
        <v>0</v>
      </c>
      <c r="E29" s="62">
        <v>0</v>
      </c>
      <c r="F29" s="62">
        <v>0</v>
      </c>
      <c r="G29" s="62">
        <v>0</v>
      </c>
      <c r="H29" s="62">
        <v>750</v>
      </c>
      <c r="I29" s="79">
        <v>750</v>
      </c>
      <c r="K29" s="76" t="s">
        <v>356</v>
      </c>
      <c r="L29" s="77">
        <v>41400</v>
      </c>
    </row>
    <row r="30" spans="1:12" ht="15.75" thickBot="1" x14ac:dyDescent="0.3">
      <c r="A30" s="67" t="s">
        <v>358</v>
      </c>
      <c r="B30" s="58">
        <v>45321</v>
      </c>
      <c r="C30" s="58">
        <v>45351</v>
      </c>
      <c r="D30" s="59">
        <v>0</v>
      </c>
      <c r="E30" s="59">
        <v>0</v>
      </c>
      <c r="F30" s="59">
        <v>0</v>
      </c>
      <c r="G30" s="59">
        <v>0</v>
      </c>
      <c r="H30" s="60">
        <v>2260</v>
      </c>
      <c r="I30" s="68">
        <v>2260</v>
      </c>
      <c r="K30" s="76" t="s">
        <v>357</v>
      </c>
      <c r="L30" s="77">
        <v>2250</v>
      </c>
    </row>
    <row r="31" spans="1:12" ht="15.75" thickBot="1" x14ac:dyDescent="0.3">
      <c r="A31" s="69" t="s">
        <v>359</v>
      </c>
      <c r="B31" s="61">
        <v>45321</v>
      </c>
      <c r="C31" s="61">
        <v>45443</v>
      </c>
      <c r="D31" s="62">
        <v>0</v>
      </c>
      <c r="E31" s="62">
        <v>0</v>
      </c>
      <c r="F31" s="62">
        <v>0</v>
      </c>
      <c r="G31" s="62">
        <v>0</v>
      </c>
      <c r="H31" s="63">
        <v>1685</v>
      </c>
      <c r="I31" s="70">
        <v>1685</v>
      </c>
      <c r="K31" s="76" t="s">
        <v>358</v>
      </c>
      <c r="L31" s="77">
        <v>27120</v>
      </c>
    </row>
    <row r="32" spans="1:12" ht="15.75" thickBot="1" x14ac:dyDescent="0.3">
      <c r="A32" s="67" t="s">
        <v>360</v>
      </c>
      <c r="B32" s="58">
        <v>45321</v>
      </c>
      <c r="C32" s="58">
        <v>45443</v>
      </c>
      <c r="D32" s="59">
        <v>0</v>
      </c>
      <c r="E32" s="59">
        <v>0</v>
      </c>
      <c r="F32" s="59">
        <v>0</v>
      </c>
      <c r="G32" s="59">
        <v>0</v>
      </c>
      <c r="H32" s="60">
        <v>1050</v>
      </c>
      <c r="I32" s="68">
        <v>1050</v>
      </c>
      <c r="K32" s="76" t="s">
        <v>359</v>
      </c>
      <c r="L32" s="77">
        <v>15165</v>
      </c>
    </row>
    <row r="33" spans="1:12" ht="15.75" thickBot="1" x14ac:dyDescent="0.3">
      <c r="A33" s="69" t="s">
        <v>361</v>
      </c>
      <c r="B33" s="61">
        <v>45321</v>
      </c>
      <c r="C33" s="61">
        <v>45443</v>
      </c>
      <c r="D33" s="62">
        <v>0</v>
      </c>
      <c r="E33" s="62">
        <v>0</v>
      </c>
      <c r="F33" s="62">
        <v>0</v>
      </c>
      <c r="G33" s="62">
        <v>0</v>
      </c>
      <c r="H33" s="63">
        <v>2260</v>
      </c>
      <c r="I33" s="70">
        <v>2260</v>
      </c>
      <c r="K33" s="76" t="s">
        <v>458</v>
      </c>
      <c r="L33" s="77">
        <v>20250</v>
      </c>
    </row>
    <row r="34" spans="1:12" ht="15.75" thickBot="1" x14ac:dyDescent="0.3">
      <c r="A34" s="67" t="s">
        <v>362</v>
      </c>
      <c r="B34" s="58">
        <v>45321</v>
      </c>
      <c r="C34" s="58">
        <v>45351</v>
      </c>
      <c r="D34" s="59">
        <v>0</v>
      </c>
      <c r="E34" s="59">
        <v>0</v>
      </c>
      <c r="F34" s="59">
        <v>0</v>
      </c>
      <c r="G34" s="59">
        <v>0</v>
      </c>
      <c r="H34" s="60">
        <v>2260</v>
      </c>
      <c r="I34" s="68">
        <v>2260</v>
      </c>
      <c r="K34" s="76" t="s">
        <v>360</v>
      </c>
      <c r="L34" s="77">
        <v>7350</v>
      </c>
    </row>
    <row r="35" spans="1:12" ht="15.75" thickBot="1" x14ac:dyDescent="0.3">
      <c r="A35" s="69" t="s">
        <v>363</v>
      </c>
      <c r="B35" s="61">
        <v>45321</v>
      </c>
      <c r="C35" s="61">
        <v>45443</v>
      </c>
      <c r="D35" s="62">
        <v>0</v>
      </c>
      <c r="E35" s="62">
        <v>0</v>
      </c>
      <c r="F35" s="62">
        <v>0</v>
      </c>
      <c r="G35" s="62">
        <v>0</v>
      </c>
      <c r="H35" s="63">
        <v>1700</v>
      </c>
      <c r="I35" s="70">
        <v>1700</v>
      </c>
      <c r="K35" s="76" t="s">
        <v>361</v>
      </c>
      <c r="L35" s="77">
        <v>25910</v>
      </c>
    </row>
    <row r="36" spans="1:12" ht="15.75" thickBot="1" x14ac:dyDescent="0.3">
      <c r="A36" s="67" t="s">
        <v>364</v>
      </c>
      <c r="B36" s="58">
        <v>45321</v>
      </c>
      <c r="C36" s="58">
        <v>45443</v>
      </c>
      <c r="D36" s="59">
        <v>0</v>
      </c>
      <c r="E36" s="59">
        <v>0</v>
      </c>
      <c r="F36" s="59">
        <v>0</v>
      </c>
      <c r="G36" s="59">
        <v>0</v>
      </c>
      <c r="H36" s="59">
        <v>600</v>
      </c>
      <c r="I36" s="78">
        <v>600</v>
      </c>
      <c r="K36" s="76" t="s">
        <v>459</v>
      </c>
      <c r="L36" s="77">
        <v>5062.5</v>
      </c>
    </row>
    <row r="37" spans="1:12" ht="15.75" thickBot="1" x14ac:dyDescent="0.3">
      <c r="A37" s="69" t="s">
        <v>365</v>
      </c>
      <c r="B37" s="61">
        <v>45321</v>
      </c>
      <c r="C37" s="61">
        <v>45443</v>
      </c>
      <c r="D37" s="62">
        <v>0</v>
      </c>
      <c r="E37" s="62">
        <v>0</v>
      </c>
      <c r="F37" s="62">
        <v>0</v>
      </c>
      <c r="G37" s="62">
        <v>0</v>
      </c>
      <c r="H37" s="63">
        <v>3375</v>
      </c>
      <c r="I37" s="70">
        <v>3375</v>
      </c>
      <c r="K37" s="76" t="s">
        <v>362</v>
      </c>
      <c r="L37" s="77">
        <v>6780</v>
      </c>
    </row>
    <row r="38" spans="1:12" ht="15.75" thickBot="1" x14ac:dyDescent="0.3">
      <c r="A38" s="67" t="s">
        <v>366</v>
      </c>
      <c r="B38" s="58">
        <v>45321</v>
      </c>
      <c r="C38" s="58">
        <v>45351</v>
      </c>
      <c r="D38" s="59">
        <v>0</v>
      </c>
      <c r="E38" s="59">
        <v>0</v>
      </c>
      <c r="F38" s="59">
        <v>0</v>
      </c>
      <c r="G38" s="59">
        <v>0</v>
      </c>
      <c r="H38" s="60">
        <v>2260</v>
      </c>
      <c r="I38" s="68">
        <v>2260</v>
      </c>
      <c r="K38" s="76" t="s">
        <v>363</v>
      </c>
      <c r="L38" s="77">
        <v>15300</v>
      </c>
    </row>
    <row r="39" spans="1:12" ht="15.75" thickBot="1" x14ac:dyDescent="0.3">
      <c r="A39" s="69" t="s">
        <v>367</v>
      </c>
      <c r="B39" s="61">
        <v>45321</v>
      </c>
      <c r="C39" s="61">
        <v>45443</v>
      </c>
      <c r="D39" s="62">
        <v>0</v>
      </c>
      <c r="E39" s="62">
        <v>0</v>
      </c>
      <c r="F39" s="62">
        <v>0</v>
      </c>
      <c r="G39" s="62">
        <v>0</v>
      </c>
      <c r="H39" s="63">
        <v>2250</v>
      </c>
      <c r="I39" s="70">
        <v>2250</v>
      </c>
      <c r="K39" s="76" t="s">
        <v>364</v>
      </c>
      <c r="L39" s="77">
        <v>3000</v>
      </c>
    </row>
    <row r="40" spans="1:12" ht="15.75" thickBot="1" x14ac:dyDescent="0.3">
      <c r="A40" s="67" t="s">
        <v>368</v>
      </c>
      <c r="B40" s="58">
        <v>45321</v>
      </c>
      <c r="C40" s="58">
        <v>45443</v>
      </c>
      <c r="D40" s="59">
        <v>0</v>
      </c>
      <c r="E40" s="59">
        <v>0</v>
      </c>
      <c r="F40" s="59">
        <v>0</v>
      </c>
      <c r="G40" s="59">
        <v>0</v>
      </c>
      <c r="H40" s="59">
        <v>750</v>
      </c>
      <c r="I40" s="78">
        <v>750</v>
      </c>
      <c r="K40" s="76" t="s">
        <v>365</v>
      </c>
      <c r="L40" s="77">
        <v>43875</v>
      </c>
    </row>
    <row r="41" spans="1:12" ht="15.75" thickBot="1" x14ac:dyDescent="0.3">
      <c r="A41" s="69" t="s">
        <v>369</v>
      </c>
      <c r="B41" s="61">
        <v>45321</v>
      </c>
      <c r="C41" s="61">
        <v>45391</v>
      </c>
      <c r="D41" s="62">
        <v>0</v>
      </c>
      <c r="E41" s="62">
        <v>0</v>
      </c>
      <c r="F41" s="62">
        <v>0</v>
      </c>
      <c r="G41" s="62">
        <v>0</v>
      </c>
      <c r="H41" s="63">
        <v>1200</v>
      </c>
      <c r="I41" s="70">
        <v>1200</v>
      </c>
      <c r="K41" s="76" t="s">
        <v>366</v>
      </c>
      <c r="L41" s="77">
        <v>6780</v>
      </c>
    </row>
    <row r="42" spans="1:12" ht="15.75" thickBot="1" x14ac:dyDescent="0.3">
      <c r="A42" s="67" t="s">
        <v>370</v>
      </c>
      <c r="B42" s="58">
        <v>45321</v>
      </c>
      <c r="C42" s="58">
        <v>45331</v>
      </c>
      <c r="D42" s="59">
        <v>0</v>
      </c>
      <c r="E42" s="59">
        <v>0</v>
      </c>
      <c r="F42" s="59">
        <v>0</v>
      </c>
      <c r="G42" s="59">
        <v>0</v>
      </c>
      <c r="H42" s="60">
        <v>5200</v>
      </c>
      <c r="I42" s="68">
        <v>5200</v>
      </c>
      <c r="K42" s="76" t="s">
        <v>367</v>
      </c>
      <c r="L42" s="77">
        <v>20250</v>
      </c>
    </row>
    <row r="43" spans="1:12" ht="15.75" thickBot="1" x14ac:dyDescent="0.3">
      <c r="A43" s="69" t="s">
        <v>371</v>
      </c>
      <c r="B43" s="61">
        <v>45321</v>
      </c>
      <c r="C43" s="61">
        <v>45331</v>
      </c>
      <c r="D43" s="62">
        <v>0</v>
      </c>
      <c r="E43" s="62">
        <v>0</v>
      </c>
      <c r="F43" s="62">
        <v>0</v>
      </c>
      <c r="G43" s="62">
        <v>0</v>
      </c>
      <c r="H43" s="63">
        <v>1700</v>
      </c>
      <c r="I43" s="70">
        <v>1700</v>
      </c>
      <c r="K43" s="76" t="s">
        <v>368</v>
      </c>
      <c r="L43" s="77">
        <v>8355</v>
      </c>
    </row>
    <row r="44" spans="1:12" ht="15.75" thickBot="1" x14ac:dyDescent="0.3">
      <c r="A44" s="67" t="s">
        <v>372</v>
      </c>
      <c r="B44" s="58">
        <v>45321</v>
      </c>
      <c r="C44" s="58">
        <v>45443</v>
      </c>
      <c r="D44" s="59">
        <v>0</v>
      </c>
      <c r="E44" s="59">
        <v>0</v>
      </c>
      <c r="F44" s="59">
        <v>0</v>
      </c>
      <c r="G44" s="59">
        <v>0</v>
      </c>
      <c r="H44" s="60">
        <v>4500</v>
      </c>
      <c r="I44" s="68">
        <v>4500</v>
      </c>
      <c r="K44" s="76" t="s">
        <v>369</v>
      </c>
      <c r="L44" s="77">
        <v>3600</v>
      </c>
    </row>
    <row r="45" spans="1:12" ht="15.75" thickBot="1" x14ac:dyDescent="0.3">
      <c r="A45" s="69" t="s">
        <v>373</v>
      </c>
      <c r="B45" s="61">
        <v>45321</v>
      </c>
      <c r="C45" s="61">
        <v>45443</v>
      </c>
      <c r="D45" s="62">
        <v>0</v>
      </c>
      <c r="E45" s="62">
        <v>0</v>
      </c>
      <c r="F45" s="62">
        <v>0</v>
      </c>
      <c r="G45" s="62">
        <v>0</v>
      </c>
      <c r="H45" s="63">
        <v>6000</v>
      </c>
      <c r="I45" s="70">
        <v>6000</v>
      </c>
      <c r="K45" s="76" t="s">
        <v>370</v>
      </c>
      <c r="L45" s="77">
        <v>17680</v>
      </c>
    </row>
    <row r="46" spans="1:12" ht="15.75" thickBot="1" x14ac:dyDescent="0.3">
      <c r="A46" s="67" t="s">
        <v>374</v>
      </c>
      <c r="B46" s="58">
        <v>45321</v>
      </c>
      <c r="C46" s="58">
        <v>45442</v>
      </c>
      <c r="D46" s="59">
        <v>0</v>
      </c>
      <c r="E46" s="59">
        <v>0</v>
      </c>
      <c r="F46" s="59">
        <v>0</v>
      </c>
      <c r="G46" s="59">
        <v>0</v>
      </c>
      <c r="H46" s="60">
        <v>2260</v>
      </c>
      <c r="I46" s="68">
        <v>2260</v>
      </c>
      <c r="K46" s="76" t="s">
        <v>371</v>
      </c>
      <c r="L46" s="77">
        <v>21500</v>
      </c>
    </row>
    <row r="47" spans="1:12" ht="15.75" thickBot="1" x14ac:dyDescent="0.3">
      <c r="A47" s="69" t="s">
        <v>375</v>
      </c>
      <c r="B47" s="61">
        <v>45321</v>
      </c>
      <c r="C47" s="61">
        <v>45357</v>
      </c>
      <c r="D47" s="62">
        <v>0</v>
      </c>
      <c r="E47" s="62">
        <v>0</v>
      </c>
      <c r="F47" s="62">
        <v>0</v>
      </c>
      <c r="G47" s="62">
        <v>0</v>
      </c>
      <c r="H47" s="62">
        <v>750</v>
      </c>
      <c r="I47" s="79">
        <v>750</v>
      </c>
      <c r="K47" s="76" t="s">
        <v>372</v>
      </c>
      <c r="L47" s="77">
        <v>54000</v>
      </c>
    </row>
    <row r="48" spans="1:12" ht="15.75" thickBot="1" x14ac:dyDescent="0.3">
      <c r="A48" s="67" t="s">
        <v>376</v>
      </c>
      <c r="B48" s="58">
        <v>45321</v>
      </c>
      <c r="C48" s="58">
        <v>45442</v>
      </c>
      <c r="D48" s="59">
        <v>0</v>
      </c>
      <c r="E48" s="59">
        <v>0</v>
      </c>
      <c r="F48" s="59">
        <v>0</v>
      </c>
      <c r="G48" s="59">
        <v>0</v>
      </c>
      <c r="H48" s="60">
        <v>7750</v>
      </c>
      <c r="I48" s="68">
        <v>7750</v>
      </c>
      <c r="K48" s="76" t="s">
        <v>373</v>
      </c>
      <c r="L48" s="77">
        <v>72000</v>
      </c>
    </row>
    <row r="49" spans="1:12" ht="15.75" thickBot="1" x14ac:dyDescent="0.3">
      <c r="A49" s="69" t="s">
        <v>377</v>
      </c>
      <c r="B49" s="61">
        <v>45321</v>
      </c>
      <c r="C49" s="61">
        <v>45443</v>
      </c>
      <c r="D49" s="62">
        <v>0</v>
      </c>
      <c r="E49" s="62">
        <v>0</v>
      </c>
      <c r="F49" s="62">
        <v>0</v>
      </c>
      <c r="G49" s="62">
        <v>0</v>
      </c>
      <c r="H49" s="63">
        <v>6000</v>
      </c>
      <c r="I49" s="70">
        <v>6000</v>
      </c>
      <c r="K49" s="76" t="s">
        <v>374</v>
      </c>
      <c r="L49" s="77">
        <v>27120</v>
      </c>
    </row>
    <row r="50" spans="1:12" ht="15.75" thickBot="1" x14ac:dyDescent="0.3">
      <c r="A50" s="67" t="s">
        <v>378</v>
      </c>
      <c r="B50" s="58">
        <v>45321</v>
      </c>
      <c r="C50" s="58">
        <v>45443</v>
      </c>
      <c r="D50" s="59">
        <v>0</v>
      </c>
      <c r="E50" s="59">
        <v>0</v>
      </c>
      <c r="F50" s="59">
        <v>0</v>
      </c>
      <c r="G50" s="59">
        <v>0</v>
      </c>
      <c r="H50" s="60">
        <v>3375</v>
      </c>
      <c r="I50" s="68">
        <v>3375</v>
      </c>
      <c r="K50" s="76" t="s">
        <v>375</v>
      </c>
      <c r="L50" s="77">
        <v>1500</v>
      </c>
    </row>
    <row r="51" spans="1:12" ht="15.75" thickBot="1" x14ac:dyDescent="0.3">
      <c r="A51" s="69" t="s">
        <v>379</v>
      </c>
      <c r="B51" s="61">
        <v>45321</v>
      </c>
      <c r="C51" s="61">
        <v>45442</v>
      </c>
      <c r="D51" s="62">
        <v>0</v>
      </c>
      <c r="E51" s="62">
        <v>0</v>
      </c>
      <c r="F51" s="62">
        <v>0</v>
      </c>
      <c r="G51" s="62">
        <v>0</v>
      </c>
      <c r="H51" s="63">
        <v>4500</v>
      </c>
      <c r="I51" s="70">
        <v>4500</v>
      </c>
      <c r="K51" s="76" t="s">
        <v>456</v>
      </c>
      <c r="L51" s="77">
        <v>27000</v>
      </c>
    </row>
    <row r="52" spans="1:12" ht="15.75" thickBot="1" x14ac:dyDescent="0.3">
      <c r="A52" s="67" t="s">
        <v>380</v>
      </c>
      <c r="B52" s="58">
        <v>45321</v>
      </c>
      <c r="C52" s="58">
        <v>45351</v>
      </c>
      <c r="D52" s="59">
        <v>0</v>
      </c>
      <c r="E52" s="59">
        <v>0</v>
      </c>
      <c r="F52" s="59">
        <v>0</v>
      </c>
      <c r="G52" s="59">
        <v>0</v>
      </c>
      <c r="H52" s="60">
        <v>1700</v>
      </c>
      <c r="I52" s="68">
        <v>1700</v>
      </c>
      <c r="K52" s="76" t="s">
        <v>376</v>
      </c>
      <c r="L52" s="77">
        <v>93000</v>
      </c>
    </row>
    <row r="53" spans="1:12" ht="15.75" thickBot="1" x14ac:dyDescent="0.3">
      <c r="A53" s="69" t="s">
        <v>381</v>
      </c>
      <c r="B53" s="61">
        <v>45321</v>
      </c>
      <c r="C53" s="61">
        <v>45415</v>
      </c>
      <c r="D53" s="62">
        <v>0</v>
      </c>
      <c r="E53" s="62">
        <v>0</v>
      </c>
      <c r="F53" s="62">
        <v>0</v>
      </c>
      <c r="G53" s="62">
        <v>0</v>
      </c>
      <c r="H53" s="63">
        <v>4500</v>
      </c>
      <c r="I53" s="70">
        <v>4500</v>
      </c>
      <c r="K53" s="76" t="s">
        <v>377</v>
      </c>
      <c r="L53" s="77">
        <v>72000</v>
      </c>
    </row>
    <row r="54" spans="1:12" ht="15.75" thickBot="1" x14ac:dyDescent="0.3">
      <c r="A54" s="67" t="s">
        <v>382</v>
      </c>
      <c r="B54" s="58">
        <v>45321</v>
      </c>
      <c r="C54" s="58">
        <v>45351</v>
      </c>
      <c r="D54" s="59">
        <v>0</v>
      </c>
      <c r="E54" s="59">
        <v>0</v>
      </c>
      <c r="F54" s="59">
        <v>0</v>
      </c>
      <c r="G54" s="59">
        <v>0</v>
      </c>
      <c r="H54" s="60">
        <v>2260</v>
      </c>
      <c r="I54" s="68">
        <v>2260</v>
      </c>
      <c r="K54" s="76" t="s">
        <v>378</v>
      </c>
      <c r="L54" s="77">
        <v>40500</v>
      </c>
    </row>
    <row r="55" spans="1:12" ht="15.75" thickBot="1" x14ac:dyDescent="0.3">
      <c r="A55" s="69" t="s">
        <v>383</v>
      </c>
      <c r="B55" s="61">
        <v>45321</v>
      </c>
      <c r="C55" s="61">
        <v>45443</v>
      </c>
      <c r="D55" s="62">
        <v>0</v>
      </c>
      <c r="E55" s="62">
        <v>0</v>
      </c>
      <c r="F55" s="62">
        <v>0</v>
      </c>
      <c r="G55" s="62">
        <v>0</v>
      </c>
      <c r="H55" s="62">
        <v>750</v>
      </c>
      <c r="I55" s="79">
        <v>750</v>
      </c>
      <c r="K55" s="76" t="s">
        <v>379</v>
      </c>
      <c r="L55" s="77">
        <v>54000</v>
      </c>
    </row>
    <row r="56" spans="1:12" ht="15.75" thickBot="1" x14ac:dyDescent="0.3">
      <c r="A56" s="67" t="s">
        <v>384</v>
      </c>
      <c r="B56" s="58">
        <v>45321</v>
      </c>
      <c r="C56" s="58">
        <v>45443</v>
      </c>
      <c r="D56" s="59">
        <v>0</v>
      </c>
      <c r="E56" s="59">
        <v>0</v>
      </c>
      <c r="F56" s="59">
        <v>0</v>
      </c>
      <c r="G56" s="59">
        <v>0</v>
      </c>
      <c r="H56" s="59">
        <v>750</v>
      </c>
      <c r="I56" s="78">
        <v>750</v>
      </c>
      <c r="K56" s="76" t="s">
        <v>380</v>
      </c>
      <c r="L56" s="77">
        <v>3400</v>
      </c>
    </row>
    <row r="57" spans="1:12" ht="15.75" thickBot="1" x14ac:dyDescent="0.3">
      <c r="A57" s="69" t="s">
        <v>385</v>
      </c>
      <c r="B57" s="61">
        <v>45321</v>
      </c>
      <c r="C57" s="61">
        <v>45391</v>
      </c>
      <c r="D57" s="62">
        <v>0</v>
      </c>
      <c r="E57" s="62">
        <v>0</v>
      </c>
      <c r="F57" s="62">
        <v>0</v>
      </c>
      <c r="G57" s="62">
        <v>0</v>
      </c>
      <c r="H57" s="63">
        <v>6000</v>
      </c>
      <c r="I57" s="70">
        <v>6000</v>
      </c>
      <c r="K57" s="76" t="s">
        <v>381</v>
      </c>
      <c r="L57" s="77">
        <v>18000</v>
      </c>
    </row>
    <row r="58" spans="1:12" ht="15.75" thickBot="1" x14ac:dyDescent="0.3">
      <c r="A58" s="67" t="s">
        <v>386</v>
      </c>
      <c r="B58" s="58">
        <v>45321</v>
      </c>
      <c r="C58" s="58">
        <v>45357</v>
      </c>
      <c r="D58" s="59">
        <v>0</v>
      </c>
      <c r="E58" s="59">
        <v>0</v>
      </c>
      <c r="F58" s="59">
        <v>0</v>
      </c>
      <c r="G58" s="59">
        <v>0</v>
      </c>
      <c r="H58" s="60">
        <v>5200</v>
      </c>
      <c r="I58" s="68">
        <v>5200</v>
      </c>
      <c r="K58" s="76" t="s">
        <v>382</v>
      </c>
      <c r="L58" s="77">
        <v>24860</v>
      </c>
    </row>
    <row r="59" spans="1:12" ht="15.75" thickBot="1" x14ac:dyDescent="0.3">
      <c r="A59" s="69" t="s">
        <v>387</v>
      </c>
      <c r="B59" s="61">
        <v>45321</v>
      </c>
      <c r="C59" s="61">
        <v>45381</v>
      </c>
      <c r="D59" s="62">
        <v>0</v>
      </c>
      <c r="E59" s="62">
        <v>0</v>
      </c>
      <c r="F59" s="62">
        <v>0</v>
      </c>
      <c r="G59" s="62">
        <v>0</v>
      </c>
      <c r="H59" s="63">
        <v>2260</v>
      </c>
      <c r="I59" s="70">
        <v>2260</v>
      </c>
      <c r="K59" s="76" t="s">
        <v>383</v>
      </c>
      <c r="L59" s="77">
        <v>6750</v>
      </c>
    </row>
    <row r="60" spans="1:12" ht="15.75" thickBot="1" x14ac:dyDescent="0.3">
      <c r="A60" s="67" t="s">
        <v>388</v>
      </c>
      <c r="B60" s="58">
        <v>45321</v>
      </c>
      <c r="C60" s="58">
        <v>45381</v>
      </c>
      <c r="D60" s="59">
        <v>0</v>
      </c>
      <c r="E60" s="59">
        <v>0</v>
      </c>
      <c r="F60" s="59">
        <v>0</v>
      </c>
      <c r="G60" s="59">
        <v>0</v>
      </c>
      <c r="H60" s="60">
        <v>2260</v>
      </c>
      <c r="I60" s="68">
        <v>2260</v>
      </c>
      <c r="K60" s="76" t="s">
        <v>384</v>
      </c>
      <c r="L60" s="77">
        <v>6750</v>
      </c>
    </row>
    <row r="61" spans="1:12" ht="15.75" thickBot="1" x14ac:dyDescent="0.3">
      <c r="A61" s="69" t="s">
        <v>389</v>
      </c>
      <c r="B61" s="61">
        <v>45321</v>
      </c>
      <c r="C61" s="61">
        <v>45322</v>
      </c>
      <c r="D61" s="62">
        <v>0</v>
      </c>
      <c r="E61" s="62">
        <v>0</v>
      </c>
      <c r="F61" s="62">
        <v>0</v>
      </c>
      <c r="G61" s="62">
        <v>0</v>
      </c>
      <c r="H61" s="63">
        <v>2260</v>
      </c>
      <c r="I61" s="70">
        <v>2260</v>
      </c>
      <c r="K61" s="76" t="s">
        <v>385</v>
      </c>
      <c r="L61" s="77">
        <v>35500</v>
      </c>
    </row>
    <row r="62" spans="1:12" ht="15.75" thickBot="1" x14ac:dyDescent="0.3">
      <c r="A62" s="67" t="s">
        <v>390</v>
      </c>
      <c r="B62" s="58">
        <v>45321</v>
      </c>
      <c r="C62" s="58">
        <v>45443</v>
      </c>
      <c r="D62" s="59">
        <v>0</v>
      </c>
      <c r="E62" s="59">
        <v>0</v>
      </c>
      <c r="F62" s="59">
        <v>0</v>
      </c>
      <c r="G62" s="59">
        <v>0</v>
      </c>
      <c r="H62" s="60">
        <v>3000</v>
      </c>
      <c r="I62" s="68">
        <v>3000</v>
      </c>
      <c r="K62" s="76" t="s">
        <v>386</v>
      </c>
      <c r="L62" s="77">
        <v>10400</v>
      </c>
    </row>
    <row r="63" spans="1:12" ht="15.75" thickBot="1" x14ac:dyDescent="0.3">
      <c r="A63" s="69" t="s">
        <v>391</v>
      </c>
      <c r="B63" s="61">
        <v>45321</v>
      </c>
      <c r="C63" s="61">
        <v>45442</v>
      </c>
      <c r="D63" s="62">
        <v>0</v>
      </c>
      <c r="E63" s="62">
        <v>0</v>
      </c>
      <c r="F63" s="62">
        <v>0</v>
      </c>
      <c r="G63" s="62">
        <v>0</v>
      </c>
      <c r="H63" s="63">
        <v>3375</v>
      </c>
      <c r="I63" s="70">
        <v>3375</v>
      </c>
      <c r="K63" s="76" t="s">
        <v>387</v>
      </c>
      <c r="L63" s="77">
        <v>9040</v>
      </c>
    </row>
    <row r="64" spans="1:12" ht="15.75" thickBot="1" x14ac:dyDescent="0.3">
      <c r="A64" s="67" t="s">
        <v>392</v>
      </c>
      <c r="B64" s="58">
        <v>45321</v>
      </c>
      <c r="C64" s="58">
        <v>45443</v>
      </c>
      <c r="D64" s="59">
        <v>0</v>
      </c>
      <c r="E64" s="59">
        <v>0</v>
      </c>
      <c r="F64" s="59">
        <v>0</v>
      </c>
      <c r="G64" s="59">
        <v>0</v>
      </c>
      <c r="H64" s="60">
        <v>2260</v>
      </c>
      <c r="I64" s="68">
        <v>2260</v>
      </c>
      <c r="K64" s="76" t="s">
        <v>388</v>
      </c>
      <c r="L64" s="77">
        <v>27120</v>
      </c>
    </row>
    <row r="65" spans="1:12" ht="15.75" thickBot="1" x14ac:dyDescent="0.3">
      <c r="A65" s="69" t="s">
        <v>393</v>
      </c>
      <c r="B65" s="61">
        <v>45321</v>
      </c>
      <c r="C65" s="61">
        <v>45442</v>
      </c>
      <c r="D65" s="62">
        <v>0</v>
      </c>
      <c r="E65" s="62">
        <v>0</v>
      </c>
      <c r="F65" s="62">
        <v>0</v>
      </c>
      <c r="G65" s="62">
        <v>0</v>
      </c>
      <c r="H65" s="63">
        <v>4500</v>
      </c>
      <c r="I65" s="70">
        <v>4500</v>
      </c>
      <c r="K65" s="76" t="s">
        <v>389</v>
      </c>
      <c r="L65" s="77">
        <v>2260</v>
      </c>
    </row>
    <row r="66" spans="1:12" ht="15.75" thickBot="1" x14ac:dyDescent="0.3">
      <c r="A66" s="67" t="s">
        <v>394</v>
      </c>
      <c r="B66" s="58">
        <v>45321</v>
      </c>
      <c r="C66" s="58">
        <v>45443</v>
      </c>
      <c r="D66" s="59">
        <v>0</v>
      </c>
      <c r="E66" s="59">
        <v>0</v>
      </c>
      <c r="F66" s="59">
        <v>0</v>
      </c>
      <c r="G66" s="59">
        <v>0</v>
      </c>
      <c r="H66" s="60">
        <v>1000</v>
      </c>
      <c r="I66" s="68">
        <v>1000</v>
      </c>
      <c r="K66" s="76" t="s">
        <v>390</v>
      </c>
      <c r="L66" s="77">
        <v>46000</v>
      </c>
    </row>
    <row r="67" spans="1:12" ht="15.75" thickBot="1" x14ac:dyDescent="0.3">
      <c r="A67" s="69" t="s">
        <v>395</v>
      </c>
      <c r="B67" s="61">
        <v>45321</v>
      </c>
      <c r="C67" s="61">
        <v>45442</v>
      </c>
      <c r="D67" s="62">
        <v>0</v>
      </c>
      <c r="E67" s="62">
        <v>0</v>
      </c>
      <c r="F67" s="62">
        <v>0</v>
      </c>
      <c r="G67" s="62">
        <v>0</v>
      </c>
      <c r="H67" s="63">
        <v>4500</v>
      </c>
      <c r="I67" s="70">
        <v>4500</v>
      </c>
      <c r="K67" s="76" t="s">
        <v>391</v>
      </c>
      <c r="L67" s="77">
        <v>40500</v>
      </c>
    </row>
    <row r="68" spans="1:12" ht="15.75" thickBot="1" x14ac:dyDescent="0.3">
      <c r="A68" s="67" t="s">
        <v>396</v>
      </c>
      <c r="B68" s="58">
        <v>45321</v>
      </c>
      <c r="C68" s="58">
        <v>45391</v>
      </c>
      <c r="D68" s="59">
        <v>0</v>
      </c>
      <c r="E68" s="59">
        <v>0</v>
      </c>
      <c r="F68" s="59">
        <v>0</v>
      </c>
      <c r="G68" s="59">
        <v>0</v>
      </c>
      <c r="H68" s="60">
        <v>3600</v>
      </c>
      <c r="I68" s="68">
        <v>3600</v>
      </c>
      <c r="K68" s="76" t="s">
        <v>392</v>
      </c>
      <c r="L68" s="77">
        <v>18080</v>
      </c>
    </row>
    <row r="69" spans="1:12" ht="15.75" thickBot="1" x14ac:dyDescent="0.3">
      <c r="A69" s="69" t="s">
        <v>397</v>
      </c>
      <c r="B69" s="61">
        <v>45321</v>
      </c>
      <c r="C69" s="61">
        <v>45443</v>
      </c>
      <c r="D69" s="62">
        <v>0</v>
      </c>
      <c r="E69" s="62">
        <v>0</v>
      </c>
      <c r="F69" s="62">
        <v>0</v>
      </c>
      <c r="G69" s="62">
        <v>0</v>
      </c>
      <c r="H69" s="63">
        <v>3420</v>
      </c>
      <c r="I69" s="70">
        <v>3420</v>
      </c>
      <c r="K69" s="76" t="s">
        <v>393</v>
      </c>
      <c r="L69" s="77">
        <v>54000</v>
      </c>
    </row>
    <row r="70" spans="1:12" ht="15.75" thickBot="1" x14ac:dyDescent="0.3">
      <c r="A70" s="67" t="s">
        <v>60</v>
      </c>
      <c r="B70" s="58">
        <v>45321</v>
      </c>
      <c r="C70" s="58">
        <v>45443</v>
      </c>
      <c r="D70" s="59">
        <v>0</v>
      </c>
      <c r="E70" s="59">
        <v>0</v>
      </c>
      <c r="F70" s="59">
        <v>0</v>
      </c>
      <c r="G70" s="59">
        <v>0</v>
      </c>
      <c r="H70" s="60">
        <v>1700</v>
      </c>
      <c r="I70" s="68">
        <v>1700</v>
      </c>
      <c r="K70" s="76" t="s">
        <v>394</v>
      </c>
      <c r="L70" s="77">
        <v>9000</v>
      </c>
    </row>
    <row r="71" spans="1:12" ht="15.75" thickBot="1" x14ac:dyDescent="0.3">
      <c r="A71" s="69" t="s">
        <v>398</v>
      </c>
      <c r="B71" s="61">
        <v>45321</v>
      </c>
      <c r="C71" s="61">
        <v>45351</v>
      </c>
      <c r="D71" s="62">
        <v>0</v>
      </c>
      <c r="E71" s="62">
        <v>0</v>
      </c>
      <c r="F71" s="62">
        <v>0</v>
      </c>
      <c r="G71" s="62">
        <v>0</v>
      </c>
      <c r="H71" s="63">
        <v>2260</v>
      </c>
      <c r="I71" s="70">
        <v>2260</v>
      </c>
      <c r="K71" s="76" t="s">
        <v>395</v>
      </c>
      <c r="L71" s="77">
        <v>54000</v>
      </c>
    </row>
    <row r="72" spans="1:12" ht="15.75" thickBot="1" x14ac:dyDescent="0.3">
      <c r="A72" s="67" t="s">
        <v>399</v>
      </c>
      <c r="B72" s="58">
        <v>45321</v>
      </c>
      <c r="C72" s="58">
        <v>45443</v>
      </c>
      <c r="D72" s="59">
        <v>0</v>
      </c>
      <c r="E72" s="59">
        <v>0</v>
      </c>
      <c r="F72" s="59">
        <v>0</v>
      </c>
      <c r="G72" s="59">
        <v>0</v>
      </c>
      <c r="H72" s="60">
        <v>4500</v>
      </c>
      <c r="I72" s="68">
        <v>4500</v>
      </c>
      <c r="K72" s="76" t="s">
        <v>396</v>
      </c>
      <c r="L72" s="77">
        <v>17400</v>
      </c>
    </row>
    <row r="73" spans="1:12" ht="15.75" thickBot="1" x14ac:dyDescent="0.3">
      <c r="A73" s="69" t="s">
        <v>400</v>
      </c>
      <c r="B73" s="61">
        <v>45321</v>
      </c>
      <c r="C73" s="61">
        <v>45322</v>
      </c>
      <c r="D73" s="62">
        <v>0</v>
      </c>
      <c r="E73" s="62">
        <v>0</v>
      </c>
      <c r="F73" s="62">
        <v>0</v>
      </c>
      <c r="G73" s="62">
        <v>0</v>
      </c>
      <c r="H73" s="63">
        <v>1050</v>
      </c>
      <c r="I73" s="70">
        <v>1050</v>
      </c>
      <c r="K73" s="76" t="s">
        <v>460</v>
      </c>
      <c r="L73" s="77">
        <v>3375</v>
      </c>
    </row>
    <row r="74" spans="1:12" ht="15.75" thickBot="1" x14ac:dyDescent="0.3">
      <c r="A74" s="67" t="s">
        <v>401</v>
      </c>
      <c r="B74" s="58">
        <v>45321</v>
      </c>
      <c r="C74" s="58">
        <v>45443</v>
      </c>
      <c r="D74" s="59">
        <v>0</v>
      </c>
      <c r="E74" s="59">
        <v>0</v>
      </c>
      <c r="F74" s="59">
        <v>0</v>
      </c>
      <c r="G74" s="59">
        <v>0</v>
      </c>
      <c r="H74" s="60">
        <v>2260</v>
      </c>
      <c r="I74" s="68">
        <v>2260</v>
      </c>
      <c r="K74" s="76" t="s">
        <v>397</v>
      </c>
      <c r="L74" s="77">
        <v>27360</v>
      </c>
    </row>
    <row r="75" spans="1:12" ht="15.75" thickBot="1" x14ac:dyDescent="0.3">
      <c r="A75" s="69" t="s">
        <v>402</v>
      </c>
      <c r="B75" s="61">
        <v>45321</v>
      </c>
      <c r="C75" s="61">
        <v>45443</v>
      </c>
      <c r="D75" s="62">
        <v>0</v>
      </c>
      <c r="E75" s="62">
        <v>0</v>
      </c>
      <c r="F75" s="62">
        <v>0</v>
      </c>
      <c r="G75" s="62">
        <v>0</v>
      </c>
      <c r="H75" s="63">
        <v>1870</v>
      </c>
      <c r="I75" s="70">
        <v>1870</v>
      </c>
      <c r="K75" s="76" t="s">
        <v>461</v>
      </c>
      <c r="L75" s="77">
        <v>2700</v>
      </c>
    </row>
    <row r="76" spans="1:12" ht="15.75" thickBot="1" x14ac:dyDescent="0.3">
      <c r="A76" s="67" t="s">
        <v>403</v>
      </c>
      <c r="B76" s="58">
        <v>45321</v>
      </c>
      <c r="C76" s="58">
        <v>45385</v>
      </c>
      <c r="D76" s="59">
        <v>0</v>
      </c>
      <c r="E76" s="59">
        <v>0</v>
      </c>
      <c r="F76" s="59">
        <v>0</v>
      </c>
      <c r="G76" s="59">
        <v>0</v>
      </c>
      <c r="H76" s="60">
        <v>3394</v>
      </c>
      <c r="I76" s="68">
        <v>3394</v>
      </c>
      <c r="K76" s="76" t="s">
        <v>457</v>
      </c>
      <c r="L76" s="77">
        <v>7200</v>
      </c>
    </row>
    <row r="77" spans="1:12" ht="15.75" thickBot="1" x14ac:dyDescent="0.3">
      <c r="A77" s="69" t="s">
        <v>404</v>
      </c>
      <c r="B77" s="61">
        <v>45321</v>
      </c>
      <c r="C77" s="61">
        <v>45357</v>
      </c>
      <c r="D77" s="62">
        <v>0</v>
      </c>
      <c r="E77" s="62">
        <v>0</v>
      </c>
      <c r="F77" s="62">
        <v>0</v>
      </c>
      <c r="G77" s="62">
        <v>0</v>
      </c>
      <c r="H77" s="63">
        <v>2260</v>
      </c>
      <c r="I77" s="70">
        <v>2260</v>
      </c>
      <c r="K77" s="76" t="s">
        <v>60</v>
      </c>
      <c r="L77" s="77">
        <v>20400</v>
      </c>
    </row>
    <row r="78" spans="1:12" ht="15.75" thickBot="1" x14ac:dyDescent="0.3">
      <c r="A78" s="67" t="s">
        <v>405</v>
      </c>
      <c r="B78" s="58">
        <v>45321</v>
      </c>
      <c r="C78" s="58">
        <v>45357</v>
      </c>
      <c r="D78" s="59">
        <v>0</v>
      </c>
      <c r="E78" s="59">
        <v>0</v>
      </c>
      <c r="F78" s="59">
        <v>0</v>
      </c>
      <c r="G78" s="59">
        <v>0</v>
      </c>
      <c r="H78" s="60">
        <v>2580</v>
      </c>
      <c r="I78" s="68">
        <v>2580</v>
      </c>
      <c r="K78" s="76" t="s">
        <v>398</v>
      </c>
      <c r="L78" s="77">
        <v>6780</v>
      </c>
    </row>
    <row r="79" spans="1:12" ht="15.75" thickBot="1" x14ac:dyDescent="0.3">
      <c r="A79" s="69" t="s">
        <v>406</v>
      </c>
      <c r="B79" s="61">
        <v>45321</v>
      </c>
      <c r="C79" s="61">
        <v>45412</v>
      </c>
      <c r="D79" s="62">
        <v>0</v>
      </c>
      <c r="E79" s="62">
        <v>0</v>
      </c>
      <c r="F79" s="62">
        <v>0</v>
      </c>
      <c r="G79" s="62">
        <v>0</v>
      </c>
      <c r="H79" s="63">
        <v>4500</v>
      </c>
      <c r="I79" s="70">
        <v>4500</v>
      </c>
      <c r="K79" s="76" t="s">
        <v>399</v>
      </c>
      <c r="L79" s="77">
        <v>54000</v>
      </c>
    </row>
    <row r="80" spans="1:12" ht="15.75" thickBot="1" x14ac:dyDescent="0.3">
      <c r="A80" s="67" t="s">
        <v>407</v>
      </c>
      <c r="B80" s="58">
        <v>45321</v>
      </c>
      <c r="C80" s="58">
        <v>45322</v>
      </c>
      <c r="D80" s="59">
        <v>0</v>
      </c>
      <c r="E80" s="59">
        <v>0</v>
      </c>
      <c r="F80" s="59">
        <v>0</v>
      </c>
      <c r="G80" s="59">
        <v>0</v>
      </c>
      <c r="H80" s="60">
        <v>1200</v>
      </c>
      <c r="I80" s="68">
        <v>1200</v>
      </c>
      <c r="K80" s="76" t="s">
        <v>400</v>
      </c>
      <c r="L80" s="77">
        <v>1050</v>
      </c>
    </row>
    <row r="81" spans="1:12" ht="15.75" thickBot="1" x14ac:dyDescent="0.3">
      <c r="A81" s="69" t="s">
        <v>408</v>
      </c>
      <c r="B81" s="61">
        <v>45321</v>
      </c>
      <c r="C81" s="61">
        <v>45443</v>
      </c>
      <c r="D81" s="62">
        <v>0</v>
      </c>
      <c r="E81" s="62">
        <v>0</v>
      </c>
      <c r="F81" s="62">
        <v>0</v>
      </c>
      <c r="G81" s="62">
        <v>0</v>
      </c>
      <c r="H81" s="62">
        <v>750</v>
      </c>
      <c r="I81" s="79">
        <v>750</v>
      </c>
      <c r="K81" s="76" t="s">
        <v>401</v>
      </c>
      <c r="L81" s="77">
        <v>18100</v>
      </c>
    </row>
    <row r="82" spans="1:12" ht="15.75" thickBot="1" x14ac:dyDescent="0.3">
      <c r="A82" s="67" t="s">
        <v>409</v>
      </c>
      <c r="B82" s="58">
        <v>45321</v>
      </c>
      <c r="C82" s="58">
        <v>45357</v>
      </c>
      <c r="D82" s="59">
        <v>0</v>
      </c>
      <c r="E82" s="59">
        <v>0</v>
      </c>
      <c r="F82" s="59">
        <v>0</v>
      </c>
      <c r="G82" s="59">
        <v>0</v>
      </c>
      <c r="H82" s="60">
        <v>2260</v>
      </c>
      <c r="I82" s="68">
        <v>2260</v>
      </c>
      <c r="K82" s="76" t="s">
        <v>462</v>
      </c>
      <c r="L82" s="77">
        <v>2250</v>
      </c>
    </row>
    <row r="83" spans="1:12" ht="15.75" thickBot="1" x14ac:dyDescent="0.3">
      <c r="A83" s="69" t="s">
        <v>410</v>
      </c>
      <c r="B83" s="61">
        <v>45321</v>
      </c>
      <c r="C83" s="61">
        <v>45443</v>
      </c>
      <c r="D83" s="62">
        <v>0</v>
      </c>
      <c r="E83" s="62">
        <v>0</v>
      </c>
      <c r="F83" s="62">
        <v>0</v>
      </c>
      <c r="G83" s="62">
        <v>0</v>
      </c>
      <c r="H83" s="63">
        <v>3825</v>
      </c>
      <c r="I83" s="70">
        <v>3825</v>
      </c>
      <c r="K83" s="76" t="s">
        <v>449</v>
      </c>
      <c r="L83" s="77">
        <v>9600</v>
      </c>
    </row>
    <row r="84" spans="1:12" ht="15.75" thickBot="1" x14ac:dyDescent="0.3">
      <c r="A84" s="67" t="s">
        <v>411</v>
      </c>
      <c r="B84" s="58">
        <v>45322</v>
      </c>
      <c r="C84" s="58">
        <v>45412</v>
      </c>
      <c r="D84" s="59">
        <v>0</v>
      </c>
      <c r="E84" s="59">
        <v>0</v>
      </c>
      <c r="F84" s="59">
        <v>0</v>
      </c>
      <c r="G84" s="59">
        <v>0</v>
      </c>
      <c r="H84" s="60">
        <v>2260</v>
      </c>
      <c r="I84" s="68">
        <v>2260</v>
      </c>
      <c r="K84" s="76" t="s">
        <v>402</v>
      </c>
      <c r="L84" s="77">
        <v>9350</v>
      </c>
    </row>
    <row r="85" spans="1:12" ht="15.75" thickBot="1" x14ac:dyDescent="0.3">
      <c r="A85" s="69" t="s">
        <v>412</v>
      </c>
      <c r="B85" s="61">
        <v>45321</v>
      </c>
      <c r="C85" s="61">
        <v>45385</v>
      </c>
      <c r="D85" s="62">
        <v>0</v>
      </c>
      <c r="E85" s="62">
        <v>0</v>
      </c>
      <c r="F85" s="62">
        <v>0</v>
      </c>
      <c r="G85" s="62">
        <v>0</v>
      </c>
      <c r="H85" s="63">
        <v>1050</v>
      </c>
      <c r="I85" s="70">
        <v>1050</v>
      </c>
      <c r="K85" s="76" t="s">
        <v>403</v>
      </c>
      <c r="L85" s="77">
        <v>10182</v>
      </c>
    </row>
    <row r="86" spans="1:12" ht="15.75" thickBot="1" x14ac:dyDescent="0.3">
      <c r="A86" s="67" t="s">
        <v>413</v>
      </c>
      <c r="B86" s="58">
        <v>45321</v>
      </c>
      <c r="C86" s="58">
        <v>45443</v>
      </c>
      <c r="D86" s="59">
        <v>0</v>
      </c>
      <c r="E86" s="59">
        <v>0</v>
      </c>
      <c r="F86" s="59">
        <v>0</v>
      </c>
      <c r="G86" s="59">
        <v>0</v>
      </c>
      <c r="H86" s="60">
        <v>1050</v>
      </c>
      <c r="I86" s="68">
        <v>1050</v>
      </c>
      <c r="K86" s="76" t="s">
        <v>404</v>
      </c>
      <c r="L86" s="77">
        <v>4520</v>
      </c>
    </row>
    <row r="87" spans="1:12" ht="15.75" thickBot="1" x14ac:dyDescent="0.3">
      <c r="A87" s="69" t="s">
        <v>414</v>
      </c>
      <c r="B87" s="61">
        <v>45321</v>
      </c>
      <c r="C87" s="61">
        <v>45344</v>
      </c>
      <c r="D87" s="62">
        <v>0</v>
      </c>
      <c r="E87" s="62">
        <v>0</v>
      </c>
      <c r="F87" s="62">
        <v>0</v>
      </c>
      <c r="G87" s="62">
        <v>0</v>
      </c>
      <c r="H87" s="63">
        <v>2260</v>
      </c>
      <c r="I87" s="70">
        <v>2260</v>
      </c>
      <c r="K87" s="76" t="s">
        <v>450</v>
      </c>
      <c r="L87" s="77">
        <v>37125</v>
      </c>
    </row>
    <row r="88" spans="1:12" ht="15.75" thickBot="1" x14ac:dyDescent="0.3">
      <c r="A88" s="67" t="s">
        <v>415</v>
      </c>
      <c r="B88" s="58">
        <v>45321</v>
      </c>
      <c r="C88" s="58">
        <v>45443</v>
      </c>
      <c r="D88" s="59">
        <v>0</v>
      </c>
      <c r="E88" s="59">
        <v>0</v>
      </c>
      <c r="F88" s="59">
        <v>0</v>
      </c>
      <c r="G88" s="59">
        <v>0</v>
      </c>
      <c r="H88" s="60">
        <v>4500</v>
      </c>
      <c r="I88" s="68">
        <v>4500</v>
      </c>
      <c r="K88" s="76" t="s">
        <v>405</v>
      </c>
      <c r="L88" s="77">
        <v>5160</v>
      </c>
    </row>
    <row r="89" spans="1:12" ht="15.75" thickBot="1" x14ac:dyDescent="0.3">
      <c r="A89" s="69" t="s">
        <v>416</v>
      </c>
      <c r="B89" s="61">
        <v>45321</v>
      </c>
      <c r="C89" s="61">
        <v>45412</v>
      </c>
      <c r="D89" s="62">
        <v>0</v>
      </c>
      <c r="E89" s="62">
        <v>0</v>
      </c>
      <c r="F89" s="62">
        <v>0</v>
      </c>
      <c r="G89" s="62">
        <v>0</v>
      </c>
      <c r="H89" s="63">
        <v>2260</v>
      </c>
      <c r="I89" s="70">
        <v>2260</v>
      </c>
      <c r="K89" s="76" t="s">
        <v>406</v>
      </c>
      <c r="L89" s="77">
        <v>22500</v>
      </c>
    </row>
    <row r="90" spans="1:12" ht="15.75" thickBot="1" x14ac:dyDescent="0.3">
      <c r="A90" s="67" t="s">
        <v>417</v>
      </c>
      <c r="B90" s="58">
        <v>45321</v>
      </c>
      <c r="C90" s="58">
        <v>45443</v>
      </c>
      <c r="D90" s="59">
        <v>0</v>
      </c>
      <c r="E90" s="59">
        <v>0</v>
      </c>
      <c r="F90" s="59">
        <v>0</v>
      </c>
      <c r="G90" s="59">
        <v>0</v>
      </c>
      <c r="H90" s="60">
        <v>1050</v>
      </c>
      <c r="I90" s="68">
        <v>1050</v>
      </c>
      <c r="K90" s="76" t="s">
        <v>407</v>
      </c>
      <c r="L90" s="77">
        <v>1200</v>
      </c>
    </row>
    <row r="91" spans="1:12" ht="15.75" thickBot="1" x14ac:dyDescent="0.3">
      <c r="A91" s="69" t="s">
        <v>418</v>
      </c>
      <c r="B91" s="61">
        <v>45321</v>
      </c>
      <c r="C91" s="61">
        <v>45443</v>
      </c>
      <c r="D91" s="62">
        <v>0</v>
      </c>
      <c r="E91" s="62">
        <v>0</v>
      </c>
      <c r="F91" s="62">
        <v>0</v>
      </c>
      <c r="G91" s="62">
        <v>0</v>
      </c>
      <c r="H91" s="63">
        <v>1000</v>
      </c>
      <c r="I91" s="70">
        <v>1000</v>
      </c>
      <c r="K91" s="76" t="s">
        <v>408</v>
      </c>
      <c r="L91" s="77">
        <v>4200</v>
      </c>
    </row>
    <row r="92" spans="1:12" ht="15.75" thickBot="1" x14ac:dyDescent="0.3">
      <c r="A92" s="67" t="s">
        <v>419</v>
      </c>
      <c r="B92" s="58">
        <v>45322</v>
      </c>
      <c r="C92" s="58">
        <v>45331</v>
      </c>
      <c r="D92" s="59">
        <v>0</v>
      </c>
      <c r="E92" s="59">
        <v>0</v>
      </c>
      <c r="F92" s="59">
        <v>0</v>
      </c>
      <c r="G92" s="59">
        <v>0</v>
      </c>
      <c r="H92" s="60">
        <v>1200</v>
      </c>
      <c r="I92" s="68">
        <v>1200</v>
      </c>
      <c r="K92" s="76" t="s">
        <v>409</v>
      </c>
      <c r="L92" s="77">
        <v>4520</v>
      </c>
    </row>
    <row r="93" spans="1:12" ht="15.75" thickBot="1" x14ac:dyDescent="0.3">
      <c r="A93" s="69" t="s">
        <v>420</v>
      </c>
      <c r="B93" s="61">
        <v>45321</v>
      </c>
      <c r="C93" s="61">
        <v>45391</v>
      </c>
      <c r="D93" s="62">
        <v>0</v>
      </c>
      <c r="E93" s="62">
        <v>0</v>
      </c>
      <c r="F93" s="62">
        <v>0</v>
      </c>
      <c r="G93" s="62">
        <v>0</v>
      </c>
      <c r="H93" s="63">
        <v>3375</v>
      </c>
      <c r="I93" s="70">
        <v>3375</v>
      </c>
      <c r="K93" s="76" t="s">
        <v>410</v>
      </c>
      <c r="L93" s="77">
        <v>45900</v>
      </c>
    </row>
    <row r="94" spans="1:12" ht="15.75" thickBot="1" x14ac:dyDescent="0.3">
      <c r="A94" s="67" t="s">
        <v>421</v>
      </c>
      <c r="B94" s="58">
        <v>45321</v>
      </c>
      <c r="C94" s="58">
        <v>45443</v>
      </c>
      <c r="D94" s="59">
        <v>0</v>
      </c>
      <c r="E94" s="59">
        <v>0</v>
      </c>
      <c r="F94" s="59">
        <v>0</v>
      </c>
      <c r="G94" s="59">
        <v>0</v>
      </c>
      <c r="H94" s="60">
        <v>1460</v>
      </c>
      <c r="I94" s="68">
        <v>1460</v>
      </c>
      <c r="K94" s="76" t="s">
        <v>411</v>
      </c>
      <c r="L94" s="77">
        <v>21500</v>
      </c>
    </row>
    <row r="95" spans="1:12" ht="15.75" thickBot="1" x14ac:dyDescent="0.3">
      <c r="A95" s="69" t="s">
        <v>422</v>
      </c>
      <c r="B95" s="61">
        <v>45321</v>
      </c>
      <c r="C95" s="61">
        <v>45443</v>
      </c>
      <c r="D95" s="62">
        <v>0</v>
      </c>
      <c r="E95" s="62">
        <v>0</v>
      </c>
      <c r="F95" s="62">
        <v>0</v>
      </c>
      <c r="G95" s="62">
        <v>0</v>
      </c>
      <c r="H95" s="63">
        <v>2260</v>
      </c>
      <c r="I95" s="70">
        <v>2260</v>
      </c>
      <c r="K95" s="76" t="s">
        <v>454</v>
      </c>
      <c r="L95" s="77">
        <v>60000</v>
      </c>
    </row>
    <row r="96" spans="1:12" ht="15.75" thickBot="1" x14ac:dyDescent="0.3">
      <c r="A96" s="67" t="s">
        <v>423</v>
      </c>
      <c r="B96" s="58">
        <v>45321</v>
      </c>
      <c r="C96" s="58">
        <v>45351</v>
      </c>
      <c r="D96" s="59">
        <v>0</v>
      </c>
      <c r="E96" s="59">
        <v>0</v>
      </c>
      <c r="F96" s="59">
        <v>0</v>
      </c>
      <c r="G96" s="59">
        <v>0</v>
      </c>
      <c r="H96" s="59">
        <v>750</v>
      </c>
      <c r="I96" s="78">
        <v>750</v>
      </c>
      <c r="K96" s="76" t="s">
        <v>412</v>
      </c>
      <c r="L96" s="77">
        <v>3150</v>
      </c>
    </row>
    <row r="97" spans="1:12" ht="15.75" thickBot="1" x14ac:dyDescent="0.3">
      <c r="A97" s="69" t="s">
        <v>424</v>
      </c>
      <c r="B97" s="61">
        <v>45321</v>
      </c>
      <c r="C97" s="61">
        <v>45443</v>
      </c>
      <c r="D97" s="62">
        <v>0</v>
      </c>
      <c r="E97" s="62">
        <v>0</v>
      </c>
      <c r="F97" s="62">
        <v>0</v>
      </c>
      <c r="G97" s="62">
        <v>0</v>
      </c>
      <c r="H97" s="63">
        <v>3375</v>
      </c>
      <c r="I97" s="70">
        <v>3375</v>
      </c>
      <c r="K97" s="76" t="s">
        <v>413</v>
      </c>
      <c r="L97" s="77">
        <v>12600</v>
      </c>
    </row>
    <row r="98" spans="1:12" ht="15.75" thickBot="1" x14ac:dyDescent="0.3">
      <c r="A98" s="67" t="s">
        <v>425</v>
      </c>
      <c r="B98" s="58">
        <v>45321</v>
      </c>
      <c r="C98" s="58">
        <v>45351</v>
      </c>
      <c r="D98" s="59">
        <v>0</v>
      </c>
      <c r="E98" s="59">
        <v>0</v>
      </c>
      <c r="F98" s="59">
        <v>0</v>
      </c>
      <c r="G98" s="59">
        <v>0</v>
      </c>
      <c r="H98" s="60">
        <v>1700</v>
      </c>
      <c r="I98" s="68">
        <v>1700</v>
      </c>
      <c r="K98" s="76" t="s">
        <v>451</v>
      </c>
      <c r="L98" s="77">
        <v>9600</v>
      </c>
    </row>
    <row r="99" spans="1:12" ht="15.75" thickBot="1" x14ac:dyDescent="0.3">
      <c r="A99" s="69" t="s">
        <v>426</v>
      </c>
      <c r="B99" s="61">
        <v>45321</v>
      </c>
      <c r="C99" s="61">
        <v>45357</v>
      </c>
      <c r="D99" s="62">
        <v>0</v>
      </c>
      <c r="E99" s="62">
        <v>0</v>
      </c>
      <c r="F99" s="62">
        <v>0</v>
      </c>
      <c r="G99" s="62">
        <v>0</v>
      </c>
      <c r="H99" s="63">
        <v>2260</v>
      </c>
      <c r="I99" s="70">
        <v>2260</v>
      </c>
      <c r="K99" s="76" t="s">
        <v>414</v>
      </c>
      <c r="L99" s="77">
        <v>6780</v>
      </c>
    </row>
    <row r="100" spans="1:12" ht="15.75" thickBot="1" x14ac:dyDescent="0.3">
      <c r="A100" s="67" t="s">
        <v>427</v>
      </c>
      <c r="B100" s="58">
        <v>45321</v>
      </c>
      <c r="C100" s="58">
        <v>45443</v>
      </c>
      <c r="D100" s="59">
        <v>0</v>
      </c>
      <c r="E100" s="59">
        <v>0</v>
      </c>
      <c r="F100" s="59">
        <v>0</v>
      </c>
      <c r="G100" s="59">
        <v>0</v>
      </c>
      <c r="H100" s="60">
        <v>1050</v>
      </c>
      <c r="I100" s="68">
        <v>1050</v>
      </c>
      <c r="K100" s="76" t="s">
        <v>415</v>
      </c>
      <c r="L100" s="77">
        <v>54000</v>
      </c>
    </row>
    <row r="101" spans="1:12" ht="15.75" thickBot="1" x14ac:dyDescent="0.3">
      <c r="A101" s="69" t="s">
        <v>428</v>
      </c>
      <c r="B101" s="61">
        <v>45321</v>
      </c>
      <c r="C101" s="61">
        <v>45331</v>
      </c>
      <c r="D101" s="62">
        <v>0</v>
      </c>
      <c r="E101" s="62">
        <v>0</v>
      </c>
      <c r="F101" s="62">
        <v>0</v>
      </c>
      <c r="G101" s="62">
        <v>0</v>
      </c>
      <c r="H101" s="63">
        <v>2260</v>
      </c>
      <c r="I101" s="70">
        <v>2260</v>
      </c>
      <c r="K101" s="76" t="s">
        <v>416</v>
      </c>
      <c r="L101" s="77">
        <v>11300</v>
      </c>
    </row>
    <row r="102" spans="1:12" ht="15.75" thickBot="1" x14ac:dyDescent="0.3">
      <c r="A102" s="67" t="s">
        <v>429</v>
      </c>
      <c r="B102" s="58">
        <v>45321</v>
      </c>
      <c r="C102" s="58">
        <v>45443</v>
      </c>
      <c r="D102" s="59">
        <v>0</v>
      </c>
      <c r="E102" s="59">
        <v>0</v>
      </c>
      <c r="F102" s="59">
        <v>0</v>
      </c>
      <c r="G102" s="59">
        <v>0</v>
      </c>
      <c r="H102" s="60">
        <v>2260</v>
      </c>
      <c r="I102" s="68">
        <v>2260</v>
      </c>
      <c r="K102" s="76" t="s">
        <v>417</v>
      </c>
      <c r="L102" s="77">
        <v>7350</v>
      </c>
    </row>
    <row r="103" spans="1:12" ht="15.75" thickBot="1" x14ac:dyDescent="0.3">
      <c r="A103" s="69" t="s">
        <v>430</v>
      </c>
      <c r="B103" s="61">
        <v>45321</v>
      </c>
      <c r="C103" s="61">
        <v>45443</v>
      </c>
      <c r="D103" s="62">
        <v>0</v>
      </c>
      <c r="E103" s="62">
        <v>0</v>
      </c>
      <c r="F103" s="62">
        <v>0</v>
      </c>
      <c r="G103" s="62">
        <v>0</v>
      </c>
      <c r="H103" s="63">
        <v>1050</v>
      </c>
      <c r="I103" s="70">
        <v>1050</v>
      </c>
      <c r="K103" s="76" t="s">
        <v>455</v>
      </c>
      <c r="L103" s="77">
        <v>4520</v>
      </c>
    </row>
    <row r="104" spans="1:12" ht="15.75" thickBot="1" x14ac:dyDescent="0.3">
      <c r="A104" s="67" t="s">
        <v>431</v>
      </c>
      <c r="B104" s="58">
        <v>45321</v>
      </c>
      <c r="C104" s="58">
        <v>45443</v>
      </c>
      <c r="D104" s="59">
        <v>0</v>
      </c>
      <c r="E104" s="59">
        <v>0</v>
      </c>
      <c r="F104" s="59">
        <v>0</v>
      </c>
      <c r="G104" s="59">
        <v>0</v>
      </c>
      <c r="H104" s="60">
        <v>1125</v>
      </c>
      <c r="I104" s="68">
        <v>1125</v>
      </c>
      <c r="K104" s="76" t="s">
        <v>418</v>
      </c>
      <c r="L104" s="77">
        <v>5000</v>
      </c>
    </row>
    <row r="105" spans="1:12" ht="15.75" thickBot="1" x14ac:dyDescent="0.3">
      <c r="A105" s="69" t="s">
        <v>432</v>
      </c>
      <c r="B105" s="61">
        <v>45321</v>
      </c>
      <c r="C105" s="61">
        <v>45443</v>
      </c>
      <c r="D105" s="62">
        <v>0</v>
      </c>
      <c r="E105" s="62">
        <v>0</v>
      </c>
      <c r="F105" s="62">
        <v>0</v>
      </c>
      <c r="G105" s="62">
        <v>0</v>
      </c>
      <c r="H105" s="63">
        <v>2800</v>
      </c>
      <c r="I105" s="70">
        <v>2800</v>
      </c>
      <c r="K105" s="76" t="s">
        <v>419</v>
      </c>
      <c r="L105" s="77">
        <v>1200</v>
      </c>
    </row>
    <row r="106" spans="1:12" ht="15.75" thickBot="1" x14ac:dyDescent="0.3">
      <c r="A106" s="67" t="s">
        <v>433</v>
      </c>
      <c r="B106" s="58">
        <v>45321</v>
      </c>
      <c r="C106" s="58">
        <v>45443</v>
      </c>
      <c r="D106" s="59">
        <v>0</v>
      </c>
      <c r="E106" s="59">
        <v>0</v>
      </c>
      <c r="F106" s="59">
        <v>0</v>
      </c>
      <c r="G106" s="59">
        <v>0</v>
      </c>
      <c r="H106" s="60">
        <v>2700</v>
      </c>
      <c r="I106" s="68">
        <v>2700</v>
      </c>
      <c r="K106" s="76" t="s">
        <v>420</v>
      </c>
      <c r="L106" s="77">
        <v>15525</v>
      </c>
    </row>
    <row r="107" spans="1:12" ht="15.75" thickBot="1" x14ac:dyDescent="0.3">
      <c r="A107" s="69" t="s">
        <v>434</v>
      </c>
      <c r="B107" s="61">
        <v>45321</v>
      </c>
      <c r="C107" s="61">
        <v>45443</v>
      </c>
      <c r="D107" s="62">
        <v>0</v>
      </c>
      <c r="E107" s="62">
        <v>0</v>
      </c>
      <c r="F107" s="62">
        <v>0</v>
      </c>
      <c r="G107" s="62">
        <v>0</v>
      </c>
      <c r="H107" s="63">
        <v>5200</v>
      </c>
      <c r="I107" s="70">
        <v>5200</v>
      </c>
      <c r="K107" s="76" t="s">
        <v>421</v>
      </c>
      <c r="L107" s="77">
        <v>7300</v>
      </c>
    </row>
    <row r="108" spans="1:12" ht="15.75" thickBot="1" x14ac:dyDescent="0.3">
      <c r="A108" s="67" t="s">
        <v>435</v>
      </c>
      <c r="B108" s="58">
        <v>45321</v>
      </c>
      <c r="C108" s="58">
        <v>45443</v>
      </c>
      <c r="D108" s="59">
        <v>0</v>
      </c>
      <c r="E108" s="59">
        <v>0</v>
      </c>
      <c r="F108" s="59">
        <v>0</v>
      </c>
      <c r="G108" s="59">
        <v>0</v>
      </c>
      <c r="H108" s="60">
        <v>3600</v>
      </c>
      <c r="I108" s="68">
        <v>3600</v>
      </c>
      <c r="K108" s="76" t="s">
        <v>463</v>
      </c>
      <c r="L108" s="77">
        <v>6750</v>
      </c>
    </row>
    <row r="109" spans="1:12" ht="15.75" thickBot="1" x14ac:dyDescent="0.3">
      <c r="A109" s="69" t="s">
        <v>436</v>
      </c>
      <c r="B109" s="61">
        <v>45321</v>
      </c>
      <c r="C109" s="61">
        <v>45443</v>
      </c>
      <c r="D109" s="62">
        <v>0</v>
      </c>
      <c r="E109" s="62">
        <v>0</v>
      </c>
      <c r="F109" s="62">
        <v>0</v>
      </c>
      <c r="G109" s="62">
        <v>0</v>
      </c>
      <c r="H109" s="63">
        <v>2500</v>
      </c>
      <c r="I109" s="70">
        <v>2500</v>
      </c>
      <c r="K109" s="76" t="s">
        <v>422</v>
      </c>
      <c r="L109" s="77">
        <v>27120</v>
      </c>
    </row>
    <row r="110" spans="1:12" ht="15.75" thickBot="1" x14ac:dyDescent="0.3">
      <c r="A110" s="67" t="s">
        <v>437</v>
      </c>
      <c r="B110" s="58">
        <v>45321</v>
      </c>
      <c r="C110" s="58">
        <v>45443</v>
      </c>
      <c r="D110" s="59">
        <v>0</v>
      </c>
      <c r="E110" s="59">
        <v>0</v>
      </c>
      <c r="F110" s="59">
        <v>0</v>
      </c>
      <c r="G110" s="59">
        <v>0</v>
      </c>
      <c r="H110" s="60">
        <v>2260</v>
      </c>
      <c r="I110" s="68">
        <v>2260</v>
      </c>
      <c r="K110" s="76" t="s">
        <v>423</v>
      </c>
      <c r="L110" s="77">
        <v>3750</v>
      </c>
    </row>
    <row r="111" spans="1:12" ht="15.75" thickBot="1" x14ac:dyDescent="0.3">
      <c r="A111" s="69" t="s">
        <v>438</v>
      </c>
      <c r="B111" s="61">
        <v>45321</v>
      </c>
      <c r="C111" s="61">
        <v>45443</v>
      </c>
      <c r="D111" s="62">
        <v>0</v>
      </c>
      <c r="E111" s="62">
        <v>0</v>
      </c>
      <c r="F111" s="62">
        <v>0</v>
      </c>
      <c r="G111" s="62">
        <v>0</v>
      </c>
      <c r="H111" s="63">
        <v>2275</v>
      </c>
      <c r="I111" s="70">
        <v>2275</v>
      </c>
      <c r="K111" s="76" t="s">
        <v>452</v>
      </c>
      <c r="L111" s="77">
        <v>10125</v>
      </c>
    </row>
    <row r="112" spans="1:12" ht="15.75" thickBot="1" x14ac:dyDescent="0.3">
      <c r="A112" s="67" t="s">
        <v>439</v>
      </c>
      <c r="B112" s="58">
        <v>45321</v>
      </c>
      <c r="C112" s="58">
        <v>45443</v>
      </c>
      <c r="D112" s="59">
        <v>0</v>
      </c>
      <c r="E112" s="59">
        <v>0</v>
      </c>
      <c r="F112" s="59">
        <v>0</v>
      </c>
      <c r="G112" s="59">
        <v>0</v>
      </c>
      <c r="H112" s="60">
        <v>2250</v>
      </c>
      <c r="I112" s="68">
        <v>2250</v>
      </c>
      <c r="K112" s="76" t="s">
        <v>424</v>
      </c>
      <c r="L112" s="77">
        <v>16875</v>
      </c>
    </row>
    <row r="113" spans="1:12" ht="15.75" thickBot="1" x14ac:dyDescent="0.3">
      <c r="A113" s="69" t="s">
        <v>440</v>
      </c>
      <c r="B113" s="61">
        <v>45321</v>
      </c>
      <c r="C113" s="61">
        <v>45443</v>
      </c>
      <c r="D113" s="62">
        <v>0</v>
      </c>
      <c r="E113" s="62">
        <v>0</v>
      </c>
      <c r="F113" s="62">
        <v>0</v>
      </c>
      <c r="G113" s="62">
        <v>0</v>
      </c>
      <c r="H113" s="63">
        <v>4500</v>
      </c>
      <c r="I113" s="70">
        <v>4500</v>
      </c>
      <c r="K113" s="76" t="s">
        <v>425</v>
      </c>
      <c r="L113" s="77">
        <v>3400</v>
      </c>
    </row>
    <row r="114" spans="1:12" ht="15.75" thickBot="1" x14ac:dyDescent="0.3">
      <c r="A114" s="67" t="s">
        <v>441</v>
      </c>
      <c r="B114" s="58">
        <v>45321</v>
      </c>
      <c r="C114" s="58">
        <v>45443</v>
      </c>
      <c r="D114" s="59">
        <v>0</v>
      </c>
      <c r="E114" s="59">
        <v>0</v>
      </c>
      <c r="F114" s="59">
        <v>0</v>
      </c>
      <c r="G114" s="59">
        <v>0</v>
      </c>
      <c r="H114" s="60">
        <v>3375</v>
      </c>
      <c r="I114" s="68">
        <v>3375</v>
      </c>
      <c r="K114" s="76" t="s">
        <v>426</v>
      </c>
      <c r="L114" s="77">
        <v>4520</v>
      </c>
    </row>
    <row r="115" spans="1:12" ht="15.75" thickBot="1" x14ac:dyDescent="0.3">
      <c r="A115" s="69" t="s">
        <v>442</v>
      </c>
      <c r="B115" s="61">
        <v>45321</v>
      </c>
      <c r="C115" s="61">
        <v>45443</v>
      </c>
      <c r="D115" s="62">
        <v>0</v>
      </c>
      <c r="E115" s="62">
        <v>0</v>
      </c>
      <c r="F115" s="62">
        <v>0</v>
      </c>
      <c r="G115" s="62">
        <v>0</v>
      </c>
      <c r="H115" s="63">
        <v>1050</v>
      </c>
      <c r="I115" s="70">
        <v>1050</v>
      </c>
      <c r="K115" s="76" t="s">
        <v>464</v>
      </c>
      <c r="L115" s="77">
        <v>4520</v>
      </c>
    </row>
    <row r="116" spans="1:12" ht="15.75" thickBot="1" x14ac:dyDescent="0.3">
      <c r="A116" s="67" t="s">
        <v>443</v>
      </c>
      <c r="B116" s="58">
        <v>45321</v>
      </c>
      <c r="C116" s="58">
        <v>45443</v>
      </c>
      <c r="D116" s="59">
        <v>0</v>
      </c>
      <c r="E116" s="59">
        <v>0</v>
      </c>
      <c r="F116" s="59">
        <v>0</v>
      </c>
      <c r="G116" s="59">
        <v>0</v>
      </c>
      <c r="H116" s="60">
        <v>2250</v>
      </c>
      <c r="I116" s="68">
        <v>2250</v>
      </c>
      <c r="K116" s="76" t="s">
        <v>427</v>
      </c>
      <c r="L116" s="77">
        <v>5250</v>
      </c>
    </row>
    <row r="117" spans="1:12" ht="15.75" thickBot="1" x14ac:dyDescent="0.3">
      <c r="A117" s="69" t="s">
        <v>444</v>
      </c>
      <c r="B117" s="61">
        <v>45321</v>
      </c>
      <c r="C117" s="61">
        <v>45443</v>
      </c>
      <c r="D117" s="62">
        <v>0</v>
      </c>
      <c r="E117" s="62">
        <v>0</v>
      </c>
      <c r="F117" s="62">
        <v>0</v>
      </c>
      <c r="G117" s="62">
        <v>0</v>
      </c>
      <c r="H117" s="63">
        <v>5550</v>
      </c>
      <c r="I117" s="70">
        <v>5550</v>
      </c>
      <c r="K117" s="76" t="s">
        <v>310</v>
      </c>
      <c r="L117" s="77"/>
    </row>
    <row r="118" spans="1:12" ht="15.75" thickBot="1" x14ac:dyDescent="0.3">
      <c r="A118" s="67" t="s">
        <v>445</v>
      </c>
      <c r="B118" s="58">
        <v>45321</v>
      </c>
      <c r="C118" s="58">
        <v>45322</v>
      </c>
      <c r="D118" s="59">
        <v>0</v>
      </c>
      <c r="E118" s="59">
        <v>0</v>
      </c>
      <c r="F118" s="59">
        <v>0</v>
      </c>
      <c r="G118" s="59">
        <v>0</v>
      </c>
      <c r="H118" s="60">
        <v>2000</v>
      </c>
      <c r="I118" s="68">
        <v>2000</v>
      </c>
      <c r="K118" s="76" t="s">
        <v>292</v>
      </c>
      <c r="L118" s="77"/>
    </row>
    <row r="119" spans="1:12" ht="15.75" thickBot="1" x14ac:dyDescent="0.3">
      <c r="A119" s="69" t="s">
        <v>446</v>
      </c>
      <c r="B119" s="61">
        <v>45321</v>
      </c>
      <c r="C119" s="61">
        <v>45443</v>
      </c>
      <c r="D119" s="62">
        <v>0</v>
      </c>
      <c r="E119" s="62">
        <v>0</v>
      </c>
      <c r="F119" s="62">
        <v>0</v>
      </c>
      <c r="G119" s="62">
        <v>0</v>
      </c>
      <c r="H119" s="63">
        <v>1700</v>
      </c>
      <c r="I119" s="70">
        <v>1700</v>
      </c>
      <c r="K119" s="76" t="s">
        <v>323</v>
      </c>
      <c r="L119" s="77"/>
    </row>
    <row r="120" spans="1:12" ht="15.75" thickBot="1" x14ac:dyDescent="0.3">
      <c r="A120" s="67" t="s">
        <v>447</v>
      </c>
      <c r="B120" s="58">
        <v>45321</v>
      </c>
      <c r="C120" s="58">
        <v>45442</v>
      </c>
      <c r="D120" s="59">
        <v>0</v>
      </c>
      <c r="E120" s="59">
        <v>0</v>
      </c>
      <c r="F120" s="59">
        <v>0</v>
      </c>
      <c r="G120" s="59">
        <v>0</v>
      </c>
      <c r="H120" s="60">
        <v>3375</v>
      </c>
      <c r="I120" s="68">
        <v>3375</v>
      </c>
      <c r="K120" s="76" t="s">
        <v>295</v>
      </c>
      <c r="L120" s="77"/>
    </row>
    <row r="121" spans="1:12" ht="15.75" thickBot="1" x14ac:dyDescent="0.3">
      <c r="A121" s="122" t="s">
        <v>294</v>
      </c>
      <c r="B121" s="123"/>
      <c r="C121" s="124"/>
      <c r="D121" s="64">
        <v>0</v>
      </c>
      <c r="E121" s="64">
        <v>0</v>
      </c>
      <c r="F121" s="64">
        <v>0</v>
      </c>
      <c r="G121" s="64">
        <v>0</v>
      </c>
      <c r="H121" s="65">
        <v>306889</v>
      </c>
      <c r="I121" s="71">
        <v>306889</v>
      </c>
      <c r="K121" s="76" t="s">
        <v>325</v>
      </c>
      <c r="L121" s="77"/>
    </row>
    <row r="122" spans="1:12" ht="15.75" thickBot="1" x14ac:dyDescent="0.3">
      <c r="A122" s="119" t="s">
        <v>292</v>
      </c>
      <c r="B122" s="120"/>
      <c r="C122" s="120"/>
      <c r="D122" s="120"/>
      <c r="E122" s="120"/>
      <c r="F122" s="120"/>
      <c r="G122" s="120"/>
      <c r="H122" s="120"/>
      <c r="I122" s="121"/>
      <c r="K122" s="76" t="s">
        <v>298</v>
      </c>
      <c r="L122" s="77"/>
    </row>
    <row r="123" spans="1:12" ht="15.75" thickBot="1" x14ac:dyDescent="0.3">
      <c r="A123" s="69" t="s">
        <v>334</v>
      </c>
      <c r="B123" s="61">
        <v>45351</v>
      </c>
      <c r="C123" s="61">
        <v>45443</v>
      </c>
      <c r="D123" s="62">
        <v>0</v>
      </c>
      <c r="E123" s="62">
        <v>0</v>
      </c>
      <c r="F123" s="62">
        <v>0</v>
      </c>
      <c r="G123" s="62">
        <v>0</v>
      </c>
      <c r="H123" s="63">
        <v>3375</v>
      </c>
      <c r="I123" s="70">
        <v>3375</v>
      </c>
      <c r="K123" s="76" t="s">
        <v>327</v>
      </c>
      <c r="L123" s="77"/>
    </row>
    <row r="124" spans="1:12" ht="15.75" thickBot="1" x14ac:dyDescent="0.3">
      <c r="A124" s="67" t="s">
        <v>335</v>
      </c>
      <c r="B124" s="58">
        <v>45351</v>
      </c>
      <c r="C124" s="58">
        <v>45412</v>
      </c>
      <c r="D124" s="59">
        <v>0</v>
      </c>
      <c r="E124" s="59">
        <v>0</v>
      </c>
      <c r="F124" s="59">
        <v>0</v>
      </c>
      <c r="G124" s="59">
        <v>0</v>
      </c>
      <c r="H124" s="60">
        <v>3375</v>
      </c>
      <c r="I124" s="68">
        <v>3375</v>
      </c>
      <c r="K124" s="76" t="s">
        <v>328</v>
      </c>
      <c r="L124" s="77"/>
    </row>
    <row r="125" spans="1:12" ht="15.75" thickBot="1" x14ac:dyDescent="0.3">
      <c r="A125" s="69" t="s">
        <v>336</v>
      </c>
      <c r="B125" s="61">
        <v>45351</v>
      </c>
      <c r="C125" s="61">
        <v>45443</v>
      </c>
      <c r="D125" s="62">
        <v>0</v>
      </c>
      <c r="E125" s="62">
        <v>0</v>
      </c>
      <c r="F125" s="62">
        <v>0</v>
      </c>
      <c r="G125" s="62">
        <v>0</v>
      </c>
      <c r="H125" s="63">
        <v>2565</v>
      </c>
      <c r="I125" s="70">
        <v>2565</v>
      </c>
      <c r="K125" s="76" t="s">
        <v>331</v>
      </c>
      <c r="L125" s="77"/>
    </row>
    <row r="126" spans="1:12" ht="15.75" thickBot="1" x14ac:dyDescent="0.3">
      <c r="A126" s="67" t="s">
        <v>337</v>
      </c>
      <c r="B126" s="58">
        <v>45351</v>
      </c>
      <c r="C126" s="58">
        <v>45357</v>
      </c>
      <c r="D126" s="59">
        <v>0</v>
      </c>
      <c r="E126" s="59">
        <v>0</v>
      </c>
      <c r="F126" s="59">
        <v>0</v>
      </c>
      <c r="G126" s="59">
        <v>0</v>
      </c>
      <c r="H126" s="60">
        <v>2260</v>
      </c>
      <c r="I126" s="68">
        <v>2260</v>
      </c>
      <c r="K126" s="76" t="s">
        <v>300</v>
      </c>
      <c r="L126" s="77"/>
    </row>
    <row r="127" spans="1:12" ht="15.75" thickBot="1" x14ac:dyDescent="0.3">
      <c r="A127" s="69" t="s">
        <v>338</v>
      </c>
      <c r="B127" s="61">
        <v>45351</v>
      </c>
      <c r="C127" s="61">
        <v>45443</v>
      </c>
      <c r="D127" s="62">
        <v>0</v>
      </c>
      <c r="E127" s="62">
        <v>0</v>
      </c>
      <c r="F127" s="62">
        <v>0</v>
      </c>
      <c r="G127" s="62">
        <v>0</v>
      </c>
      <c r="H127" s="63">
        <v>3375</v>
      </c>
      <c r="I127" s="70">
        <v>3375</v>
      </c>
      <c r="K127" s="76" t="s">
        <v>302</v>
      </c>
      <c r="L127" s="77"/>
    </row>
    <row r="128" spans="1:12" ht="15.75" thickBot="1" x14ac:dyDescent="0.3">
      <c r="A128" s="67" t="s">
        <v>339</v>
      </c>
      <c r="B128" s="58">
        <v>45351</v>
      </c>
      <c r="C128" s="58">
        <v>45443</v>
      </c>
      <c r="D128" s="59">
        <v>0</v>
      </c>
      <c r="E128" s="59">
        <v>0</v>
      </c>
      <c r="F128" s="59">
        <v>0</v>
      </c>
      <c r="G128" s="59">
        <v>0</v>
      </c>
      <c r="H128" s="60">
        <v>6000</v>
      </c>
      <c r="I128" s="68">
        <v>6000</v>
      </c>
      <c r="K128" s="76" t="s">
        <v>333</v>
      </c>
      <c r="L128" s="77"/>
    </row>
    <row r="129" spans="1:12" ht="15.75" thickBot="1" x14ac:dyDescent="0.3">
      <c r="A129" s="69" t="s">
        <v>340</v>
      </c>
      <c r="B129" s="61">
        <v>45351</v>
      </c>
      <c r="C129" s="61">
        <v>45443</v>
      </c>
      <c r="D129" s="62">
        <v>0</v>
      </c>
      <c r="E129" s="62">
        <v>0</v>
      </c>
      <c r="F129" s="62">
        <v>0</v>
      </c>
      <c r="G129" s="62">
        <v>0</v>
      </c>
      <c r="H129" s="62">
        <v>680</v>
      </c>
      <c r="I129" s="79">
        <v>680</v>
      </c>
      <c r="K129" s="76" t="s">
        <v>428</v>
      </c>
      <c r="L129" s="77">
        <v>6780</v>
      </c>
    </row>
    <row r="130" spans="1:12" ht="15.75" thickBot="1" x14ac:dyDescent="0.3">
      <c r="A130" s="67" t="s">
        <v>341</v>
      </c>
      <c r="B130" s="58">
        <v>45351</v>
      </c>
      <c r="C130" s="58">
        <v>45443</v>
      </c>
      <c r="D130" s="59">
        <v>0</v>
      </c>
      <c r="E130" s="59">
        <v>0</v>
      </c>
      <c r="F130" s="59">
        <v>0</v>
      </c>
      <c r="G130" s="59">
        <v>0</v>
      </c>
      <c r="H130" s="60">
        <v>2475</v>
      </c>
      <c r="I130" s="68">
        <v>2475</v>
      </c>
      <c r="K130" s="76" t="s">
        <v>429</v>
      </c>
      <c r="L130" s="77">
        <v>22840.140000000003</v>
      </c>
    </row>
    <row r="131" spans="1:12" ht="15.75" thickBot="1" x14ac:dyDescent="0.3">
      <c r="A131" s="69" t="s">
        <v>448</v>
      </c>
      <c r="B131" s="61">
        <v>45351</v>
      </c>
      <c r="C131" s="61">
        <v>45443</v>
      </c>
      <c r="D131" s="62">
        <v>0</v>
      </c>
      <c r="E131" s="62">
        <v>0</v>
      </c>
      <c r="F131" s="62">
        <v>0</v>
      </c>
      <c r="G131" s="62">
        <v>0</v>
      </c>
      <c r="H131" s="63">
        <v>1125</v>
      </c>
      <c r="I131" s="70">
        <v>1125</v>
      </c>
      <c r="K131" s="76" t="s">
        <v>430</v>
      </c>
      <c r="L131" s="77">
        <v>14395</v>
      </c>
    </row>
    <row r="132" spans="1:12" ht="15.75" thickBot="1" x14ac:dyDescent="0.3">
      <c r="A132" s="67" t="s">
        <v>342</v>
      </c>
      <c r="B132" s="58">
        <v>45351</v>
      </c>
      <c r="C132" s="58">
        <v>45357</v>
      </c>
      <c r="D132" s="59">
        <v>0</v>
      </c>
      <c r="E132" s="59">
        <v>0</v>
      </c>
      <c r="F132" s="59">
        <v>0</v>
      </c>
      <c r="G132" s="59">
        <v>0</v>
      </c>
      <c r="H132" s="60">
        <v>1050</v>
      </c>
      <c r="I132" s="68">
        <v>1050</v>
      </c>
      <c r="K132" s="76" t="s">
        <v>431</v>
      </c>
      <c r="L132" s="77">
        <v>5625</v>
      </c>
    </row>
    <row r="133" spans="1:12" ht="15.75" thickBot="1" x14ac:dyDescent="0.3">
      <c r="A133" s="69" t="s">
        <v>343</v>
      </c>
      <c r="B133" s="61">
        <v>45351</v>
      </c>
      <c r="C133" s="61">
        <v>45357</v>
      </c>
      <c r="D133" s="62">
        <v>0</v>
      </c>
      <c r="E133" s="62">
        <v>0</v>
      </c>
      <c r="F133" s="62">
        <v>0</v>
      </c>
      <c r="G133" s="62">
        <v>0</v>
      </c>
      <c r="H133" s="63">
        <v>2260</v>
      </c>
      <c r="I133" s="70">
        <v>2260</v>
      </c>
      <c r="K133" s="76" t="s">
        <v>432</v>
      </c>
      <c r="L133" s="77">
        <v>25200</v>
      </c>
    </row>
    <row r="134" spans="1:12" ht="15.75" thickBot="1" x14ac:dyDescent="0.3">
      <c r="A134" s="67" t="s">
        <v>344</v>
      </c>
      <c r="B134" s="58">
        <v>45351</v>
      </c>
      <c r="C134" s="58">
        <v>45412</v>
      </c>
      <c r="D134" s="59">
        <v>0</v>
      </c>
      <c r="E134" s="59">
        <v>0</v>
      </c>
      <c r="F134" s="59">
        <v>0</v>
      </c>
      <c r="G134" s="59">
        <v>0</v>
      </c>
      <c r="H134" s="60">
        <v>3375</v>
      </c>
      <c r="I134" s="68">
        <v>3375</v>
      </c>
      <c r="K134" s="76" t="s">
        <v>433</v>
      </c>
      <c r="L134" s="77">
        <v>41400</v>
      </c>
    </row>
    <row r="135" spans="1:12" ht="15.75" thickBot="1" x14ac:dyDescent="0.3">
      <c r="A135" s="69" t="s">
        <v>345</v>
      </c>
      <c r="B135" s="61">
        <v>45351</v>
      </c>
      <c r="C135" s="61">
        <v>45443</v>
      </c>
      <c r="D135" s="62">
        <v>0</v>
      </c>
      <c r="E135" s="62">
        <v>0</v>
      </c>
      <c r="F135" s="62">
        <v>0</v>
      </c>
      <c r="G135" s="62">
        <v>0</v>
      </c>
      <c r="H135" s="63">
        <v>1870</v>
      </c>
      <c r="I135" s="70">
        <v>1870</v>
      </c>
      <c r="K135" s="76" t="s">
        <v>434</v>
      </c>
      <c r="L135" s="77">
        <v>31200</v>
      </c>
    </row>
    <row r="136" spans="1:12" ht="15.75" thickBot="1" x14ac:dyDescent="0.3">
      <c r="A136" s="67" t="s">
        <v>346</v>
      </c>
      <c r="B136" s="58">
        <v>45351</v>
      </c>
      <c r="C136" s="58">
        <v>45443</v>
      </c>
      <c r="D136" s="59">
        <v>0</v>
      </c>
      <c r="E136" s="59">
        <v>0</v>
      </c>
      <c r="F136" s="59">
        <v>0</v>
      </c>
      <c r="G136" s="59">
        <v>0</v>
      </c>
      <c r="H136" s="60">
        <v>3375</v>
      </c>
      <c r="I136" s="68">
        <v>3375</v>
      </c>
      <c r="K136" s="76" t="s">
        <v>435</v>
      </c>
      <c r="L136" s="77">
        <v>28800</v>
      </c>
    </row>
    <row r="137" spans="1:12" ht="15.75" thickBot="1" x14ac:dyDescent="0.3">
      <c r="A137" s="69" t="s">
        <v>347</v>
      </c>
      <c r="B137" s="61">
        <v>45351</v>
      </c>
      <c r="C137" s="61">
        <v>45443</v>
      </c>
      <c r="D137" s="62">
        <v>0</v>
      </c>
      <c r="E137" s="62">
        <v>0</v>
      </c>
      <c r="F137" s="62">
        <v>0</v>
      </c>
      <c r="G137" s="62">
        <v>0</v>
      </c>
      <c r="H137" s="63">
        <v>2260</v>
      </c>
      <c r="I137" s="70">
        <v>2260</v>
      </c>
      <c r="K137" s="76" t="s">
        <v>436</v>
      </c>
      <c r="L137" s="77">
        <v>30000</v>
      </c>
    </row>
    <row r="138" spans="1:12" ht="15.75" thickBot="1" x14ac:dyDescent="0.3">
      <c r="A138" s="67" t="s">
        <v>348</v>
      </c>
      <c r="B138" s="58">
        <v>45351</v>
      </c>
      <c r="C138" s="58">
        <v>45443</v>
      </c>
      <c r="D138" s="59">
        <v>0</v>
      </c>
      <c r="E138" s="59">
        <v>0</v>
      </c>
      <c r="F138" s="59">
        <v>0</v>
      </c>
      <c r="G138" s="59">
        <v>0</v>
      </c>
      <c r="H138" s="60">
        <v>5000</v>
      </c>
      <c r="I138" s="68">
        <v>5000</v>
      </c>
      <c r="K138" s="76" t="s">
        <v>437</v>
      </c>
      <c r="L138" s="77">
        <v>16400</v>
      </c>
    </row>
    <row r="139" spans="1:12" ht="15.75" thickBot="1" x14ac:dyDescent="0.3">
      <c r="A139" s="69" t="s">
        <v>349</v>
      </c>
      <c r="B139" s="61">
        <v>45351</v>
      </c>
      <c r="C139" s="61">
        <v>45443</v>
      </c>
      <c r="D139" s="62">
        <v>0</v>
      </c>
      <c r="E139" s="62">
        <v>0</v>
      </c>
      <c r="F139" s="62">
        <v>0</v>
      </c>
      <c r="G139" s="62">
        <v>0</v>
      </c>
      <c r="H139" s="63">
        <v>7500</v>
      </c>
      <c r="I139" s="70">
        <v>7500</v>
      </c>
      <c r="K139" s="76" t="s">
        <v>294</v>
      </c>
      <c r="L139" s="77">
        <v>3024089.62</v>
      </c>
    </row>
    <row r="140" spans="1:12" ht="15.75" thickBot="1" x14ac:dyDescent="0.3">
      <c r="A140" s="67" t="s">
        <v>350</v>
      </c>
      <c r="B140" s="58">
        <v>45351</v>
      </c>
      <c r="C140" s="58">
        <v>45443</v>
      </c>
      <c r="D140" s="59">
        <v>0</v>
      </c>
      <c r="E140" s="59">
        <v>0</v>
      </c>
      <c r="F140" s="59">
        <v>0</v>
      </c>
      <c r="G140" s="59">
        <v>0</v>
      </c>
      <c r="H140" s="60">
        <v>1870</v>
      </c>
      <c r="I140" s="68">
        <v>1870</v>
      </c>
      <c r="K140" s="76" t="s">
        <v>453</v>
      </c>
      <c r="L140" s="77">
        <v>66000</v>
      </c>
    </row>
    <row r="141" spans="1:12" ht="15.75" thickBot="1" x14ac:dyDescent="0.3">
      <c r="A141" s="69" t="s">
        <v>351</v>
      </c>
      <c r="B141" s="61">
        <v>45351</v>
      </c>
      <c r="C141" s="61">
        <v>45351</v>
      </c>
      <c r="D141" s="62">
        <v>0</v>
      </c>
      <c r="E141" s="62">
        <v>0</v>
      </c>
      <c r="F141" s="62">
        <v>0</v>
      </c>
      <c r="G141" s="62">
        <v>0</v>
      </c>
      <c r="H141" s="63">
        <v>2260</v>
      </c>
      <c r="I141" s="70">
        <v>2260</v>
      </c>
      <c r="K141" s="76" t="s">
        <v>438</v>
      </c>
      <c r="L141" s="77">
        <v>34950</v>
      </c>
    </row>
    <row r="142" spans="1:12" ht="15.75" thickBot="1" x14ac:dyDescent="0.3">
      <c r="A142" s="67" t="s">
        <v>352</v>
      </c>
      <c r="B142" s="58">
        <v>45351</v>
      </c>
      <c r="C142" s="58">
        <v>45443</v>
      </c>
      <c r="D142" s="59">
        <v>0</v>
      </c>
      <c r="E142" s="59">
        <v>0</v>
      </c>
      <c r="F142" s="59">
        <v>0</v>
      </c>
      <c r="G142" s="59">
        <v>0</v>
      </c>
      <c r="H142" s="59">
        <v>450</v>
      </c>
      <c r="I142" s="78">
        <v>450</v>
      </c>
      <c r="K142" s="76" t="s">
        <v>439</v>
      </c>
      <c r="L142" s="77">
        <v>39375</v>
      </c>
    </row>
    <row r="143" spans="1:12" ht="15.75" thickBot="1" x14ac:dyDescent="0.3">
      <c r="A143" s="69" t="s">
        <v>352</v>
      </c>
      <c r="B143" s="61">
        <v>45351</v>
      </c>
      <c r="C143" s="61">
        <v>45443</v>
      </c>
      <c r="D143" s="62">
        <v>0</v>
      </c>
      <c r="E143" s="62">
        <v>0</v>
      </c>
      <c r="F143" s="62">
        <v>0</v>
      </c>
      <c r="G143" s="62">
        <v>0</v>
      </c>
      <c r="H143" s="62">
        <v>750</v>
      </c>
      <c r="I143" s="79">
        <v>750</v>
      </c>
      <c r="K143" s="76" t="s">
        <v>440</v>
      </c>
      <c r="L143" s="77">
        <v>54000</v>
      </c>
    </row>
    <row r="144" spans="1:12" ht="15.75" thickBot="1" x14ac:dyDescent="0.3">
      <c r="A144" s="67" t="s">
        <v>353</v>
      </c>
      <c r="B144" s="58">
        <v>45351</v>
      </c>
      <c r="C144" s="58">
        <v>45442</v>
      </c>
      <c r="D144" s="59">
        <v>0</v>
      </c>
      <c r="E144" s="59">
        <v>0</v>
      </c>
      <c r="F144" s="59">
        <v>0</v>
      </c>
      <c r="G144" s="59">
        <v>0</v>
      </c>
      <c r="H144" s="60">
        <v>2260</v>
      </c>
      <c r="I144" s="68">
        <v>2260</v>
      </c>
      <c r="K144" s="76" t="s">
        <v>441</v>
      </c>
      <c r="L144" s="77">
        <v>40500</v>
      </c>
    </row>
    <row r="145" spans="1:12" ht="15.75" thickBot="1" x14ac:dyDescent="0.3">
      <c r="A145" s="69" t="s">
        <v>354</v>
      </c>
      <c r="B145" s="61">
        <v>45351</v>
      </c>
      <c r="C145" s="61">
        <v>45443</v>
      </c>
      <c r="D145" s="62">
        <v>0</v>
      </c>
      <c r="E145" s="62">
        <v>0</v>
      </c>
      <c r="F145" s="62">
        <v>0</v>
      </c>
      <c r="G145" s="62">
        <v>0</v>
      </c>
      <c r="H145" s="63">
        <v>3375</v>
      </c>
      <c r="I145" s="70">
        <v>3375</v>
      </c>
      <c r="K145" s="76" t="s">
        <v>442</v>
      </c>
      <c r="L145" s="77">
        <v>7350</v>
      </c>
    </row>
    <row r="146" spans="1:12" ht="15.75" thickBot="1" x14ac:dyDescent="0.3">
      <c r="A146" s="67" t="s">
        <v>355</v>
      </c>
      <c r="B146" s="58">
        <v>45351</v>
      </c>
      <c r="C146" s="58">
        <v>45443</v>
      </c>
      <c r="D146" s="59">
        <v>0</v>
      </c>
      <c r="E146" s="59">
        <v>0</v>
      </c>
      <c r="F146" s="59">
        <v>0</v>
      </c>
      <c r="G146" s="59">
        <v>0</v>
      </c>
      <c r="H146" s="60">
        <v>1700</v>
      </c>
      <c r="I146" s="68">
        <v>1700</v>
      </c>
      <c r="K146" s="76" t="s">
        <v>443</v>
      </c>
      <c r="L146" s="77">
        <v>23625</v>
      </c>
    </row>
    <row r="147" spans="1:12" ht="15.75" thickBot="1" x14ac:dyDescent="0.3">
      <c r="A147" s="69" t="s">
        <v>356</v>
      </c>
      <c r="B147" s="61">
        <v>45351</v>
      </c>
      <c r="C147" s="61">
        <v>45443</v>
      </c>
      <c r="D147" s="62">
        <v>0</v>
      </c>
      <c r="E147" s="62">
        <v>0</v>
      </c>
      <c r="F147" s="62">
        <v>0</v>
      </c>
      <c r="G147" s="62">
        <v>0</v>
      </c>
      <c r="H147" s="63">
        <v>4500</v>
      </c>
      <c r="I147" s="70">
        <v>4500</v>
      </c>
      <c r="K147" s="76" t="s">
        <v>303</v>
      </c>
      <c r="L147" s="77">
        <v>3024089.62</v>
      </c>
    </row>
    <row r="148" spans="1:12" ht="15.75" thickBot="1" x14ac:dyDescent="0.3">
      <c r="A148" s="67" t="s">
        <v>357</v>
      </c>
      <c r="B148" s="58">
        <v>45351</v>
      </c>
      <c r="C148" s="58">
        <v>45351</v>
      </c>
      <c r="D148" s="59">
        <v>0</v>
      </c>
      <c r="E148" s="59">
        <v>0</v>
      </c>
      <c r="F148" s="59">
        <v>0</v>
      </c>
      <c r="G148" s="59">
        <v>0</v>
      </c>
      <c r="H148" s="59">
        <v>750</v>
      </c>
      <c r="I148" s="78">
        <v>750</v>
      </c>
      <c r="K148" s="76" t="s">
        <v>444</v>
      </c>
      <c r="L148" s="77">
        <v>66600</v>
      </c>
    </row>
    <row r="149" spans="1:12" ht="15.75" thickBot="1" x14ac:dyDescent="0.3">
      <c r="A149" s="69" t="s">
        <v>358</v>
      </c>
      <c r="B149" s="61">
        <v>45351</v>
      </c>
      <c r="C149" s="61">
        <v>45351</v>
      </c>
      <c r="D149" s="62">
        <v>0</v>
      </c>
      <c r="E149" s="62">
        <v>0</v>
      </c>
      <c r="F149" s="62">
        <v>0</v>
      </c>
      <c r="G149" s="62">
        <v>0</v>
      </c>
      <c r="H149" s="63">
        <v>2260</v>
      </c>
      <c r="I149" s="70">
        <v>2260</v>
      </c>
      <c r="K149" s="76" t="s">
        <v>445</v>
      </c>
      <c r="L149" s="77">
        <v>4000</v>
      </c>
    </row>
    <row r="150" spans="1:12" ht="15.75" thickBot="1" x14ac:dyDescent="0.3">
      <c r="A150" s="67" t="s">
        <v>359</v>
      </c>
      <c r="B150" s="58">
        <v>45351</v>
      </c>
      <c r="C150" s="58">
        <v>45443</v>
      </c>
      <c r="D150" s="59">
        <v>0</v>
      </c>
      <c r="E150" s="59">
        <v>0</v>
      </c>
      <c r="F150" s="59">
        <v>0</v>
      </c>
      <c r="G150" s="59">
        <v>0</v>
      </c>
      <c r="H150" s="60">
        <v>1685</v>
      </c>
      <c r="I150" s="68">
        <v>1685</v>
      </c>
      <c r="K150" s="76" t="s">
        <v>446</v>
      </c>
      <c r="L150" s="77">
        <v>24024.980000000003</v>
      </c>
    </row>
    <row r="151" spans="1:12" ht="15.75" thickBot="1" x14ac:dyDescent="0.3">
      <c r="A151" s="69" t="s">
        <v>360</v>
      </c>
      <c r="B151" s="61">
        <v>45351</v>
      </c>
      <c r="C151" s="61">
        <v>45443</v>
      </c>
      <c r="D151" s="62">
        <v>0</v>
      </c>
      <c r="E151" s="62">
        <v>0</v>
      </c>
      <c r="F151" s="62">
        <v>0</v>
      </c>
      <c r="G151" s="62">
        <v>0</v>
      </c>
      <c r="H151" s="63">
        <v>1050</v>
      </c>
      <c r="I151" s="70">
        <v>1050</v>
      </c>
      <c r="K151" s="76" t="s">
        <v>447</v>
      </c>
      <c r="L151" s="77">
        <v>40500</v>
      </c>
    </row>
    <row r="152" spans="1:12" ht="15.75" thickBot="1" x14ac:dyDescent="0.3">
      <c r="A152" s="67" t="s">
        <v>361</v>
      </c>
      <c r="B152" s="58">
        <v>45351</v>
      </c>
      <c r="C152" s="58">
        <v>45443</v>
      </c>
      <c r="D152" s="59">
        <v>0</v>
      </c>
      <c r="E152" s="59">
        <v>0</v>
      </c>
      <c r="F152" s="59">
        <v>0</v>
      </c>
      <c r="G152" s="59">
        <v>0</v>
      </c>
      <c r="H152" s="60">
        <v>2260</v>
      </c>
      <c r="I152" s="68">
        <v>2260</v>
      </c>
      <c r="K152" s="76" t="s">
        <v>305</v>
      </c>
      <c r="L152" s="77"/>
    </row>
    <row r="153" spans="1:12" ht="15.75" thickBot="1" x14ac:dyDescent="0.3">
      <c r="A153" s="69" t="s">
        <v>362</v>
      </c>
      <c r="B153" s="61">
        <v>45351</v>
      </c>
      <c r="C153" s="61">
        <v>45351</v>
      </c>
      <c r="D153" s="62">
        <v>0</v>
      </c>
      <c r="E153" s="62">
        <v>0</v>
      </c>
      <c r="F153" s="62">
        <v>0</v>
      </c>
      <c r="G153" s="62">
        <v>0</v>
      </c>
      <c r="H153" s="63">
        <v>2260</v>
      </c>
      <c r="I153" s="70">
        <v>2260</v>
      </c>
      <c r="K153" s="76" t="s">
        <v>306</v>
      </c>
      <c r="L153" s="77">
        <v>9072268.8599999994</v>
      </c>
    </row>
    <row r="154" spans="1:12" ht="15.75" thickBot="1" x14ac:dyDescent="0.3">
      <c r="A154" s="67" t="s">
        <v>363</v>
      </c>
      <c r="B154" s="58">
        <v>45351</v>
      </c>
      <c r="C154" s="58">
        <v>45443</v>
      </c>
      <c r="D154" s="59">
        <v>0</v>
      </c>
      <c r="E154" s="59">
        <v>0</v>
      </c>
      <c r="F154" s="59">
        <v>0</v>
      </c>
      <c r="G154" s="59">
        <v>0</v>
      </c>
      <c r="H154" s="60">
        <v>1700</v>
      </c>
      <c r="I154" s="68">
        <v>1700</v>
      </c>
    </row>
    <row r="155" spans="1:12" ht="15.75" thickBot="1" x14ac:dyDescent="0.3">
      <c r="A155" s="69" t="s">
        <v>364</v>
      </c>
      <c r="B155" s="61">
        <v>45351</v>
      </c>
      <c r="C155" s="61">
        <v>45443</v>
      </c>
      <c r="D155" s="62">
        <v>0</v>
      </c>
      <c r="E155" s="62">
        <v>0</v>
      </c>
      <c r="F155" s="62">
        <v>0</v>
      </c>
      <c r="G155" s="62">
        <v>0</v>
      </c>
      <c r="H155" s="62">
        <v>600</v>
      </c>
      <c r="I155" s="79">
        <v>600</v>
      </c>
    </row>
    <row r="156" spans="1:12" ht="15.75" thickBot="1" x14ac:dyDescent="0.3">
      <c r="A156" s="67" t="s">
        <v>365</v>
      </c>
      <c r="B156" s="58">
        <v>45351</v>
      </c>
      <c r="C156" s="58">
        <v>45443</v>
      </c>
      <c r="D156" s="59">
        <v>0</v>
      </c>
      <c r="E156" s="59">
        <v>0</v>
      </c>
      <c r="F156" s="59">
        <v>0</v>
      </c>
      <c r="G156" s="59">
        <v>0</v>
      </c>
      <c r="H156" s="60">
        <v>3375</v>
      </c>
      <c r="I156" s="68">
        <v>3375</v>
      </c>
    </row>
    <row r="157" spans="1:12" ht="15.75" thickBot="1" x14ac:dyDescent="0.3">
      <c r="A157" s="69" t="s">
        <v>366</v>
      </c>
      <c r="B157" s="61">
        <v>45351</v>
      </c>
      <c r="C157" s="61">
        <v>45351</v>
      </c>
      <c r="D157" s="62">
        <v>0</v>
      </c>
      <c r="E157" s="62">
        <v>0</v>
      </c>
      <c r="F157" s="62">
        <v>0</v>
      </c>
      <c r="G157" s="62">
        <v>0</v>
      </c>
      <c r="H157" s="63">
        <v>2260</v>
      </c>
      <c r="I157" s="70">
        <v>2260</v>
      </c>
    </row>
    <row r="158" spans="1:12" ht="15.75" thickBot="1" x14ac:dyDescent="0.3">
      <c r="A158" s="67" t="s">
        <v>367</v>
      </c>
      <c r="B158" s="58">
        <v>45351</v>
      </c>
      <c r="C158" s="58">
        <v>45443</v>
      </c>
      <c r="D158" s="59">
        <v>0</v>
      </c>
      <c r="E158" s="59">
        <v>0</v>
      </c>
      <c r="F158" s="59">
        <v>0</v>
      </c>
      <c r="G158" s="59">
        <v>0</v>
      </c>
      <c r="H158" s="60">
        <v>2250</v>
      </c>
      <c r="I158" s="68">
        <v>2250</v>
      </c>
    </row>
    <row r="159" spans="1:12" ht="15.75" thickBot="1" x14ac:dyDescent="0.3">
      <c r="A159" s="69" t="s">
        <v>368</v>
      </c>
      <c r="B159" s="61">
        <v>45351</v>
      </c>
      <c r="C159" s="61">
        <v>45443</v>
      </c>
      <c r="D159" s="62">
        <v>0</v>
      </c>
      <c r="E159" s="62">
        <v>0</v>
      </c>
      <c r="F159" s="62">
        <v>0</v>
      </c>
      <c r="G159" s="62">
        <v>0</v>
      </c>
      <c r="H159" s="62">
        <v>750</v>
      </c>
      <c r="I159" s="79">
        <v>750</v>
      </c>
    </row>
    <row r="160" spans="1:12" ht="15.75" thickBot="1" x14ac:dyDescent="0.3">
      <c r="A160" s="67" t="s">
        <v>369</v>
      </c>
      <c r="B160" s="58">
        <v>45351</v>
      </c>
      <c r="C160" s="58">
        <v>45391</v>
      </c>
      <c r="D160" s="59">
        <v>0</v>
      </c>
      <c r="E160" s="59">
        <v>0</v>
      </c>
      <c r="F160" s="59">
        <v>0</v>
      </c>
      <c r="G160" s="59">
        <v>0</v>
      </c>
      <c r="H160" s="60">
        <v>1200</v>
      </c>
      <c r="I160" s="68">
        <v>1200</v>
      </c>
    </row>
    <row r="161" spans="1:9" ht="15.75" thickBot="1" x14ac:dyDescent="0.3">
      <c r="A161" s="69" t="s">
        <v>370</v>
      </c>
      <c r="B161" s="61">
        <v>45351</v>
      </c>
      <c r="C161" s="61">
        <v>45443</v>
      </c>
      <c r="D161" s="62">
        <v>0</v>
      </c>
      <c r="E161" s="62">
        <v>0</v>
      </c>
      <c r="F161" s="62">
        <v>0</v>
      </c>
      <c r="G161" s="62">
        <v>0</v>
      </c>
      <c r="H161" s="63">
        <v>3120</v>
      </c>
      <c r="I161" s="70">
        <v>3120</v>
      </c>
    </row>
    <row r="162" spans="1:9" ht="15.75" thickBot="1" x14ac:dyDescent="0.3">
      <c r="A162" s="67" t="s">
        <v>371</v>
      </c>
      <c r="B162" s="58">
        <v>45351</v>
      </c>
      <c r="C162" s="58">
        <v>45443</v>
      </c>
      <c r="D162" s="59">
        <v>0</v>
      </c>
      <c r="E162" s="59">
        <v>0</v>
      </c>
      <c r="F162" s="59">
        <v>0</v>
      </c>
      <c r="G162" s="59">
        <v>0</v>
      </c>
      <c r="H162" s="60">
        <v>1800</v>
      </c>
      <c r="I162" s="68">
        <v>1800</v>
      </c>
    </row>
    <row r="163" spans="1:9" ht="15.75" thickBot="1" x14ac:dyDescent="0.3">
      <c r="A163" s="69" t="s">
        <v>372</v>
      </c>
      <c r="B163" s="61">
        <v>45351</v>
      </c>
      <c r="C163" s="61">
        <v>45443</v>
      </c>
      <c r="D163" s="62">
        <v>0</v>
      </c>
      <c r="E163" s="62">
        <v>0</v>
      </c>
      <c r="F163" s="62">
        <v>0</v>
      </c>
      <c r="G163" s="62">
        <v>0</v>
      </c>
      <c r="H163" s="63">
        <v>4500</v>
      </c>
      <c r="I163" s="70">
        <v>4500</v>
      </c>
    </row>
    <row r="164" spans="1:9" ht="15.75" thickBot="1" x14ac:dyDescent="0.3">
      <c r="A164" s="67" t="s">
        <v>373</v>
      </c>
      <c r="B164" s="58">
        <v>45351</v>
      </c>
      <c r="C164" s="58">
        <v>45443</v>
      </c>
      <c r="D164" s="59">
        <v>0</v>
      </c>
      <c r="E164" s="59">
        <v>0</v>
      </c>
      <c r="F164" s="59">
        <v>0</v>
      </c>
      <c r="G164" s="59">
        <v>0</v>
      </c>
      <c r="H164" s="60">
        <v>6000</v>
      </c>
      <c r="I164" s="68">
        <v>6000</v>
      </c>
    </row>
    <row r="165" spans="1:9" ht="15.75" thickBot="1" x14ac:dyDescent="0.3">
      <c r="A165" s="69" t="s">
        <v>374</v>
      </c>
      <c r="B165" s="61">
        <v>45351</v>
      </c>
      <c r="C165" s="61">
        <v>45442</v>
      </c>
      <c r="D165" s="62">
        <v>0</v>
      </c>
      <c r="E165" s="62">
        <v>0</v>
      </c>
      <c r="F165" s="62">
        <v>0</v>
      </c>
      <c r="G165" s="62">
        <v>0</v>
      </c>
      <c r="H165" s="63">
        <v>2260</v>
      </c>
      <c r="I165" s="70">
        <v>2260</v>
      </c>
    </row>
    <row r="166" spans="1:9" ht="15.75" thickBot="1" x14ac:dyDescent="0.3">
      <c r="A166" s="67" t="s">
        <v>375</v>
      </c>
      <c r="B166" s="58">
        <v>45351</v>
      </c>
      <c r="C166" s="58">
        <v>45357</v>
      </c>
      <c r="D166" s="59">
        <v>0</v>
      </c>
      <c r="E166" s="59">
        <v>0</v>
      </c>
      <c r="F166" s="59">
        <v>0</v>
      </c>
      <c r="G166" s="59">
        <v>0</v>
      </c>
      <c r="H166" s="59">
        <v>750</v>
      </c>
      <c r="I166" s="78">
        <v>750</v>
      </c>
    </row>
    <row r="167" spans="1:9" ht="15.75" thickBot="1" x14ac:dyDescent="0.3">
      <c r="A167" s="69" t="s">
        <v>376</v>
      </c>
      <c r="B167" s="61">
        <v>45351</v>
      </c>
      <c r="C167" s="61">
        <v>45442</v>
      </c>
      <c r="D167" s="62">
        <v>0</v>
      </c>
      <c r="E167" s="62">
        <v>0</v>
      </c>
      <c r="F167" s="62">
        <v>0</v>
      </c>
      <c r="G167" s="62">
        <v>0</v>
      </c>
      <c r="H167" s="63">
        <v>7750</v>
      </c>
      <c r="I167" s="70">
        <v>7750</v>
      </c>
    </row>
    <row r="168" spans="1:9" ht="15.75" thickBot="1" x14ac:dyDescent="0.3">
      <c r="A168" s="67" t="s">
        <v>377</v>
      </c>
      <c r="B168" s="58">
        <v>45351</v>
      </c>
      <c r="C168" s="58">
        <v>45443</v>
      </c>
      <c r="D168" s="59">
        <v>0</v>
      </c>
      <c r="E168" s="59">
        <v>0</v>
      </c>
      <c r="F168" s="59">
        <v>0</v>
      </c>
      <c r="G168" s="59">
        <v>0</v>
      </c>
      <c r="H168" s="60">
        <v>6000</v>
      </c>
      <c r="I168" s="68">
        <v>6000</v>
      </c>
    </row>
    <row r="169" spans="1:9" ht="15.75" thickBot="1" x14ac:dyDescent="0.3">
      <c r="A169" s="69" t="s">
        <v>378</v>
      </c>
      <c r="B169" s="61">
        <v>45351</v>
      </c>
      <c r="C169" s="61">
        <v>45443</v>
      </c>
      <c r="D169" s="62">
        <v>0</v>
      </c>
      <c r="E169" s="62">
        <v>0</v>
      </c>
      <c r="F169" s="62">
        <v>0</v>
      </c>
      <c r="G169" s="62">
        <v>0</v>
      </c>
      <c r="H169" s="63">
        <v>3375</v>
      </c>
      <c r="I169" s="70">
        <v>3375</v>
      </c>
    </row>
    <row r="170" spans="1:9" ht="15.75" thickBot="1" x14ac:dyDescent="0.3">
      <c r="A170" s="67" t="s">
        <v>379</v>
      </c>
      <c r="B170" s="58">
        <v>45351</v>
      </c>
      <c r="C170" s="58">
        <v>45442</v>
      </c>
      <c r="D170" s="59">
        <v>0</v>
      </c>
      <c r="E170" s="59">
        <v>0</v>
      </c>
      <c r="F170" s="59">
        <v>0</v>
      </c>
      <c r="G170" s="59">
        <v>0</v>
      </c>
      <c r="H170" s="60">
        <v>4500</v>
      </c>
      <c r="I170" s="68">
        <v>4500</v>
      </c>
    </row>
    <row r="171" spans="1:9" ht="15.75" thickBot="1" x14ac:dyDescent="0.3">
      <c r="A171" s="69" t="s">
        <v>380</v>
      </c>
      <c r="B171" s="61">
        <v>45351</v>
      </c>
      <c r="C171" s="61">
        <v>45351</v>
      </c>
      <c r="D171" s="62">
        <v>0</v>
      </c>
      <c r="E171" s="62">
        <v>0</v>
      </c>
      <c r="F171" s="62">
        <v>0</v>
      </c>
      <c r="G171" s="62">
        <v>0</v>
      </c>
      <c r="H171" s="63">
        <v>1700</v>
      </c>
      <c r="I171" s="70">
        <v>1700</v>
      </c>
    </row>
    <row r="172" spans="1:9" ht="15.75" thickBot="1" x14ac:dyDescent="0.3">
      <c r="A172" s="67" t="s">
        <v>381</v>
      </c>
      <c r="B172" s="58">
        <v>45351</v>
      </c>
      <c r="C172" s="58">
        <v>45415</v>
      </c>
      <c r="D172" s="59">
        <v>0</v>
      </c>
      <c r="E172" s="59">
        <v>0</v>
      </c>
      <c r="F172" s="59">
        <v>0</v>
      </c>
      <c r="G172" s="59">
        <v>0</v>
      </c>
      <c r="H172" s="60">
        <v>4500</v>
      </c>
      <c r="I172" s="68">
        <v>4500</v>
      </c>
    </row>
    <row r="173" spans="1:9" ht="15.75" thickBot="1" x14ac:dyDescent="0.3">
      <c r="A173" s="69" t="s">
        <v>382</v>
      </c>
      <c r="B173" s="61">
        <v>45351</v>
      </c>
      <c r="C173" s="61">
        <v>45351</v>
      </c>
      <c r="D173" s="62">
        <v>0</v>
      </c>
      <c r="E173" s="62">
        <v>0</v>
      </c>
      <c r="F173" s="62">
        <v>0</v>
      </c>
      <c r="G173" s="62">
        <v>0</v>
      </c>
      <c r="H173" s="63">
        <v>2260</v>
      </c>
      <c r="I173" s="70">
        <v>2260</v>
      </c>
    </row>
    <row r="174" spans="1:9" ht="15.75" thickBot="1" x14ac:dyDescent="0.3">
      <c r="A174" s="67" t="s">
        <v>383</v>
      </c>
      <c r="B174" s="58">
        <v>45351</v>
      </c>
      <c r="C174" s="58">
        <v>45443</v>
      </c>
      <c r="D174" s="59">
        <v>0</v>
      </c>
      <c r="E174" s="59">
        <v>0</v>
      </c>
      <c r="F174" s="59">
        <v>0</v>
      </c>
      <c r="G174" s="59">
        <v>0</v>
      </c>
      <c r="H174" s="59">
        <v>750</v>
      </c>
      <c r="I174" s="78">
        <v>750</v>
      </c>
    </row>
    <row r="175" spans="1:9" ht="15.75" thickBot="1" x14ac:dyDescent="0.3">
      <c r="A175" s="69" t="s">
        <v>384</v>
      </c>
      <c r="B175" s="61">
        <v>45351</v>
      </c>
      <c r="C175" s="61">
        <v>45443</v>
      </c>
      <c r="D175" s="62">
        <v>0</v>
      </c>
      <c r="E175" s="62">
        <v>0</v>
      </c>
      <c r="F175" s="62">
        <v>0</v>
      </c>
      <c r="G175" s="62">
        <v>0</v>
      </c>
      <c r="H175" s="62">
        <v>750</v>
      </c>
      <c r="I175" s="79">
        <v>750</v>
      </c>
    </row>
    <row r="176" spans="1:9" ht="15.75" thickBot="1" x14ac:dyDescent="0.3">
      <c r="A176" s="67" t="s">
        <v>385</v>
      </c>
      <c r="B176" s="58">
        <v>45351</v>
      </c>
      <c r="C176" s="58">
        <v>45391</v>
      </c>
      <c r="D176" s="59">
        <v>0</v>
      </c>
      <c r="E176" s="59">
        <v>0</v>
      </c>
      <c r="F176" s="59">
        <v>0</v>
      </c>
      <c r="G176" s="59">
        <v>0</v>
      </c>
      <c r="H176" s="60">
        <v>6000</v>
      </c>
      <c r="I176" s="68">
        <v>6000</v>
      </c>
    </row>
    <row r="177" spans="1:9" ht="15.75" thickBot="1" x14ac:dyDescent="0.3">
      <c r="A177" s="69" t="s">
        <v>386</v>
      </c>
      <c r="B177" s="61">
        <v>45351</v>
      </c>
      <c r="C177" s="61">
        <v>45357</v>
      </c>
      <c r="D177" s="62">
        <v>0</v>
      </c>
      <c r="E177" s="62">
        <v>0</v>
      </c>
      <c r="F177" s="62">
        <v>0</v>
      </c>
      <c r="G177" s="62">
        <v>0</v>
      </c>
      <c r="H177" s="63">
        <v>5200</v>
      </c>
      <c r="I177" s="70">
        <v>5200</v>
      </c>
    </row>
    <row r="178" spans="1:9" ht="15.75" thickBot="1" x14ac:dyDescent="0.3">
      <c r="A178" s="67" t="s">
        <v>387</v>
      </c>
      <c r="B178" s="58">
        <v>45351</v>
      </c>
      <c r="C178" s="58">
        <v>45381</v>
      </c>
      <c r="D178" s="59">
        <v>0</v>
      </c>
      <c r="E178" s="59">
        <v>0</v>
      </c>
      <c r="F178" s="59">
        <v>0</v>
      </c>
      <c r="G178" s="59">
        <v>0</v>
      </c>
      <c r="H178" s="60">
        <v>2260</v>
      </c>
      <c r="I178" s="68">
        <v>2260</v>
      </c>
    </row>
    <row r="179" spans="1:9" ht="15.75" thickBot="1" x14ac:dyDescent="0.3">
      <c r="A179" s="69" t="s">
        <v>388</v>
      </c>
      <c r="B179" s="61">
        <v>45351</v>
      </c>
      <c r="C179" s="61">
        <v>45381</v>
      </c>
      <c r="D179" s="62">
        <v>0</v>
      </c>
      <c r="E179" s="62">
        <v>0</v>
      </c>
      <c r="F179" s="62">
        <v>0</v>
      </c>
      <c r="G179" s="62">
        <v>0</v>
      </c>
      <c r="H179" s="63">
        <v>2260</v>
      </c>
      <c r="I179" s="70">
        <v>2260</v>
      </c>
    </row>
    <row r="180" spans="1:9" ht="15.75" thickBot="1" x14ac:dyDescent="0.3">
      <c r="A180" s="67" t="s">
        <v>390</v>
      </c>
      <c r="B180" s="58">
        <v>45351</v>
      </c>
      <c r="C180" s="58">
        <v>45443</v>
      </c>
      <c r="D180" s="59">
        <v>0</v>
      </c>
      <c r="E180" s="59">
        <v>0</v>
      </c>
      <c r="F180" s="59">
        <v>0</v>
      </c>
      <c r="G180" s="59">
        <v>0</v>
      </c>
      <c r="H180" s="60">
        <v>3000</v>
      </c>
      <c r="I180" s="68">
        <v>3000</v>
      </c>
    </row>
    <row r="181" spans="1:9" ht="15.75" thickBot="1" x14ac:dyDescent="0.3">
      <c r="A181" s="69" t="s">
        <v>391</v>
      </c>
      <c r="B181" s="61">
        <v>45351</v>
      </c>
      <c r="C181" s="61">
        <v>45442</v>
      </c>
      <c r="D181" s="62">
        <v>0</v>
      </c>
      <c r="E181" s="62">
        <v>0</v>
      </c>
      <c r="F181" s="62">
        <v>0</v>
      </c>
      <c r="G181" s="62">
        <v>0</v>
      </c>
      <c r="H181" s="63">
        <v>3375</v>
      </c>
      <c r="I181" s="70">
        <v>3375</v>
      </c>
    </row>
    <row r="182" spans="1:9" ht="15.75" thickBot="1" x14ac:dyDescent="0.3">
      <c r="A182" s="67" t="s">
        <v>392</v>
      </c>
      <c r="B182" s="58">
        <v>45351</v>
      </c>
      <c r="C182" s="58">
        <v>45443</v>
      </c>
      <c r="D182" s="59">
        <v>0</v>
      </c>
      <c r="E182" s="59">
        <v>0</v>
      </c>
      <c r="F182" s="59">
        <v>0</v>
      </c>
      <c r="G182" s="59">
        <v>0</v>
      </c>
      <c r="H182" s="60">
        <v>2260</v>
      </c>
      <c r="I182" s="68">
        <v>2260</v>
      </c>
    </row>
    <row r="183" spans="1:9" ht="15.75" thickBot="1" x14ac:dyDescent="0.3">
      <c r="A183" s="69" t="s">
        <v>393</v>
      </c>
      <c r="B183" s="61">
        <v>45351</v>
      </c>
      <c r="C183" s="61">
        <v>45442</v>
      </c>
      <c r="D183" s="62">
        <v>0</v>
      </c>
      <c r="E183" s="62">
        <v>0</v>
      </c>
      <c r="F183" s="62">
        <v>0</v>
      </c>
      <c r="G183" s="62">
        <v>0</v>
      </c>
      <c r="H183" s="63">
        <v>4500</v>
      </c>
      <c r="I183" s="70">
        <v>4500</v>
      </c>
    </row>
    <row r="184" spans="1:9" ht="15.75" thickBot="1" x14ac:dyDescent="0.3">
      <c r="A184" s="67" t="s">
        <v>394</v>
      </c>
      <c r="B184" s="58">
        <v>45351</v>
      </c>
      <c r="C184" s="58">
        <v>45443</v>
      </c>
      <c r="D184" s="59">
        <v>0</v>
      </c>
      <c r="E184" s="59">
        <v>0</v>
      </c>
      <c r="F184" s="59">
        <v>0</v>
      </c>
      <c r="G184" s="59">
        <v>0</v>
      </c>
      <c r="H184" s="60">
        <v>1000</v>
      </c>
      <c r="I184" s="68">
        <v>1000</v>
      </c>
    </row>
    <row r="185" spans="1:9" ht="15.75" thickBot="1" x14ac:dyDescent="0.3">
      <c r="A185" s="69" t="s">
        <v>395</v>
      </c>
      <c r="B185" s="61">
        <v>45351</v>
      </c>
      <c r="C185" s="61">
        <v>45442</v>
      </c>
      <c r="D185" s="62">
        <v>0</v>
      </c>
      <c r="E185" s="62">
        <v>0</v>
      </c>
      <c r="F185" s="62">
        <v>0</v>
      </c>
      <c r="G185" s="62">
        <v>0</v>
      </c>
      <c r="H185" s="63">
        <v>4500</v>
      </c>
      <c r="I185" s="70">
        <v>4500</v>
      </c>
    </row>
    <row r="186" spans="1:9" ht="15.75" thickBot="1" x14ac:dyDescent="0.3">
      <c r="A186" s="67" t="s">
        <v>396</v>
      </c>
      <c r="B186" s="58">
        <v>45351</v>
      </c>
      <c r="C186" s="58">
        <v>45391</v>
      </c>
      <c r="D186" s="59">
        <v>0</v>
      </c>
      <c r="E186" s="59">
        <v>0</v>
      </c>
      <c r="F186" s="59">
        <v>0</v>
      </c>
      <c r="G186" s="59">
        <v>0</v>
      </c>
      <c r="H186" s="60">
        <v>3600</v>
      </c>
      <c r="I186" s="68">
        <v>3600</v>
      </c>
    </row>
    <row r="187" spans="1:9" ht="15.75" thickBot="1" x14ac:dyDescent="0.3">
      <c r="A187" s="69" t="s">
        <v>397</v>
      </c>
      <c r="B187" s="61">
        <v>45351</v>
      </c>
      <c r="C187" s="61">
        <v>45443</v>
      </c>
      <c r="D187" s="62">
        <v>0</v>
      </c>
      <c r="E187" s="62">
        <v>0</v>
      </c>
      <c r="F187" s="62">
        <v>0</v>
      </c>
      <c r="G187" s="62">
        <v>0</v>
      </c>
      <c r="H187" s="63">
        <v>3420</v>
      </c>
      <c r="I187" s="70">
        <v>3420</v>
      </c>
    </row>
    <row r="188" spans="1:9" ht="15.75" thickBot="1" x14ac:dyDescent="0.3">
      <c r="A188" s="67" t="s">
        <v>60</v>
      </c>
      <c r="B188" s="58">
        <v>45351</v>
      </c>
      <c r="C188" s="58">
        <v>45443</v>
      </c>
      <c r="D188" s="59">
        <v>0</v>
      </c>
      <c r="E188" s="59">
        <v>0</v>
      </c>
      <c r="F188" s="59">
        <v>0</v>
      </c>
      <c r="G188" s="59">
        <v>0</v>
      </c>
      <c r="H188" s="60">
        <v>1700</v>
      </c>
      <c r="I188" s="68">
        <v>1700</v>
      </c>
    </row>
    <row r="189" spans="1:9" ht="15.75" thickBot="1" x14ac:dyDescent="0.3">
      <c r="A189" s="69" t="s">
        <v>398</v>
      </c>
      <c r="B189" s="61">
        <v>45351</v>
      </c>
      <c r="C189" s="61">
        <v>45351</v>
      </c>
      <c r="D189" s="62">
        <v>0</v>
      </c>
      <c r="E189" s="62">
        <v>0</v>
      </c>
      <c r="F189" s="62">
        <v>0</v>
      </c>
      <c r="G189" s="62">
        <v>0</v>
      </c>
      <c r="H189" s="63">
        <v>2260</v>
      </c>
      <c r="I189" s="70">
        <v>2260</v>
      </c>
    </row>
    <row r="190" spans="1:9" ht="15.75" thickBot="1" x14ac:dyDescent="0.3">
      <c r="A190" s="67" t="s">
        <v>399</v>
      </c>
      <c r="B190" s="58">
        <v>45351</v>
      </c>
      <c r="C190" s="58">
        <v>45443</v>
      </c>
      <c r="D190" s="59">
        <v>0</v>
      </c>
      <c r="E190" s="59">
        <v>0</v>
      </c>
      <c r="F190" s="59">
        <v>0</v>
      </c>
      <c r="G190" s="59">
        <v>0</v>
      </c>
      <c r="H190" s="60">
        <v>4500</v>
      </c>
      <c r="I190" s="68">
        <v>4500</v>
      </c>
    </row>
    <row r="191" spans="1:9" ht="15.75" thickBot="1" x14ac:dyDescent="0.3">
      <c r="A191" s="69" t="s">
        <v>401</v>
      </c>
      <c r="B191" s="61">
        <v>45351</v>
      </c>
      <c r="C191" s="61">
        <v>45443</v>
      </c>
      <c r="D191" s="62">
        <v>0</v>
      </c>
      <c r="E191" s="62">
        <v>0</v>
      </c>
      <c r="F191" s="62">
        <v>0</v>
      </c>
      <c r="G191" s="62">
        <v>0</v>
      </c>
      <c r="H191" s="63">
        <v>2260</v>
      </c>
      <c r="I191" s="70">
        <v>2260</v>
      </c>
    </row>
    <row r="192" spans="1:9" ht="15.75" thickBot="1" x14ac:dyDescent="0.3">
      <c r="A192" s="67" t="s">
        <v>449</v>
      </c>
      <c r="B192" s="58">
        <v>45351</v>
      </c>
      <c r="C192" s="58">
        <v>45443</v>
      </c>
      <c r="D192" s="59">
        <v>0</v>
      </c>
      <c r="E192" s="59">
        <v>0</v>
      </c>
      <c r="F192" s="59">
        <v>0</v>
      </c>
      <c r="G192" s="59">
        <v>0</v>
      </c>
      <c r="H192" s="60">
        <v>1200</v>
      </c>
      <c r="I192" s="68">
        <v>1200</v>
      </c>
    </row>
    <row r="193" spans="1:9" ht="15.75" thickBot="1" x14ac:dyDescent="0.3">
      <c r="A193" s="69" t="s">
        <v>402</v>
      </c>
      <c r="B193" s="61">
        <v>45351</v>
      </c>
      <c r="C193" s="61">
        <v>45443</v>
      </c>
      <c r="D193" s="62">
        <v>0</v>
      </c>
      <c r="E193" s="62">
        <v>0</v>
      </c>
      <c r="F193" s="62">
        <v>0</v>
      </c>
      <c r="G193" s="62">
        <v>0</v>
      </c>
      <c r="H193" s="63">
        <v>1870</v>
      </c>
      <c r="I193" s="70">
        <v>1870</v>
      </c>
    </row>
    <row r="194" spans="1:9" ht="15.75" thickBot="1" x14ac:dyDescent="0.3">
      <c r="A194" s="67" t="s">
        <v>403</v>
      </c>
      <c r="B194" s="58">
        <v>45351</v>
      </c>
      <c r="C194" s="58">
        <v>45385</v>
      </c>
      <c r="D194" s="59">
        <v>0</v>
      </c>
      <c r="E194" s="59">
        <v>0</v>
      </c>
      <c r="F194" s="59">
        <v>0</v>
      </c>
      <c r="G194" s="59">
        <v>0</v>
      </c>
      <c r="H194" s="60">
        <v>3394</v>
      </c>
      <c r="I194" s="68">
        <v>3394</v>
      </c>
    </row>
    <row r="195" spans="1:9" ht="15.75" thickBot="1" x14ac:dyDescent="0.3">
      <c r="A195" s="69" t="s">
        <v>404</v>
      </c>
      <c r="B195" s="61">
        <v>45351</v>
      </c>
      <c r="C195" s="61">
        <v>45357</v>
      </c>
      <c r="D195" s="62">
        <v>0</v>
      </c>
      <c r="E195" s="62">
        <v>0</v>
      </c>
      <c r="F195" s="62">
        <v>0</v>
      </c>
      <c r="G195" s="62">
        <v>0</v>
      </c>
      <c r="H195" s="63">
        <v>2260</v>
      </c>
      <c r="I195" s="70">
        <v>2260</v>
      </c>
    </row>
    <row r="196" spans="1:9" ht="15.75" thickBot="1" x14ac:dyDescent="0.3">
      <c r="A196" s="67" t="s">
        <v>450</v>
      </c>
      <c r="B196" s="58">
        <v>45351</v>
      </c>
      <c r="C196" s="58">
        <v>45443</v>
      </c>
      <c r="D196" s="59">
        <v>0</v>
      </c>
      <c r="E196" s="59">
        <v>0</v>
      </c>
      <c r="F196" s="59">
        <v>0</v>
      </c>
      <c r="G196" s="59">
        <v>0</v>
      </c>
      <c r="H196" s="60">
        <v>3375</v>
      </c>
      <c r="I196" s="68">
        <v>3375</v>
      </c>
    </row>
    <row r="197" spans="1:9" ht="15.75" thickBot="1" x14ac:dyDescent="0.3">
      <c r="A197" s="69" t="s">
        <v>405</v>
      </c>
      <c r="B197" s="61">
        <v>45351</v>
      </c>
      <c r="C197" s="61">
        <v>45357</v>
      </c>
      <c r="D197" s="62">
        <v>0</v>
      </c>
      <c r="E197" s="62">
        <v>0</v>
      </c>
      <c r="F197" s="62">
        <v>0</v>
      </c>
      <c r="G197" s="62">
        <v>0</v>
      </c>
      <c r="H197" s="63">
        <v>2580</v>
      </c>
      <c r="I197" s="70">
        <v>2580</v>
      </c>
    </row>
    <row r="198" spans="1:9" ht="15.75" thickBot="1" x14ac:dyDescent="0.3">
      <c r="A198" s="67" t="s">
        <v>406</v>
      </c>
      <c r="B198" s="58">
        <v>45351</v>
      </c>
      <c r="C198" s="58">
        <v>45412</v>
      </c>
      <c r="D198" s="59">
        <v>0</v>
      </c>
      <c r="E198" s="59">
        <v>0</v>
      </c>
      <c r="F198" s="59">
        <v>0</v>
      </c>
      <c r="G198" s="59">
        <v>0</v>
      </c>
      <c r="H198" s="60">
        <v>4500</v>
      </c>
      <c r="I198" s="68">
        <v>4500</v>
      </c>
    </row>
    <row r="199" spans="1:9" ht="15.75" thickBot="1" x14ac:dyDescent="0.3">
      <c r="A199" s="69" t="s">
        <v>408</v>
      </c>
      <c r="B199" s="61">
        <v>45351</v>
      </c>
      <c r="C199" s="61">
        <v>45357</v>
      </c>
      <c r="D199" s="62">
        <v>0</v>
      </c>
      <c r="E199" s="62">
        <v>0</v>
      </c>
      <c r="F199" s="62">
        <v>0</v>
      </c>
      <c r="G199" s="62">
        <v>0</v>
      </c>
      <c r="H199" s="62">
        <v>450</v>
      </c>
      <c r="I199" s="79">
        <v>450</v>
      </c>
    </row>
    <row r="200" spans="1:9" ht="15.75" thickBot="1" x14ac:dyDescent="0.3">
      <c r="A200" s="67" t="s">
        <v>408</v>
      </c>
      <c r="B200" s="58">
        <v>45351</v>
      </c>
      <c r="C200" s="58">
        <v>45443</v>
      </c>
      <c r="D200" s="59">
        <v>0</v>
      </c>
      <c r="E200" s="59">
        <v>0</v>
      </c>
      <c r="F200" s="59">
        <v>0</v>
      </c>
      <c r="G200" s="59">
        <v>0</v>
      </c>
      <c r="H200" s="59">
        <v>750</v>
      </c>
      <c r="I200" s="78">
        <v>750</v>
      </c>
    </row>
    <row r="201" spans="1:9" ht="15.75" thickBot="1" x14ac:dyDescent="0.3">
      <c r="A201" s="69" t="s">
        <v>409</v>
      </c>
      <c r="B201" s="61">
        <v>45351</v>
      </c>
      <c r="C201" s="61">
        <v>45357</v>
      </c>
      <c r="D201" s="62">
        <v>0</v>
      </c>
      <c r="E201" s="62">
        <v>0</v>
      </c>
      <c r="F201" s="62">
        <v>0</v>
      </c>
      <c r="G201" s="62">
        <v>0</v>
      </c>
      <c r="H201" s="63">
        <v>2260</v>
      </c>
      <c r="I201" s="70">
        <v>2260</v>
      </c>
    </row>
    <row r="202" spans="1:9" ht="15.75" thickBot="1" x14ac:dyDescent="0.3">
      <c r="A202" s="67" t="s">
        <v>410</v>
      </c>
      <c r="B202" s="58">
        <v>45351</v>
      </c>
      <c r="C202" s="58">
        <v>45443</v>
      </c>
      <c r="D202" s="59">
        <v>0</v>
      </c>
      <c r="E202" s="59">
        <v>0</v>
      </c>
      <c r="F202" s="59">
        <v>0</v>
      </c>
      <c r="G202" s="59">
        <v>0</v>
      </c>
      <c r="H202" s="60">
        <v>3825</v>
      </c>
      <c r="I202" s="68">
        <v>3825</v>
      </c>
    </row>
    <row r="203" spans="1:9" ht="15.75" thickBot="1" x14ac:dyDescent="0.3">
      <c r="A203" s="69" t="s">
        <v>411</v>
      </c>
      <c r="B203" s="61">
        <v>45351</v>
      </c>
      <c r="C203" s="61">
        <v>45412</v>
      </c>
      <c r="D203" s="62">
        <v>0</v>
      </c>
      <c r="E203" s="62">
        <v>0</v>
      </c>
      <c r="F203" s="62">
        <v>0</v>
      </c>
      <c r="G203" s="62">
        <v>0</v>
      </c>
      <c r="H203" s="63">
        <v>2260</v>
      </c>
      <c r="I203" s="70">
        <v>2260</v>
      </c>
    </row>
    <row r="204" spans="1:9" ht="15.75" thickBot="1" x14ac:dyDescent="0.3">
      <c r="A204" s="67" t="s">
        <v>412</v>
      </c>
      <c r="B204" s="58">
        <v>45351</v>
      </c>
      <c r="C204" s="58">
        <v>45385</v>
      </c>
      <c r="D204" s="59">
        <v>0</v>
      </c>
      <c r="E204" s="59">
        <v>0</v>
      </c>
      <c r="F204" s="59">
        <v>0</v>
      </c>
      <c r="G204" s="59">
        <v>0</v>
      </c>
      <c r="H204" s="60">
        <v>1050</v>
      </c>
      <c r="I204" s="68">
        <v>1050</v>
      </c>
    </row>
    <row r="205" spans="1:9" ht="15.75" thickBot="1" x14ac:dyDescent="0.3">
      <c r="A205" s="69" t="s">
        <v>413</v>
      </c>
      <c r="B205" s="61">
        <v>45351</v>
      </c>
      <c r="C205" s="61">
        <v>45443</v>
      </c>
      <c r="D205" s="62">
        <v>0</v>
      </c>
      <c r="E205" s="62">
        <v>0</v>
      </c>
      <c r="F205" s="62">
        <v>0</v>
      </c>
      <c r="G205" s="62">
        <v>0</v>
      </c>
      <c r="H205" s="63">
        <v>1050</v>
      </c>
      <c r="I205" s="70">
        <v>1050</v>
      </c>
    </row>
    <row r="206" spans="1:9" ht="15.75" thickBot="1" x14ac:dyDescent="0.3">
      <c r="A206" s="67" t="s">
        <v>451</v>
      </c>
      <c r="B206" s="58">
        <v>45351</v>
      </c>
      <c r="C206" s="58">
        <v>45443</v>
      </c>
      <c r="D206" s="59">
        <v>0</v>
      </c>
      <c r="E206" s="59">
        <v>0</v>
      </c>
      <c r="F206" s="59">
        <v>0</v>
      </c>
      <c r="G206" s="59">
        <v>0</v>
      </c>
      <c r="H206" s="60">
        <v>1200</v>
      </c>
      <c r="I206" s="68">
        <v>1200</v>
      </c>
    </row>
    <row r="207" spans="1:9" ht="15.75" thickBot="1" x14ac:dyDescent="0.3">
      <c r="A207" s="69" t="s">
        <v>414</v>
      </c>
      <c r="B207" s="61">
        <v>45351</v>
      </c>
      <c r="C207" s="61">
        <v>45344</v>
      </c>
      <c r="D207" s="62">
        <v>0</v>
      </c>
      <c r="E207" s="62">
        <v>0</v>
      </c>
      <c r="F207" s="62">
        <v>0</v>
      </c>
      <c r="G207" s="62">
        <v>0</v>
      </c>
      <c r="H207" s="63">
        <v>2260</v>
      </c>
      <c r="I207" s="70">
        <v>2260</v>
      </c>
    </row>
    <row r="208" spans="1:9" ht="15.75" thickBot="1" x14ac:dyDescent="0.3">
      <c r="A208" s="67" t="s">
        <v>415</v>
      </c>
      <c r="B208" s="58">
        <v>45351</v>
      </c>
      <c r="C208" s="58">
        <v>45443</v>
      </c>
      <c r="D208" s="59">
        <v>0</v>
      </c>
      <c r="E208" s="59">
        <v>0</v>
      </c>
      <c r="F208" s="59">
        <v>0</v>
      </c>
      <c r="G208" s="59">
        <v>0</v>
      </c>
      <c r="H208" s="60">
        <v>4500</v>
      </c>
      <c r="I208" s="68">
        <v>4500</v>
      </c>
    </row>
    <row r="209" spans="1:9" ht="15.75" thickBot="1" x14ac:dyDescent="0.3">
      <c r="A209" s="69" t="s">
        <v>416</v>
      </c>
      <c r="B209" s="61">
        <v>45351</v>
      </c>
      <c r="C209" s="61">
        <v>45412</v>
      </c>
      <c r="D209" s="62">
        <v>0</v>
      </c>
      <c r="E209" s="62">
        <v>0</v>
      </c>
      <c r="F209" s="62">
        <v>0</v>
      </c>
      <c r="G209" s="62">
        <v>0</v>
      </c>
      <c r="H209" s="63">
        <v>2260</v>
      </c>
      <c r="I209" s="70">
        <v>2260</v>
      </c>
    </row>
    <row r="210" spans="1:9" ht="15.75" thickBot="1" x14ac:dyDescent="0.3">
      <c r="A210" s="67" t="s">
        <v>417</v>
      </c>
      <c r="B210" s="58">
        <v>45351</v>
      </c>
      <c r="C210" s="58">
        <v>45443</v>
      </c>
      <c r="D210" s="59">
        <v>0</v>
      </c>
      <c r="E210" s="59">
        <v>0</v>
      </c>
      <c r="F210" s="59">
        <v>0</v>
      </c>
      <c r="G210" s="59">
        <v>0</v>
      </c>
      <c r="H210" s="60">
        <v>1050</v>
      </c>
      <c r="I210" s="68">
        <v>1050</v>
      </c>
    </row>
    <row r="211" spans="1:9" ht="15.75" thickBot="1" x14ac:dyDescent="0.3">
      <c r="A211" s="69" t="s">
        <v>418</v>
      </c>
      <c r="B211" s="61">
        <v>45351</v>
      </c>
      <c r="C211" s="61">
        <v>45443</v>
      </c>
      <c r="D211" s="62">
        <v>0</v>
      </c>
      <c r="E211" s="62">
        <v>0</v>
      </c>
      <c r="F211" s="62">
        <v>0</v>
      </c>
      <c r="G211" s="62">
        <v>0</v>
      </c>
      <c r="H211" s="63">
        <v>1000</v>
      </c>
      <c r="I211" s="70">
        <v>1000</v>
      </c>
    </row>
    <row r="212" spans="1:9" ht="15.75" thickBot="1" x14ac:dyDescent="0.3">
      <c r="A212" s="67" t="s">
        <v>420</v>
      </c>
      <c r="B212" s="58">
        <v>45351</v>
      </c>
      <c r="C212" s="58">
        <v>45391</v>
      </c>
      <c r="D212" s="59">
        <v>0</v>
      </c>
      <c r="E212" s="59">
        <v>0</v>
      </c>
      <c r="F212" s="59">
        <v>0</v>
      </c>
      <c r="G212" s="59">
        <v>0</v>
      </c>
      <c r="H212" s="60">
        <v>3375</v>
      </c>
      <c r="I212" s="68">
        <v>3375</v>
      </c>
    </row>
    <row r="213" spans="1:9" ht="15.75" thickBot="1" x14ac:dyDescent="0.3">
      <c r="A213" s="69" t="s">
        <v>421</v>
      </c>
      <c r="B213" s="61">
        <v>45351</v>
      </c>
      <c r="C213" s="61">
        <v>45443</v>
      </c>
      <c r="D213" s="62">
        <v>0</v>
      </c>
      <c r="E213" s="62">
        <v>0</v>
      </c>
      <c r="F213" s="62">
        <v>0</v>
      </c>
      <c r="G213" s="62">
        <v>0</v>
      </c>
      <c r="H213" s="63">
        <v>1460</v>
      </c>
      <c r="I213" s="70">
        <v>1460</v>
      </c>
    </row>
    <row r="214" spans="1:9" ht="15.75" thickBot="1" x14ac:dyDescent="0.3">
      <c r="A214" s="67" t="s">
        <v>422</v>
      </c>
      <c r="B214" s="58">
        <v>45351</v>
      </c>
      <c r="C214" s="58">
        <v>45443</v>
      </c>
      <c r="D214" s="59">
        <v>0</v>
      </c>
      <c r="E214" s="59">
        <v>0</v>
      </c>
      <c r="F214" s="59">
        <v>0</v>
      </c>
      <c r="G214" s="59">
        <v>0</v>
      </c>
      <c r="H214" s="60">
        <v>2260</v>
      </c>
      <c r="I214" s="68">
        <v>2260</v>
      </c>
    </row>
    <row r="215" spans="1:9" ht="15.75" thickBot="1" x14ac:dyDescent="0.3">
      <c r="A215" s="69" t="s">
        <v>423</v>
      </c>
      <c r="B215" s="61">
        <v>45351</v>
      </c>
      <c r="C215" s="61">
        <v>45351</v>
      </c>
      <c r="D215" s="62">
        <v>0</v>
      </c>
      <c r="E215" s="62">
        <v>0</v>
      </c>
      <c r="F215" s="62">
        <v>0</v>
      </c>
      <c r="G215" s="62">
        <v>0</v>
      </c>
      <c r="H215" s="62">
        <v>750</v>
      </c>
      <c r="I215" s="79">
        <v>750</v>
      </c>
    </row>
    <row r="216" spans="1:9" ht="15.75" thickBot="1" x14ac:dyDescent="0.3">
      <c r="A216" s="67" t="s">
        <v>452</v>
      </c>
      <c r="B216" s="58">
        <v>45351</v>
      </c>
      <c r="C216" s="58">
        <v>45432</v>
      </c>
      <c r="D216" s="59">
        <v>0</v>
      </c>
      <c r="E216" s="59">
        <v>0</v>
      </c>
      <c r="F216" s="59">
        <v>0</v>
      </c>
      <c r="G216" s="59">
        <v>0</v>
      </c>
      <c r="H216" s="60">
        <v>3375</v>
      </c>
      <c r="I216" s="68">
        <v>3375</v>
      </c>
    </row>
    <row r="217" spans="1:9" ht="15.75" thickBot="1" x14ac:dyDescent="0.3">
      <c r="A217" s="69" t="s">
        <v>424</v>
      </c>
      <c r="B217" s="61">
        <v>45351</v>
      </c>
      <c r="C217" s="61">
        <v>45443</v>
      </c>
      <c r="D217" s="62">
        <v>0</v>
      </c>
      <c r="E217" s="62">
        <v>0</v>
      </c>
      <c r="F217" s="62">
        <v>0</v>
      </c>
      <c r="G217" s="62">
        <v>0</v>
      </c>
      <c r="H217" s="63">
        <v>3375</v>
      </c>
      <c r="I217" s="70">
        <v>3375</v>
      </c>
    </row>
    <row r="218" spans="1:9" ht="15.75" thickBot="1" x14ac:dyDescent="0.3">
      <c r="A218" s="67" t="s">
        <v>425</v>
      </c>
      <c r="B218" s="58">
        <v>45351</v>
      </c>
      <c r="C218" s="58">
        <v>45351</v>
      </c>
      <c r="D218" s="59">
        <v>0</v>
      </c>
      <c r="E218" s="59">
        <v>0</v>
      </c>
      <c r="F218" s="59">
        <v>0</v>
      </c>
      <c r="G218" s="59">
        <v>0</v>
      </c>
      <c r="H218" s="60">
        <v>1700</v>
      </c>
      <c r="I218" s="68">
        <v>1700</v>
      </c>
    </row>
    <row r="219" spans="1:9" ht="15.75" thickBot="1" x14ac:dyDescent="0.3">
      <c r="A219" s="69" t="s">
        <v>426</v>
      </c>
      <c r="B219" s="61">
        <v>45351</v>
      </c>
      <c r="C219" s="61">
        <v>45357</v>
      </c>
      <c r="D219" s="62">
        <v>0</v>
      </c>
      <c r="E219" s="62">
        <v>0</v>
      </c>
      <c r="F219" s="62">
        <v>0</v>
      </c>
      <c r="G219" s="62">
        <v>0</v>
      </c>
      <c r="H219" s="63">
        <v>2260</v>
      </c>
      <c r="I219" s="70">
        <v>2260</v>
      </c>
    </row>
    <row r="220" spans="1:9" ht="15.75" thickBot="1" x14ac:dyDescent="0.3">
      <c r="A220" s="67" t="s">
        <v>427</v>
      </c>
      <c r="B220" s="58">
        <v>45351</v>
      </c>
      <c r="C220" s="58">
        <v>45443</v>
      </c>
      <c r="D220" s="59">
        <v>0</v>
      </c>
      <c r="E220" s="59">
        <v>0</v>
      </c>
      <c r="F220" s="59">
        <v>0</v>
      </c>
      <c r="G220" s="59">
        <v>0</v>
      </c>
      <c r="H220" s="60">
        <v>1050</v>
      </c>
      <c r="I220" s="68">
        <v>1050</v>
      </c>
    </row>
    <row r="221" spans="1:9" ht="15.75" thickBot="1" x14ac:dyDescent="0.3">
      <c r="A221" s="69" t="s">
        <v>429</v>
      </c>
      <c r="B221" s="61">
        <v>45351</v>
      </c>
      <c r="C221" s="61">
        <v>45443</v>
      </c>
      <c r="D221" s="62">
        <v>0</v>
      </c>
      <c r="E221" s="62">
        <v>0</v>
      </c>
      <c r="F221" s="62">
        <v>0</v>
      </c>
      <c r="G221" s="62">
        <v>0</v>
      </c>
      <c r="H221" s="63">
        <v>2260</v>
      </c>
      <c r="I221" s="70">
        <v>2260</v>
      </c>
    </row>
    <row r="222" spans="1:9" ht="15.75" thickBot="1" x14ac:dyDescent="0.3">
      <c r="A222" s="67" t="s">
        <v>430</v>
      </c>
      <c r="B222" s="58">
        <v>45351</v>
      </c>
      <c r="C222" s="58">
        <v>45443</v>
      </c>
      <c r="D222" s="59">
        <v>0</v>
      </c>
      <c r="E222" s="59">
        <v>0</v>
      </c>
      <c r="F222" s="59">
        <v>0</v>
      </c>
      <c r="G222" s="59">
        <v>0</v>
      </c>
      <c r="H222" s="60">
        <v>1050</v>
      </c>
      <c r="I222" s="68">
        <v>1050</v>
      </c>
    </row>
    <row r="223" spans="1:9" ht="15.75" thickBot="1" x14ac:dyDescent="0.3">
      <c r="A223" s="69" t="s">
        <v>431</v>
      </c>
      <c r="B223" s="61">
        <v>45351</v>
      </c>
      <c r="C223" s="61">
        <v>45443</v>
      </c>
      <c r="D223" s="62">
        <v>0</v>
      </c>
      <c r="E223" s="62">
        <v>0</v>
      </c>
      <c r="F223" s="62">
        <v>0</v>
      </c>
      <c r="G223" s="62">
        <v>0</v>
      </c>
      <c r="H223" s="63">
        <v>1125</v>
      </c>
      <c r="I223" s="70">
        <v>1125</v>
      </c>
    </row>
    <row r="224" spans="1:9" ht="15.75" thickBot="1" x14ac:dyDescent="0.3">
      <c r="A224" s="67" t="s">
        <v>432</v>
      </c>
      <c r="B224" s="58">
        <v>45351</v>
      </c>
      <c r="C224" s="58">
        <v>45443</v>
      </c>
      <c r="D224" s="59">
        <v>0</v>
      </c>
      <c r="E224" s="59">
        <v>0</v>
      </c>
      <c r="F224" s="59">
        <v>0</v>
      </c>
      <c r="G224" s="59">
        <v>0</v>
      </c>
      <c r="H224" s="60">
        <v>2800</v>
      </c>
      <c r="I224" s="68">
        <v>2800</v>
      </c>
    </row>
    <row r="225" spans="1:9" ht="15.75" thickBot="1" x14ac:dyDescent="0.3">
      <c r="A225" s="69" t="s">
        <v>433</v>
      </c>
      <c r="B225" s="61">
        <v>45351</v>
      </c>
      <c r="C225" s="61">
        <v>45443</v>
      </c>
      <c r="D225" s="62">
        <v>0</v>
      </c>
      <c r="E225" s="62">
        <v>0</v>
      </c>
      <c r="F225" s="62">
        <v>0</v>
      </c>
      <c r="G225" s="62">
        <v>0</v>
      </c>
      <c r="H225" s="63">
        <v>2700</v>
      </c>
      <c r="I225" s="70">
        <v>2700</v>
      </c>
    </row>
    <row r="226" spans="1:9" ht="15.75" thickBot="1" x14ac:dyDescent="0.3">
      <c r="A226" s="67" t="s">
        <v>434</v>
      </c>
      <c r="B226" s="58">
        <v>45351</v>
      </c>
      <c r="C226" s="58">
        <v>45443</v>
      </c>
      <c r="D226" s="59">
        <v>0</v>
      </c>
      <c r="E226" s="59">
        <v>0</v>
      </c>
      <c r="F226" s="59">
        <v>0</v>
      </c>
      <c r="G226" s="59">
        <v>0</v>
      </c>
      <c r="H226" s="60">
        <v>5200</v>
      </c>
      <c r="I226" s="68">
        <v>5200</v>
      </c>
    </row>
    <row r="227" spans="1:9" ht="15.75" thickBot="1" x14ac:dyDescent="0.3">
      <c r="A227" s="69" t="s">
        <v>435</v>
      </c>
      <c r="B227" s="61">
        <v>45351</v>
      </c>
      <c r="C227" s="61">
        <v>45443</v>
      </c>
      <c r="D227" s="62">
        <v>0</v>
      </c>
      <c r="E227" s="62">
        <v>0</v>
      </c>
      <c r="F227" s="62">
        <v>0</v>
      </c>
      <c r="G227" s="62">
        <v>0</v>
      </c>
      <c r="H227" s="63">
        <v>3600</v>
      </c>
      <c r="I227" s="70">
        <v>3600</v>
      </c>
    </row>
    <row r="228" spans="1:9" ht="15.75" thickBot="1" x14ac:dyDescent="0.3">
      <c r="A228" s="67" t="s">
        <v>436</v>
      </c>
      <c r="B228" s="58">
        <v>45351</v>
      </c>
      <c r="C228" s="58">
        <v>45443</v>
      </c>
      <c r="D228" s="59">
        <v>0</v>
      </c>
      <c r="E228" s="59">
        <v>0</v>
      </c>
      <c r="F228" s="59">
        <v>0</v>
      </c>
      <c r="G228" s="59">
        <v>0</v>
      </c>
      <c r="H228" s="60">
        <v>2500</v>
      </c>
      <c r="I228" s="68">
        <v>2500</v>
      </c>
    </row>
    <row r="229" spans="1:9" ht="15.75" thickBot="1" x14ac:dyDescent="0.3">
      <c r="A229" s="69" t="s">
        <v>437</v>
      </c>
      <c r="B229" s="61">
        <v>45351</v>
      </c>
      <c r="C229" s="61">
        <v>45443</v>
      </c>
      <c r="D229" s="62">
        <v>0</v>
      </c>
      <c r="E229" s="62">
        <v>0</v>
      </c>
      <c r="F229" s="62">
        <v>0</v>
      </c>
      <c r="G229" s="62">
        <v>0</v>
      </c>
      <c r="H229" s="63">
        <v>2260</v>
      </c>
      <c r="I229" s="70">
        <v>2260</v>
      </c>
    </row>
    <row r="230" spans="1:9" ht="15.75" thickBot="1" x14ac:dyDescent="0.3">
      <c r="A230" s="67" t="s">
        <v>453</v>
      </c>
      <c r="B230" s="58">
        <v>45351</v>
      </c>
      <c r="C230" s="58">
        <v>45443</v>
      </c>
      <c r="D230" s="59">
        <v>0</v>
      </c>
      <c r="E230" s="59">
        <v>0</v>
      </c>
      <c r="F230" s="59">
        <v>0</v>
      </c>
      <c r="G230" s="59">
        <v>0</v>
      </c>
      <c r="H230" s="60">
        <v>6000</v>
      </c>
      <c r="I230" s="68">
        <v>6000</v>
      </c>
    </row>
    <row r="231" spans="1:9" ht="15.75" thickBot="1" x14ac:dyDescent="0.3">
      <c r="A231" s="69" t="s">
        <v>438</v>
      </c>
      <c r="B231" s="61">
        <v>45351</v>
      </c>
      <c r="C231" s="61">
        <v>45443</v>
      </c>
      <c r="D231" s="62">
        <v>0</v>
      </c>
      <c r="E231" s="62">
        <v>0</v>
      </c>
      <c r="F231" s="62">
        <v>0</v>
      </c>
      <c r="G231" s="62">
        <v>0</v>
      </c>
      <c r="H231" s="63">
        <v>2275</v>
      </c>
      <c r="I231" s="70">
        <v>2275</v>
      </c>
    </row>
    <row r="232" spans="1:9" ht="15.75" thickBot="1" x14ac:dyDescent="0.3">
      <c r="A232" s="67" t="s">
        <v>439</v>
      </c>
      <c r="B232" s="58">
        <v>45351</v>
      </c>
      <c r="C232" s="58">
        <v>45443</v>
      </c>
      <c r="D232" s="59">
        <v>0</v>
      </c>
      <c r="E232" s="59">
        <v>0</v>
      </c>
      <c r="F232" s="59">
        <v>0</v>
      </c>
      <c r="G232" s="59">
        <v>0</v>
      </c>
      <c r="H232" s="60">
        <v>2250</v>
      </c>
      <c r="I232" s="68">
        <v>2250</v>
      </c>
    </row>
    <row r="233" spans="1:9" ht="15.75" thickBot="1" x14ac:dyDescent="0.3">
      <c r="A233" s="69" t="s">
        <v>440</v>
      </c>
      <c r="B233" s="61">
        <v>45351</v>
      </c>
      <c r="C233" s="61">
        <v>45443</v>
      </c>
      <c r="D233" s="62">
        <v>0</v>
      </c>
      <c r="E233" s="62">
        <v>0</v>
      </c>
      <c r="F233" s="62">
        <v>0</v>
      </c>
      <c r="G233" s="62">
        <v>0</v>
      </c>
      <c r="H233" s="63">
        <v>4500</v>
      </c>
      <c r="I233" s="70">
        <v>4500</v>
      </c>
    </row>
    <row r="234" spans="1:9" ht="15.75" thickBot="1" x14ac:dyDescent="0.3">
      <c r="A234" s="67" t="s">
        <v>441</v>
      </c>
      <c r="B234" s="58">
        <v>45351</v>
      </c>
      <c r="C234" s="58">
        <v>45443</v>
      </c>
      <c r="D234" s="59">
        <v>0</v>
      </c>
      <c r="E234" s="59">
        <v>0</v>
      </c>
      <c r="F234" s="59">
        <v>0</v>
      </c>
      <c r="G234" s="59">
        <v>0</v>
      </c>
      <c r="H234" s="60">
        <v>3375</v>
      </c>
      <c r="I234" s="68">
        <v>3375</v>
      </c>
    </row>
    <row r="235" spans="1:9" ht="15.75" thickBot="1" x14ac:dyDescent="0.3">
      <c r="A235" s="69" t="s">
        <v>442</v>
      </c>
      <c r="B235" s="61">
        <v>45351</v>
      </c>
      <c r="C235" s="61">
        <v>45443</v>
      </c>
      <c r="D235" s="62">
        <v>0</v>
      </c>
      <c r="E235" s="62">
        <v>0</v>
      </c>
      <c r="F235" s="62">
        <v>0</v>
      </c>
      <c r="G235" s="62">
        <v>0</v>
      </c>
      <c r="H235" s="63">
        <v>1050</v>
      </c>
      <c r="I235" s="70">
        <v>1050</v>
      </c>
    </row>
    <row r="236" spans="1:9" ht="15.75" thickBot="1" x14ac:dyDescent="0.3">
      <c r="A236" s="67" t="s">
        <v>443</v>
      </c>
      <c r="B236" s="58">
        <v>45351</v>
      </c>
      <c r="C236" s="58">
        <v>45443</v>
      </c>
      <c r="D236" s="59">
        <v>0</v>
      </c>
      <c r="E236" s="59">
        <v>0</v>
      </c>
      <c r="F236" s="59">
        <v>0</v>
      </c>
      <c r="G236" s="59">
        <v>0</v>
      </c>
      <c r="H236" s="60">
        <v>2250</v>
      </c>
      <c r="I236" s="68">
        <v>2250</v>
      </c>
    </row>
    <row r="237" spans="1:9" ht="15.75" thickBot="1" x14ac:dyDescent="0.3">
      <c r="A237" s="69" t="s">
        <v>444</v>
      </c>
      <c r="B237" s="61">
        <v>45351</v>
      </c>
      <c r="C237" s="61">
        <v>45443</v>
      </c>
      <c r="D237" s="62">
        <v>0</v>
      </c>
      <c r="E237" s="62">
        <v>0</v>
      </c>
      <c r="F237" s="62">
        <v>0</v>
      </c>
      <c r="G237" s="62">
        <v>0</v>
      </c>
      <c r="H237" s="63">
        <v>5550</v>
      </c>
      <c r="I237" s="70">
        <v>5550</v>
      </c>
    </row>
    <row r="238" spans="1:9" ht="15.75" thickBot="1" x14ac:dyDescent="0.3">
      <c r="A238" s="67" t="s">
        <v>446</v>
      </c>
      <c r="B238" s="58">
        <v>45351</v>
      </c>
      <c r="C238" s="58">
        <v>45443</v>
      </c>
      <c r="D238" s="59">
        <v>0</v>
      </c>
      <c r="E238" s="59">
        <v>0</v>
      </c>
      <c r="F238" s="59">
        <v>0</v>
      </c>
      <c r="G238" s="59">
        <v>0</v>
      </c>
      <c r="H238" s="60">
        <v>1700</v>
      </c>
      <c r="I238" s="68">
        <v>1700</v>
      </c>
    </row>
    <row r="239" spans="1:9" ht="15.75" thickBot="1" x14ac:dyDescent="0.3">
      <c r="A239" s="69" t="s">
        <v>447</v>
      </c>
      <c r="B239" s="61">
        <v>45351</v>
      </c>
      <c r="C239" s="61">
        <v>45442</v>
      </c>
      <c r="D239" s="62">
        <v>0</v>
      </c>
      <c r="E239" s="62">
        <v>0</v>
      </c>
      <c r="F239" s="62">
        <v>0</v>
      </c>
      <c r="G239" s="62">
        <v>0</v>
      </c>
      <c r="H239" s="63">
        <v>3375</v>
      </c>
      <c r="I239" s="70">
        <v>3375</v>
      </c>
    </row>
    <row r="240" spans="1:9" ht="15.75" thickBot="1" x14ac:dyDescent="0.3">
      <c r="A240" s="122" t="s">
        <v>294</v>
      </c>
      <c r="B240" s="123"/>
      <c r="C240" s="124"/>
      <c r="D240" s="64">
        <v>0</v>
      </c>
      <c r="E240" s="64">
        <v>0</v>
      </c>
      <c r="F240" s="64">
        <v>0</v>
      </c>
      <c r="G240" s="64">
        <v>0</v>
      </c>
      <c r="H240" s="65">
        <v>312114</v>
      </c>
      <c r="I240" s="71">
        <v>312114</v>
      </c>
    </row>
    <row r="241" spans="1:9" ht="15.75" thickBot="1" x14ac:dyDescent="0.3">
      <c r="A241" s="132" t="s">
        <v>323</v>
      </c>
      <c r="B241" s="133"/>
      <c r="C241" s="133"/>
      <c r="D241" s="133"/>
      <c r="E241" s="133"/>
      <c r="F241" s="133"/>
      <c r="G241" s="133"/>
      <c r="H241" s="133"/>
      <c r="I241" s="134"/>
    </row>
    <row r="242" spans="1:9" ht="15.75" thickBot="1" x14ac:dyDescent="0.3">
      <c r="A242" s="67" t="s">
        <v>334</v>
      </c>
      <c r="B242" s="58">
        <v>45379</v>
      </c>
      <c r="C242" s="58">
        <v>45443</v>
      </c>
      <c r="D242" s="59">
        <v>0</v>
      </c>
      <c r="E242" s="59">
        <v>0</v>
      </c>
      <c r="F242" s="59">
        <v>0</v>
      </c>
      <c r="G242" s="59">
        <v>0</v>
      </c>
      <c r="H242" s="60">
        <v>3375</v>
      </c>
      <c r="I242" s="68">
        <v>3375</v>
      </c>
    </row>
    <row r="243" spans="1:9" ht="15.75" thickBot="1" x14ac:dyDescent="0.3">
      <c r="A243" s="69" t="s">
        <v>335</v>
      </c>
      <c r="B243" s="61">
        <v>45379</v>
      </c>
      <c r="C243" s="61">
        <v>45412</v>
      </c>
      <c r="D243" s="62">
        <v>0</v>
      </c>
      <c r="E243" s="62">
        <v>0</v>
      </c>
      <c r="F243" s="62">
        <v>0</v>
      </c>
      <c r="G243" s="62">
        <v>0</v>
      </c>
      <c r="H243" s="63">
        <v>3375</v>
      </c>
      <c r="I243" s="70">
        <v>3375</v>
      </c>
    </row>
    <row r="244" spans="1:9" ht="15.75" thickBot="1" x14ac:dyDescent="0.3">
      <c r="A244" s="67" t="s">
        <v>336</v>
      </c>
      <c r="B244" s="58">
        <v>45379</v>
      </c>
      <c r="C244" s="58">
        <v>45443</v>
      </c>
      <c r="D244" s="59">
        <v>0</v>
      </c>
      <c r="E244" s="59">
        <v>0</v>
      </c>
      <c r="F244" s="59">
        <v>0</v>
      </c>
      <c r="G244" s="59">
        <v>0</v>
      </c>
      <c r="H244" s="60">
        <v>2565</v>
      </c>
      <c r="I244" s="68">
        <v>2565</v>
      </c>
    </row>
    <row r="245" spans="1:9" ht="15.75" thickBot="1" x14ac:dyDescent="0.3">
      <c r="A245" s="69" t="s">
        <v>338</v>
      </c>
      <c r="B245" s="61">
        <v>45379</v>
      </c>
      <c r="C245" s="61">
        <v>45443</v>
      </c>
      <c r="D245" s="62">
        <v>0</v>
      </c>
      <c r="E245" s="62">
        <v>0</v>
      </c>
      <c r="F245" s="62">
        <v>0</v>
      </c>
      <c r="G245" s="62">
        <v>0</v>
      </c>
      <c r="H245" s="63">
        <v>3375</v>
      </c>
      <c r="I245" s="70">
        <v>3375</v>
      </c>
    </row>
    <row r="246" spans="1:9" ht="15.75" thickBot="1" x14ac:dyDescent="0.3">
      <c r="A246" s="67" t="s">
        <v>339</v>
      </c>
      <c r="B246" s="58">
        <v>45379</v>
      </c>
      <c r="C246" s="58">
        <v>45443</v>
      </c>
      <c r="D246" s="59">
        <v>0</v>
      </c>
      <c r="E246" s="59">
        <v>0</v>
      </c>
      <c r="F246" s="59">
        <v>0</v>
      </c>
      <c r="G246" s="59">
        <v>0</v>
      </c>
      <c r="H246" s="60">
        <v>6000</v>
      </c>
      <c r="I246" s="68">
        <v>6000</v>
      </c>
    </row>
    <row r="247" spans="1:9" ht="15.75" thickBot="1" x14ac:dyDescent="0.3">
      <c r="A247" s="69" t="s">
        <v>340</v>
      </c>
      <c r="B247" s="61">
        <v>45379</v>
      </c>
      <c r="C247" s="61">
        <v>45443</v>
      </c>
      <c r="D247" s="62">
        <v>0</v>
      </c>
      <c r="E247" s="62">
        <v>0</v>
      </c>
      <c r="F247" s="62">
        <v>0</v>
      </c>
      <c r="G247" s="62">
        <v>0</v>
      </c>
      <c r="H247" s="62">
        <v>680</v>
      </c>
      <c r="I247" s="79">
        <v>680</v>
      </c>
    </row>
    <row r="248" spans="1:9" ht="15.75" thickBot="1" x14ac:dyDescent="0.3">
      <c r="A248" s="67" t="s">
        <v>341</v>
      </c>
      <c r="B248" s="58">
        <v>45379</v>
      </c>
      <c r="C248" s="58">
        <v>45443</v>
      </c>
      <c r="D248" s="59">
        <v>0</v>
      </c>
      <c r="E248" s="59">
        <v>0</v>
      </c>
      <c r="F248" s="59">
        <v>0</v>
      </c>
      <c r="G248" s="59">
        <v>0</v>
      </c>
      <c r="H248" s="60">
        <v>2475</v>
      </c>
      <c r="I248" s="68">
        <v>2475</v>
      </c>
    </row>
    <row r="249" spans="1:9" ht="15.75" thickBot="1" x14ac:dyDescent="0.3">
      <c r="A249" s="69" t="s">
        <v>448</v>
      </c>
      <c r="B249" s="61">
        <v>45379</v>
      </c>
      <c r="C249" s="61">
        <v>45443</v>
      </c>
      <c r="D249" s="62">
        <v>0</v>
      </c>
      <c r="E249" s="62">
        <v>0</v>
      </c>
      <c r="F249" s="62">
        <v>0</v>
      </c>
      <c r="G249" s="62">
        <v>0</v>
      </c>
      <c r="H249" s="63">
        <v>1125</v>
      </c>
      <c r="I249" s="70">
        <v>1125</v>
      </c>
    </row>
    <row r="250" spans="1:9" ht="15.75" thickBot="1" x14ac:dyDescent="0.3">
      <c r="A250" s="67" t="s">
        <v>344</v>
      </c>
      <c r="B250" s="58">
        <v>45379</v>
      </c>
      <c r="C250" s="58">
        <v>45412</v>
      </c>
      <c r="D250" s="59">
        <v>0</v>
      </c>
      <c r="E250" s="59">
        <v>0</v>
      </c>
      <c r="F250" s="59">
        <v>0</v>
      </c>
      <c r="G250" s="59">
        <v>0</v>
      </c>
      <c r="H250" s="60">
        <v>3375</v>
      </c>
      <c r="I250" s="68">
        <v>3375</v>
      </c>
    </row>
    <row r="251" spans="1:9" ht="15.75" thickBot="1" x14ac:dyDescent="0.3">
      <c r="A251" s="69" t="s">
        <v>345</v>
      </c>
      <c r="B251" s="61">
        <v>45379</v>
      </c>
      <c r="C251" s="61">
        <v>45443</v>
      </c>
      <c r="D251" s="62">
        <v>0</v>
      </c>
      <c r="E251" s="62">
        <v>0</v>
      </c>
      <c r="F251" s="62">
        <v>0</v>
      </c>
      <c r="G251" s="62">
        <v>0</v>
      </c>
      <c r="H251" s="63">
        <v>1870</v>
      </c>
      <c r="I251" s="70">
        <v>1870</v>
      </c>
    </row>
    <row r="252" spans="1:9" ht="15.75" thickBot="1" x14ac:dyDescent="0.3">
      <c r="A252" s="67" t="s">
        <v>346</v>
      </c>
      <c r="B252" s="58">
        <v>45379</v>
      </c>
      <c r="C252" s="58">
        <v>45443</v>
      </c>
      <c r="D252" s="59">
        <v>0</v>
      </c>
      <c r="E252" s="59">
        <v>0</v>
      </c>
      <c r="F252" s="59">
        <v>0</v>
      </c>
      <c r="G252" s="59">
        <v>0</v>
      </c>
      <c r="H252" s="60">
        <v>3375</v>
      </c>
      <c r="I252" s="68">
        <v>3375</v>
      </c>
    </row>
    <row r="253" spans="1:9" ht="15.75" thickBot="1" x14ac:dyDescent="0.3">
      <c r="A253" s="69" t="s">
        <v>347</v>
      </c>
      <c r="B253" s="61">
        <v>45379</v>
      </c>
      <c r="C253" s="61">
        <v>45443</v>
      </c>
      <c r="D253" s="62">
        <v>0</v>
      </c>
      <c r="E253" s="62">
        <v>0</v>
      </c>
      <c r="F253" s="62">
        <v>0</v>
      </c>
      <c r="G253" s="62">
        <v>0</v>
      </c>
      <c r="H253" s="63">
        <v>2260</v>
      </c>
      <c r="I253" s="70">
        <v>2260</v>
      </c>
    </row>
    <row r="254" spans="1:9" ht="15.75" thickBot="1" x14ac:dyDescent="0.3">
      <c r="A254" s="67" t="s">
        <v>348</v>
      </c>
      <c r="B254" s="58">
        <v>45379</v>
      </c>
      <c r="C254" s="58">
        <v>45443</v>
      </c>
      <c r="D254" s="59">
        <v>0</v>
      </c>
      <c r="E254" s="59">
        <v>0</v>
      </c>
      <c r="F254" s="59">
        <v>0</v>
      </c>
      <c r="G254" s="59">
        <v>0</v>
      </c>
      <c r="H254" s="60">
        <v>5000</v>
      </c>
      <c r="I254" s="68">
        <v>5000</v>
      </c>
    </row>
    <row r="255" spans="1:9" ht="15.75" thickBot="1" x14ac:dyDescent="0.3">
      <c r="A255" s="69" t="s">
        <v>349</v>
      </c>
      <c r="B255" s="61">
        <v>45379</v>
      </c>
      <c r="C255" s="61">
        <v>45443</v>
      </c>
      <c r="D255" s="62">
        <v>0</v>
      </c>
      <c r="E255" s="62">
        <v>0</v>
      </c>
      <c r="F255" s="62">
        <v>0</v>
      </c>
      <c r="G255" s="62">
        <v>0</v>
      </c>
      <c r="H255" s="63">
        <v>7500</v>
      </c>
      <c r="I255" s="70">
        <v>7500</v>
      </c>
    </row>
    <row r="256" spans="1:9" ht="15.75" thickBot="1" x14ac:dyDescent="0.3">
      <c r="A256" s="67" t="s">
        <v>350</v>
      </c>
      <c r="B256" s="58">
        <v>45379</v>
      </c>
      <c r="C256" s="58">
        <v>45443</v>
      </c>
      <c r="D256" s="59">
        <v>0</v>
      </c>
      <c r="E256" s="59">
        <v>0</v>
      </c>
      <c r="F256" s="59">
        <v>0</v>
      </c>
      <c r="G256" s="59">
        <v>0</v>
      </c>
      <c r="H256" s="60">
        <v>1870</v>
      </c>
      <c r="I256" s="68">
        <v>1870</v>
      </c>
    </row>
    <row r="257" spans="1:9" ht="15.75" thickBot="1" x14ac:dyDescent="0.3">
      <c r="A257" s="69" t="s">
        <v>351</v>
      </c>
      <c r="B257" s="61">
        <v>45379</v>
      </c>
      <c r="C257" s="61">
        <v>45443</v>
      </c>
      <c r="D257" s="62">
        <v>0</v>
      </c>
      <c r="E257" s="62">
        <v>0</v>
      </c>
      <c r="F257" s="62">
        <v>0</v>
      </c>
      <c r="G257" s="62">
        <v>0</v>
      </c>
      <c r="H257" s="63">
        <v>2260</v>
      </c>
      <c r="I257" s="70">
        <v>2260</v>
      </c>
    </row>
    <row r="258" spans="1:9" ht="15.75" thickBot="1" x14ac:dyDescent="0.3">
      <c r="A258" s="67" t="s">
        <v>352</v>
      </c>
      <c r="B258" s="58">
        <v>45379</v>
      </c>
      <c r="C258" s="58">
        <v>45443</v>
      </c>
      <c r="D258" s="59">
        <v>0</v>
      </c>
      <c r="E258" s="59">
        <v>0</v>
      </c>
      <c r="F258" s="59">
        <v>0</v>
      </c>
      <c r="G258" s="59">
        <v>0</v>
      </c>
      <c r="H258" s="59">
        <v>450</v>
      </c>
      <c r="I258" s="78">
        <v>450</v>
      </c>
    </row>
    <row r="259" spans="1:9" ht="15.75" thickBot="1" x14ac:dyDescent="0.3">
      <c r="A259" s="69" t="s">
        <v>352</v>
      </c>
      <c r="B259" s="61">
        <v>45379</v>
      </c>
      <c r="C259" s="61">
        <v>45443</v>
      </c>
      <c r="D259" s="62">
        <v>0</v>
      </c>
      <c r="E259" s="62">
        <v>0</v>
      </c>
      <c r="F259" s="62">
        <v>0</v>
      </c>
      <c r="G259" s="62">
        <v>0</v>
      </c>
      <c r="H259" s="62">
        <v>750</v>
      </c>
      <c r="I259" s="79">
        <v>750</v>
      </c>
    </row>
    <row r="260" spans="1:9" ht="15.75" thickBot="1" x14ac:dyDescent="0.3">
      <c r="A260" s="67" t="s">
        <v>353</v>
      </c>
      <c r="B260" s="58">
        <v>45379</v>
      </c>
      <c r="C260" s="58">
        <v>45442</v>
      </c>
      <c r="D260" s="59">
        <v>0</v>
      </c>
      <c r="E260" s="59">
        <v>0</v>
      </c>
      <c r="F260" s="59">
        <v>0</v>
      </c>
      <c r="G260" s="59">
        <v>0</v>
      </c>
      <c r="H260" s="60">
        <v>2260</v>
      </c>
      <c r="I260" s="68">
        <v>2260</v>
      </c>
    </row>
    <row r="261" spans="1:9" ht="15.75" thickBot="1" x14ac:dyDescent="0.3">
      <c r="A261" s="69" t="s">
        <v>354</v>
      </c>
      <c r="B261" s="61">
        <v>45379</v>
      </c>
      <c r="C261" s="61">
        <v>45443</v>
      </c>
      <c r="D261" s="62">
        <v>0</v>
      </c>
      <c r="E261" s="62">
        <v>0</v>
      </c>
      <c r="F261" s="62">
        <v>0</v>
      </c>
      <c r="G261" s="62">
        <v>0</v>
      </c>
      <c r="H261" s="63">
        <v>3375</v>
      </c>
      <c r="I261" s="70">
        <v>3375</v>
      </c>
    </row>
    <row r="262" spans="1:9" ht="15.75" thickBot="1" x14ac:dyDescent="0.3">
      <c r="A262" s="67" t="s">
        <v>355</v>
      </c>
      <c r="B262" s="58">
        <v>45379</v>
      </c>
      <c r="C262" s="58">
        <v>45443</v>
      </c>
      <c r="D262" s="59">
        <v>0</v>
      </c>
      <c r="E262" s="59">
        <v>0</v>
      </c>
      <c r="F262" s="59">
        <v>0</v>
      </c>
      <c r="G262" s="59">
        <v>0</v>
      </c>
      <c r="H262" s="60">
        <v>1700</v>
      </c>
      <c r="I262" s="68">
        <v>1700</v>
      </c>
    </row>
    <row r="263" spans="1:9" ht="15.75" thickBot="1" x14ac:dyDescent="0.3">
      <c r="A263" s="69" t="s">
        <v>356</v>
      </c>
      <c r="B263" s="61">
        <v>45379</v>
      </c>
      <c r="C263" s="61">
        <v>45443</v>
      </c>
      <c r="D263" s="62">
        <v>0</v>
      </c>
      <c r="E263" s="62">
        <v>0</v>
      </c>
      <c r="F263" s="62">
        <v>0</v>
      </c>
      <c r="G263" s="62">
        <v>0</v>
      </c>
      <c r="H263" s="63">
        <v>4500</v>
      </c>
      <c r="I263" s="70">
        <v>4500</v>
      </c>
    </row>
    <row r="264" spans="1:9" ht="15.75" thickBot="1" x14ac:dyDescent="0.3">
      <c r="A264" s="67" t="s">
        <v>357</v>
      </c>
      <c r="B264" s="58">
        <v>45379</v>
      </c>
      <c r="C264" s="58">
        <v>45382</v>
      </c>
      <c r="D264" s="59">
        <v>0</v>
      </c>
      <c r="E264" s="59">
        <v>0</v>
      </c>
      <c r="F264" s="59">
        <v>0</v>
      </c>
      <c r="G264" s="59">
        <v>0</v>
      </c>
      <c r="H264" s="59">
        <v>750</v>
      </c>
      <c r="I264" s="78">
        <v>750</v>
      </c>
    </row>
    <row r="265" spans="1:9" ht="15.75" thickBot="1" x14ac:dyDescent="0.3">
      <c r="A265" s="69" t="s">
        <v>358</v>
      </c>
      <c r="B265" s="61">
        <v>45379</v>
      </c>
      <c r="C265" s="61">
        <v>45443</v>
      </c>
      <c r="D265" s="62">
        <v>0</v>
      </c>
      <c r="E265" s="62">
        <v>0</v>
      </c>
      <c r="F265" s="62">
        <v>0</v>
      </c>
      <c r="G265" s="62">
        <v>0</v>
      </c>
      <c r="H265" s="63">
        <v>2260</v>
      </c>
      <c r="I265" s="70">
        <v>2260</v>
      </c>
    </row>
    <row r="266" spans="1:9" ht="15.75" thickBot="1" x14ac:dyDescent="0.3">
      <c r="A266" s="67" t="s">
        <v>359</v>
      </c>
      <c r="B266" s="58">
        <v>45379</v>
      </c>
      <c r="C266" s="58">
        <v>45443</v>
      </c>
      <c r="D266" s="59">
        <v>0</v>
      </c>
      <c r="E266" s="59">
        <v>0</v>
      </c>
      <c r="F266" s="59">
        <v>0</v>
      </c>
      <c r="G266" s="59">
        <v>0</v>
      </c>
      <c r="H266" s="60">
        <v>1685</v>
      </c>
      <c r="I266" s="68">
        <v>1685</v>
      </c>
    </row>
    <row r="267" spans="1:9" ht="15.75" thickBot="1" x14ac:dyDescent="0.3">
      <c r="A267" s="69" t="s">
        <v>360</v>
      </c>
      <c r="B267" s="61">
        <v>45379</v>
      </c>
      <c r="C267" s="61">
        <v>45443</v>
      </c>
      <c r="D267" s="62">
        <v>0</v>
      </c>
      <c r="E267" s="62">
        <v>0</v>
      </c>
      <c r="F267" s="62">
        <v>0</v>
      </c>
      <c r="G267" s="62">
        <v>0</v>
      </c>
      <c r="H267" s="63">
        <v>1050</v>
      </c>
      <c r="I267" s="70">
        <v>1050</v>
      </c>
    </row>
    <row r="268" spans="1:9" ht="15.75" thickBot="1" x14ac:dyDescent="0.3">
      <c r="A268" s="67" t="s">
        <v>361</v>
      </c>
      <c r="B268" s="58">
        <v>45379</v>
      </c>
      <c r="C268" s="58">
        <v>45443</v>
      </c>
      <c r="D268" s="59">
        <v>0</v>
      </c>
      <c r="E268" s="59">
        <v>0</v>
      </c>
      <c r="F268" s="59">
        <v>0</v>
      </c>
      <c r="G268" s="59">
        <v>0</v>
      </c>
      <c r="H268" s="60">
        <v>2260</v>
      </c>
      <c r="I268" s="68">
        <v>2260</v>
      </c>
    </row>
    <row r="269" spans="1:9" ht="15.75" thickBot="1" x14ac:dyDescent="0.3">
      <c r="A269" s="69" t="s">
        <v>362</v>
      </c>
      <c r="B269" s="61">
        <v>45379</v>
      </c>
      <c r="C269" s="61">
        <v>45382</v>
      </c>
      <c r="D269" s="62">
        <v>0</v>
      </c>
      <c r="E269" s="62">
        <v>0</v>
      </c>
      <c r="F269" s="62">
        <v>0</v>
      </c>
      <c r="G269" s="62">
        <v>0</v>
      </c>
      <c r="H269" s="63">
        <v>2260</v>
      </c>
      <c r="I269" s="70">
        <v>2260</v>
      </c>
    </row>
    <row r="270" spans="1:9" ht="15.75" thickBot="1" x14ac:dyDescent="0.3">
      <c r="A270" s="67" t="s">
        <v>363</v>
      </c>
      <c r="B270" s="58">
        <v>45379</v>
      </c>
      <c r="C270" s="58">
        <v>45443</v>
      </c>
      <c r="D270" s="59">
        <v>0</v>
      </c>
      <c r="E270" s="59">
        <v>0</v>
      </c>
      <c r="F270" s="59">
        <v>0</v>
      </c>
      <c r="G270" s="59">
        <v>0</v>
      </c>
      <c r="H270" s="60">
        <v>1700</v>
      </c>
      <c r="I270" s="68">
        <v>1700</v>
      </c>
    </row>
    <row r="271" spans="1:9" ht="15.75" thickBot="1" x14ac:dyDescent="0.3">
      <c r="A271" s="69" t="s">
        <v>364</v>
      </c>
      <c r="B271" s="61">
        <v>45379</v>
      </c>
      <c r="C271" s="61">
        <v>45443</v>
      </c>
      <c r="D271" s="62">
        <v>0</v>
      </c>
      <c r="E271" s="62">
        <v>0</v>
      </c>
      <c r="F271" s="62">
        <v>0</v>
      </c>
      <c r="G271" s="62">
        <v>0</v>
      </c>
      <c r="H271" s="62">
        <v>600</v>
      </c>
      <c r="I271" s="79">
        <v>600</v>
      </c>
    </row>
    <row r="272" spans="1:9" ht="15.75" thickBot="1" x14ac:dyDescent="0.3">
      <c r="A272" s="67" t="s">
        <v>365</v>
      </c>
      <c r="B272" s="58">
        <v>45379</v>
      </c>
      <c r="C272" s="58">
        <v>45443</v>
      </c>
      <c r="D272" s="59">
        <v>0</v>
      </c>
      <c r="E272" s="59">
        <v>0</v>
      </c>
      <c r="F272" s="59">
        <v>0</v>
      </c>
      <c r="G272" s="59">
        <v>0</v>
      </c>
      <c r="H272" s="60">
        <v>3375</v>
      </c>
      <c r="I272" s="68">
        <v>3375</v>
      </c>
    </row>
    <row r="273" spans="1:9" ht="15.75" thickBot="1" x14ac:dyDescent="0.3">
      <c r="A273" s="69" t="s">
        <v>366</v>
      </c>
      <c r="B273" s="61">
        <v>45379</v>
      </c>
      <c r="C273" s="61">
        <v>45382</v>
      </c>
      <c r="D273" s="62">
        <v>0</v>
      </c>
      <c r="E273" s="62">
        <v>0</v>
      </c>
      <c r="F273" s="62">
        <v>0</v>
      </c>
      <c r="G273" s="62">
        <v>0</v>
      </c>
      <c r="H273" s="63">
        <v>2260</v>
      </c>
      <c r="I273" s="70">
        <v>2260</v>
      </c>
    </row>
    <row r="274" spans="1:9" ht="15.75" thickBot="1" x14ac:dyDescent="0.3">
      <c r="A274" s="67" t="s">
        <v>367</v>
      </c>
      <c r="B274" s="58">
        <v>45379</v>
      </c>
      <c r="C274" s="58">
        <v>45443</v>
      </c>
      <c r="D274" s="59">
        <v>0</v>
      </c>
      <c r="E274" s="59">
        <v>0</v>
      </c>
      <c r="F274" s="59">
        <v>0</v>
      </c>
      <c r="G274" s="59">
        <v>0</v>
      </c>
      <c r="H274" s="60">
        <v>2250</v>
      </c>
      <c r="I274" s="68">
        <v>2250</v>
      </c>
    </row>
    <row r="275" spans="1:9" ht="15.75" thickBot="1" x14ac:dyDescent="0.3">
      <c r="A275" s="69" t="s">
        <v>368</v>
      </c>
      <c r="B275" s="61">
        <v>45379</v>
      </c>
      <c r="C275" s="61">
        <v>45443</v>
      </c>
      <c r="D275" s="62">
        <v>0</v>
      </c>
      <c r="E275" s="62">
        <v>0</v>
      </c>
      <c r="F275" s="62">
        <v>0</v>
      </c>
      <c r="G275" s="62">
        <v>0</v>
      </c>
      <c r="H275" s="62">
        <v>750</v>
      </c>
      <c r="I275" s="79">
        <v>750</v>
      </c>
    </row>
    <row r="276" spans="1:9" ht="15.75" thickBot="1" x14ac:dyDescent="0.3">
      <c r="A276" s="67" t="s">
        <v>369</v>
      </c>
      <c r="B276" s="58">
        <v>45379</v>
      </c>
      <c r="C276" s="58">
        <v>45391</v>
      </c>
      <c r="D276" s="59">
        <v>0</v>
      </c>
      <c r="E276" s="59">
        <v>0</v>
      </c>
      <c r="F276" s="59">
        <v>0</v>
      </c>
      <c r="G276" s="59">
        <v>0</v>
      </c>
      <c r="H276" s="60">
        <v>1200</v>
      </c>
      <c r="I276" s="68">
        <v>1200</v>
      </c>
    </row>
    <row r="277" spans="1:9" ht="15.75" thickBot="1" x14ac:dyDescent="0.3">
      <c r="A277" s="69" t="s">
        <v>370</v>
      </c>
      <c r="B277" s="61">
        <v>45379</v>
      </c>
      <c r="C277" s="61">
        <v>45443</v>
      </c>
      <c r="D277" s="62">
        <v>0</v>
      </c>
      <c r="E277" s="62">
        <v>0</v>
      </c>
      <c r="F277" s="62">
        <v>0</v>
      </c>
      <c r="G277" s="62">
        <v>0</v>
      </c>
      <c r="H277" s="63">
        <v>3120</v>
      </c>
      <c r="I277" s="70">
        <v>3120</v>
      </c>
    </row>
    <row r="278" spans="1:9" ht="15.75" thickBot="1" x14ac:dyDescent="0.3">
      <c r="A278" s="67" t="s">
        <v>371</v>
      </c>
      <c r="B278" s="58">
        <v>45379</v>
      </c>
      <c r="C278" s="58">
        <v>45443</v>
      </c>
      <c r="D278" s="59">
        <v>0</v>
      </c>
      <c r="E278" s="59">
        <v>0</v>
      </c>
      <c r="F278" s="59">
        <v>0</v>
      </c>
      <c r="G278" s="59">
        <v>0</v>
      </c>
      <c r="H278" s="60">
        <v>1800</v>
      </c>
      <c r="I278" s="68">
        <v>1800</v>
      </c>
    </row>
    <row r="279" spans="1:9" ht="15.75" thickBot="1" x14ac:dyDescent="0.3">
      <c r="A279" s="69" t="s">
        <v>372</v>
      </c>
      <c r="B279" s="61">
        <v>45379</v>
      </c>
      <c r="C279" s="61">
        <v>45443</v>
      </c>
      <c r="D279" s="62">
        <v>0</v>
      </c>
      <c r="E279" s="62">
        <v>0</v>
      </c>
      <c r="F279" s="62">
        <v>0</v>
      </c>
      <c r="G279" s="62">
        <v>0</v>
      </c>
      <c r="H279" s="63">
        <v>4500</v>
      </c>
      <c r="I279" s="70">
        <v>4500</v>
      </c>
    </row>
    <row r="280" spans="1:9" ht="15.75" thickBot="1" x14ac:dyDescent="0.3">
      <c r="A280" s="67" t="s">
        <v>373</v>
      </c>
      <c r="B280" s="58">
        <v>45379</v>
      </c>
      <c r="C280" s="58">
        <v>45443</v>
      </c>
      <c r="D280" s="59">
        <v>0</v>
      </c>
      <c r="E280" s="59">
        <v>0</v>
      </c>
      <c r="F280" s="59">
        <v>0</v>
      </c>
      <c r="G280" s="59">
        <v>0</v>
      </c>
      <c r="H280" s="60">
        <v>6000</v>
      </c>
      <c r="I280" s="68">
        <v>6000</v>
      </c>
    </row>
    <row r="281" spans="1:9" ht="15.75" thickBot="1" x14ac:dyDescent="0.3">
      <c r="A281" s="69" t="s">
        <v>374</v>
      </c>
      <c r="B281" s="61">
        <v>45379</v>
      </c>
      <c r="C281" s="61">
        <v>45442</v>
      </c>
      <c r="D281" s="62">
        <v>0</v>
      </c>
      <c r="E281" s="62">
        <v>0</v>
      </c>
      <c r="F281" s="62">
        <v>0</v>
      </c>
      <c r="G281" s="62">
        <v>0</v>
      </c>
      <c r="H281" s="63">
        <v>2260</v>
      </c>
      <c r="I281" s="70">
        <v>2260</v>
      </c>
    </row>
    <row r="282" spans="1:9" ht="15.75" thickBot="1" x14ac:dyDescent="0.3">
      <c r="A282" s="67" t="s">
        <v>376</v>
      </c>
      <c r="B282" s="58">
        <v>45379</v>
      </c>
      <c r="C282" s="58">
        <v>45442</v>
      </c>
      <c r="D282" s="59">
        <v>0</v>
      </c>
      <c r="E282" s="59">
        <v>0</v>
      </c>
      <c r="F282" s="59">
        <v>0</v>
      </c>
      <c r="G282" s="59">
        <v>0</v>
      </c>
      <c r="H282" s="60">
        <v>7750</v>
      </c>
      <c r="I282" s="68">
        <v>7750</v>
      </c>
    </row>
    <row r="283" spans="1:9" ht="15.75" thickBot="1" x14ac:dyDescent="0.3">
      <c r="A283" s="69" t="s">
        <v>377</v>
      </c>
      <c r="B283" s="61">
        <v>45379</v>
      </c>
      <c r="C283" s="61">
        <v>45443</v>
      </c>
      <c r="D283" s="62">
        <v>0</v>
      </c>
      <c r="E283" s="62">
        <v>0</v>
      </c>
      <c r="F283" s="62">
        <v>0</v>
      </c>
      <c r="G283" s="62">
        <v>0</v>
      </c>
      <c r="H283" s="63">
        <v>6000</v>
      </c>
      <c r="I283" s="70">
        <v>6000</v>
      </c>
    </row>
    <row r="284" spans="1:9" ht="15.75" thickBot="1" x14ac:dyDescent="0.3">
      <c r="A284" s="67" t="s">
        <v>378</v>
      </c>
      <c r="B284" s="58">
        <v>45379</v>
      </c>
      <c r="C284" s="58">
        <v>45443</v>
      </c>
      <c r="D284" s="59">
        <v>0</v>
      </c>
      <c r="E284" s="59">
        <v>0</v>
      </c>
      <c r="F284" s="59">
        <v>0</v>
      </c>
      <c r="G284" s="59">
        <v>0</v>
      </c>
      <c r="H284" s="60">
        <v>3375</v>
      </c>
      <c r="I284" s="68">
        <v>3375</v>
      </c>
    </row>
    <row r="285" spans="1:9" ht="15.75" thickBot="1" x14ac:dyDescent="0.3">
      <c r="A285" s="69" t="s">
        <v>379</v>
      </c>
      <c r="B285" s="61">
        <v>45379</v>
      </c>
      <c r="C285" s="61">
        <v>45442</v>
      </c>
      <c r="D285" s="62">
        <v>0</v>
      </c>
      <c r="E285" s="62">
        <v>0</v>
      </c>
      <c r="F285" s="62">
        <v>0</v>
      </c>
      <c r="G285" s="62">
        <v>0</v>
      </c>
      <c r="H285" s="63">
        <v>4500</v>
      </c>
      <c r="I285" s="70">
        <v>4500</v>
      </c>
    </row>
    <row r="286" spans="1:9" ht="15.75" thickBot="1" x14ac:dyDescent="0.3">
      <c r="A286" s="67" t="s">
        <v>381</v>
      </c>
      <c r="B286" s="58">
        <v>45379</v>
      </c>
      <c r="C286" s="58">
        <v>45415</v>
      </c>
      <c r="D286" s="59">
        <v>0</v>
      </c>
      <c r="E286" s="59">
        <v>0</v>
      </c>
      <c r="F286" s="59">
        <v>0</v>
      </c>
      <c r="G286" s="59">
        <v>0</v>
      </c>
      <c r="H286" s="60">
        <v>4500</v>
      </c>
      <c r="I286" s="68">
        <v>4500</v>
      </c>
    </row>
    <row r="287" spans="1:9" ht="15.75" thickBot="1" x14ac:dyDescent="0.3">
      <c r="A287" s="69" t="s">
        <v>383</v>
      </c>
      <c r="B287" s="61">
        <v>45379</v>
      </c>
      <c r="C287" s="61">
        <v>45443</v>
      </c>
      <c r="D287" s="62">
        <v>0</v>
      </c>
      <c r="E287" s="62">
        <v>0</v>
      </c>
      <c r="F287" s="62">
        <v>0</v>
      </c>
      <c r="G287" s="62">
        <v>0</v>
      </c>
      <c r="H287" s="62">
        <v>750</v>
      </c>
      <c r="I287" s="79">
        <v>750</v>
      </c>
    </row>
    <row r="288" spans="1:9" ht="15.75" thickBot="1" x14ac:dyDescent="0.3">
      <c r="A288" s="67" t="s">
        <v>384</v>
      </c>
      <c r="B288" s="58">
        <v>45379</v>
      </c>
      <c r="C288" s="58">
        <v>45443</v>
      </c>
      <c r="D288" s="59">
        <v>0</v>
      </c>
      <c r="E288" s="59">
        <v>0</v>
      </c>
      <c r="F288" s="59">
        <v>0</v>
      </c>
      <c r="G288" s="59">
        <v>0</v>
      </c>
      <c r="H288" s="59">
        <v>750</v>
      </c>
      <c r="I288" s="78">
        <v>750</v>
      </c>
    </row>
    <row r="289" spans="1:9" ht="15.75" thickBot="1" x14ac:dyDescent="0.3">
      <c r="A289" s="69" t="s">
        <v>385</v>
      </c>
      <c r="B289" s="61">
        <v>45379</v>
      </c>
      <c r="C289" s="61">
        <v>45391</v>
      </c>
      <c r="D289" s="62">
        <v>0</v>
      </c>
      <c r="E289" s="62">
        <v>0</v>
      </c>
      <c r="F289" s="62">
        <v>0</v>
      </c>
      <c r="G289" s="62">
        <v>0</v>
      </c>
      <c r="H289" s="63">
        <v>6000</v>
      </c>
      <c r="I289" s="70">
        <v>6000</v>
      </c>
    </row>
    <row r="290" spans="1:9" ht="15.75" thickBot="1" x14ac:dyDescent="0.3">
      <c r="A290" s="67" t="s">
        <v>387</v>
      </c>
      <c r="B290" s="58">
        <v>45379</v>
      </c>
      <c r="C290" s="58">
        <v>45381</v>
      </c>
      <c r="D290" s="59">
        <v>0</v>
      </c>
      <c r="E290" s="59">
        <v>0</v>
      </c>
      <c r="F290" s="59">
        <v>0</v>
      </c>
      <c r="G290" s="59">
        <v>0</v>
      </c>
      <c r="H290" s="60">
        <v>2260</v>
      </c>
      <c r="I290" s="68">
        <v>2260</v>
      </c>
    </row>
    <row r="291" spans="1:9" ht="15.75" thickBot="1" x14ac:dyDescent="0.3">
      <c r="A291" s="69" t="s">
        <v>388</v>
      </c>
      <c r="B291" s="61">
        <v>45379</v>
      </c>
      <c r="C291" s="61">
        <v>45381</v>
      </c>
      <c r="D291" s="62">
        <v>0</v>
      </c>
      <c r="E291" s="62">
        <v>0</v>
      </c>
      <c r="F291" s="62">
        <v>0</v>
      </c>
      <c r="G291" s="62">
        <v>0</v>
      </c>
      <c r="H291" s="63">
        <v>2260</v>
      </c>
      <c r="I291" s="70">
        <v>2260</v>
      </c>
    </row>
    <row r="292" spans="1:9" ht="15.75" thickBot="1" x14ac:dyDescent="0.3">
      <c r="A292" s="67" t="s">
        <v>390</v>
      </c>
      <c r="B292" s="58">
        <v>45379</v>
      </c>
      <c r="C292" s="58">
        <v>45443</v>
      </c>
      <c r="D292" s="59">
        <v>0</v>
      </c>
      <c r="E292" s="59">
        <v>0</v>
      </c>
      <c r="F292" s="59">
        <v>0</v>
      </c>
      <c r="G292" s="59">
        <v>0</v>
      </c>
      <c r="H292" s="60">
        <v>1000</v>
      </c>
      <c r="I292" s="68">
        <v>1000</v>
      </c>
    </row>
    <row r="293" spans="1:9" ht="15.75" thickBot="1" x14ac:dyDescent="0.3">
      <c r="A293" s="69" t="s">
        <v>390</v>
      </c>
      <c r="B293" s="61">
        <v>45379</v>
      </c>
      <c r="C293" s="61">
        <v>45443</v>
      </c>
      <c r="D293" s="62">
        <v>0</v>
      </c>
      <c r="E293" s="62">
        <v>0</v>
      </c>
      <c r="F293" s="62">
        <v>0</v>
      </c>
      <c r="G293" s="62">
        <v>0</v>
      </c>
      <c r="H293" s="63">
        <v>3000</v>
      </c>
      <c r="I293" s="70">
        <v>3000</v>
      </c>
    </row>
    <row r="294" spans="1:9" ht="15.75" thickBot="1" x14ac:dyDescent="0.3">
      <c r="A294" s="67" t="s">
        <v>391</v>
      </c>
      <c r="B294" s="58">
        <v>45379</v>
      </c>
      <c r="C294" s="58">
        <v>45442</v>
      </c>
      <c r="D294" s="59">
        <v>0</v>
      </c>
      <c r="E294" s="59">
        <v>0</v>
      </c>
      <c r="F294" s="59">
        <v>0</v>
      </c>
      <c r="G294" s="59">
        <v>0</v>
      </c>
      <c r="H294" s="60">
        <v>3375</v>
      </c>
      <c r="I294" s="68">
        <v>3375</v>
      </c>
    </row>
    <row r="295" spans="1:9" ht="15.75" thickBot="1" x14ac:dyDescent="0.3">
      <c r="A295" s="69" t="s">
        <v>392</v>
      </c>
      <c r="B295" s="61">
        <v>45379</v>
      </c>
      <c r="C295" s="61">
        <v>45443</v>
      </c>
      <c r="D295" s="62">
        <v>0</v>
      </c>
      <c r="E295" s="62">
        <v>0</v>
      </c>
      <c r="F295" s="62">
        <v>0</v>
      </c>
      <c r="G295" s="62">
        <v>0</v>
      </c>
      <c r="H295" s="63">
        <v>2260</v>
      </c>
      <c r="I295" s="70">
        <v>2260</v>
      </c>
    </row>
    <row r="296" spans="1:9" ht="15.75" thickBot="1" x14ac:dyDescent="0.3">
      <c r="A296" s="67" t="s">
        <v>393</v>
      </c>
      <c r="B296" s="58">
        <v>45379</v>
      </c>
      <c r="C296" s="58">
        <v>45442</v>
      </c>
      <c r="D296" s="59">
        <v>0</v>
      </c>
      <c r="E296" s="59">
        <v>0</v>
      </c>
      <c r="F296" s="59">
        <v>0</v>
      </c>
      <c r="G296" s="59">
        <v>0</v>
      </c>
      <c r="H296" s="60">
        <v>4500</v>
      </c>
      <c r="I296" s="68">
        <v>4500</v>
      </c>
    </row>
    <row r="297" spans="1:9" ht="15.75" thickBot="1" x14ac:dyDescent="0.3">
      <c r="A297" s="69" t="s">
        <v>394</v>
      </c>
      <c r="B297" s="61">
        <v>45379</v>
      </c>
      <c r="C297" s="61">
        <v>45443</v>
      </c>
      <c r="D297" s="62">
        <v>0</v>
      </c>
      <c r="E297" s="62">
        <v>0</v>
      </c>
      <c r="F297" s="62">
        <v>0</v>
      </c>
      <c r="G297" s="62">
        <v>0</v>
      </c>
      <c r="H297" s="63">
        <v>1000</v>
      </c>
      <c r="I297" s="70">
        <v>1000</v>
      </c>
    </row>
    <row r="298" spans="1:9" ht="15.75" thickBot="1" x14ac:dyDescent="0.3">
      <c r="A298" s="67" t="s">
        <v>395</v>
      </c>
      <c r="B298" s="58">
        <v>45379</v>
      </c>
      <c r="C298" s="58">
        <v>45442</v>
      </c>
      <c r="D298" s="59">
        <v>0</v>
      </c>
      <c r="E298" s="59">
        <v>0</v>
      </c>
      <c r="F298" s="59">
        <v>0</v>
      </c>
      <c r="G298" s="59">
        <v>0</v>
      </c>
      <c r="H298" s="60">
        <v>4500</v>
      </c>
      <c r="I298" s="68">
        <v>4500</v>
      </c>
    </row>
    <row r="299" spans="1:9" ht="15.75" thickBot="1" x14ac:dyDescent="0.3">
      <c r="A299" s="69" t="s">
        <v>396</v>
      </c>
      <c r="B299" s="61">
        <v>45379</v>
      </c>
      <c r="C299" s="61">
        <v>45391</v>
      </c>
      <c r="D299" s="62">
        <v>0</v>
      </c>
      <c r="E299" s="62">
        <v>0</v>
      </c>
      <c r="F299" s="62">
        <v>0</v>
      </c>
      <c r="G299" s="62">
        <v>0</v>
      </c>
      <c r="H299" s="63">
        <v>3600</v>
      </c>
      <c r="I299" s="70">
        <v>3600</v>
      </c>
    </row>
    <row r="300" spans="1:9" ht="15.75" thickBot="1" x14ac:dyDescent="0.3">
      <c r="A300" s="67" t="s">
        <v>397</v>
      </c>
      <c r="B300" s="58">
        <v>45379</v>
      </c>
      <c r="C300" s="58">
        <v>45443</v>
      </c>
      <c r="D300" s="59">
        <v>0</v>
      </c>
      <c r="E300" s="59">
        <v>0</v>
      </c>
      <c r="F300" s="59">
        <v>0</v>
      </c>
      <c r="G300" s="59">
        <v>0</v>
      </c>
      <c r="H300" s="60">
        <v>3420</v>
      </c>
      <c r="I300" s="68">
        <v>3420</v>
      </c>
    </row>
    <row r="301" spans="1:9" ht="15.75" thickBot="1" x14ac:dyDescent="0.3">
      <c r="A301" s="69" t="s">
        <v>60</v>
      </c>
      <c r="B301" s="61">
        <v>45379</v>
      </c>
      <c r="C301" s="61">
        <v>45443</v>
      </c>
      <c r="D301" s="62">
        <v>0</v>
      </c>
      <c r="E301" s="62">
        <v>0</v>
      </c>
      <c r="F301" s="62">
        <v>0</v>
      </c>
      <c r="G301" s="62">
        <v>0</v>
      </c>
      <c r="H301" s="63">
        <v>1700</v>
      </c>
      <c r="I301" s="70">
        <v>1700</v>
      </c>
    </row>
    <row r="302" spans="1:9" ht="15.75" thickBot="1" x14ac:dyDescent="0.3">
      <c r="A302" s="67" t="s">
        <v>398</v>
      </c>
      <c r="B302" s="58">
        <v>45379</v>
      </c>
      <c r="C302" s="58">
        <v>45382</v>
      </c>
      <c r="D302" s="59">
        <v>0</v>
      </c>
      <c r="E302" s="59">
        <v>0</v>
      </c>
      <c r="F302" s="59">
        <v>0</v>
      </c>
      <c r="G302" s="59">
        <v>0</v>
      </c>
      <c r="H302" s="60">
        <v>2260</v>
      </c>
      <c r="I302" s="68">
        <v>2260</v>
      </c>
    </row>
    <row r="303" spans="1:9" ht="15.75" thickBot="1" x14ac:dyDescent="0.3">
      <c r="A303" s="69" t="s">
        <v>399</v>
      </c>
      <c r="B303" s="61">
        <v>45379</v>
      </c>
      <c r="C303" s="61">
        <v>45443</v>
      </c>
      <c r="D303" s="62">
        <v>0</v>
      </c>
      <c r="E303" s="62">
        <v>0</v>
      </c>
      <c r="F303" s="62">
        <v>0</v>
      </c>
      <c r="G303" s="62">
        <v>0</v>
      </c>
      <c r="H303" s="63">
        <v>4500</v>
      </c>
      <c r="I303" s="70">
        <v>4500</v>
      </c>
    </row>
    <row r="304" spans="1:9" ht="15.75" thickBot="1" x14ac:dyDescent="0.3">
      <c r="A304" s="67" t="s">
        <v>401</v>
      </c>
      <c r="B304" s="58">
        <v>45379</v>
      </c>
      <c r="C304" s="58">
        <v>45443</v>
      </c>
      <c r="D304" s="59">
        <v>0</v>
      </c>
      <c r="E304" s="59">
        <v>0</v>
      </c>
      <c r="F304" s="59">
        <v>0</v>
      </c>
      <c r="G304" s="59">
        <v>0</v>
      </c>
      <c r="H304" s="60">
        <v>2260</v>
      </c>
      <c r="I304" s="68">
        <v>2260</v>
      </c>
    </row>
    <row r="305" spans="1:9" ht="15.75" thickBot="1" x14ac:dyDescent="0.3">
      <c r="A305" s="69" t="s">
        <v>449</v>
      </c>
      <c r="B305" s="61">
        <v>45379</v>
      </c>
      <c r="C305" s="61">
        <v>45443</v>
      </c>
      <c r="D305" s="62">
        <v>0</v>
      </c>
      <c r="E305" s="62">
        <v>0</v>
      </c>
      <c r="F305" s="62">
        <v>0</v>
      </c>
      <c r="G305" s="62">
        <v>0</v>
      </c>
      <c r="H305" s="63">
        <v>1200</v>
      </c>
      <c r="I305" s="70">
        <v>1200</v>
      </c>
    </row>
    <row r="306" spans="1:9" ht="15.75" thickBot="1" x14ac:dyDescent="0.3">
      <c r="A306" s="67" t="s">
        <v>402</v>
      </c>
      <c r="B306" s="58">
        <v>45379</v>
      </c>
      <c r="C306" s="58">
        <v>45443</v>
      </c>
      <c r="D306" s="59">
        <v>0</v>
      </c>
      <c r="E306" s="59">
        <v>0</v>
      </c>
      <c r="F306" s="59">
        <v>0</v>
      </c>
      <c r="G306" s="59">
        <v>0</v>
      </c>
      <c r="H306" s="60">
        <v>1870</v>
      </c>
      <c r="I306" s="68">
        <v>1870</v>
      </c>
    </row>
    <row r="307" spans="1:9" ht="15.75" thickBot="1" x14ac:dyDescent="0.3">
      <c r="A307" s="69" t="s">
        <v>403</v>
      </c>
      <c r="B307" s="61">
        <v>45379</v>
      </c>
      <c r="C307" s="61">
        <v>45385</v>
      </c>
      <c r="D307" s="62">
        <v>0</v>
      </c>
      <c r="E307" s="62">
        <v>0</v>
      </c>
      <c r="F307" s="62">
        <v>0</v>
      </c>
      <c r="G307" s="62">
        <v>0</v>
      </c>
      <c r="H307" s="63">
        <v>3394</v>
      </c>
      <c r="I307" s="70">
        <v>3394</v>
      </c>
    </row>
    <row r="308" spans="1:9" ht="15.75" thickBot="1" x14ac:dyDescent="0.3">
      <c r="A308" s="67" t="s">
        <v>450</v>
      </c>
      <c r="B308" s="58">
        <v>45379</v>
      </c>
      <c r="C308" s="58">
        <v>45443</v>
      </c>
      <c r="D308" s="59">
        <v>0</v>
      </c>
      <c r="E308" s="59">
        <v>0</v>
      </c>
      <c r="F308" s="59">
        <v>0</v>
      </c>
      <c r="G308" s="59">
        <v>0</v>
      </c>
      <c r="H308" s="60">
        <v>3375</v>
      </c>
      <c r="I308" s="68">
        <v>3375</v>
      </c>
    </row>
    <row r="309" spans="1:9" ht="15.75" thickBot="1" x14ac:dyDescent="0.3">
      <c r="A309" s="69" t="s">
        <v>406</v>
      </c>
      <c r="B309" s="61">
        <v>45379</v>
      </c>
      <c r="C309" s="61">
        <v>45412</v>
      </c>
      <c r="D309" s="62">
        <v>0</v>
      </c>
      <c r="E309" s="62">
        <v>0</v>
      </c>
      <c r="F309" s="62">
        <v>0</v>
      </c>
      <c r="G309" s="62">
        <v>0</v>
      </c>
      <c r="H309" s="63">
        <v>4500</v>
      </c>
      <c r="I309" s="70">
        <v>4500</v>
      </c>
    </row>
    <row r="310" spans="1:9" ht="15.75" thickBot="1" x14ac:dyDescent="0.3">
      <c r="A310" s="67" t="s">
        <v>408</v>
      </c>
      <c r="B310" s="58">
        <v>45379</v>
      </c>
      <c r="C310" s="58">
        <v>45443</v>
      </c>
      <c r="D310" s="59">
        <v>0</v>
      </c>
      <c r="E310" s="59">
        <v>0</v>
      </c>
      <c r="F310" s="59">
        <v>0</v>
      </c>
      <c r="G310" s="59">
        <v>0</v>
      </c>
      <c r="H310" s="59">
        <v>750</v>
      </c>
      <c r="I310" s="78">
        <v>750</v>
      </c>
    </row>
    <row r="311" spans="1:9" ht="15.75" thickBot="1" x14ac:dyDescent="0.3">
      <c r="A311" s="69" t="s">
        <v>410</v>
      </c>
      <c r="B311" s="61">
        <v>45379</v>
      </c>
      <c r="C311" s="61">
        <v>45443</v>
      </c>
      <c r="D311" s="62">
        <v>0</v>
      </c>
      <c r="E311" s="62">
        <v>0</v>
      </c>
      <c r="F311" s="62">
        <v>0</v>
      </c>
      <c r="G311" s="62">
        <v>0</v>
      </c>
      <c r="H311" s="63">
        <v>3825</v>
      </c>
      <c r="I311" s="70">
        <v>3825</v>
      </c>
    </row>
    <row r="312" spans="1:9" ht="15.75" thickBot="1" x14ac:dyDescent="0.3">
      <c r="A312" s="67" t="s">
        <v>411</v>
      </c>
      <c r="B312" s="58">
        <v>45379</v>
      </c>
      <c r="C312" s="58">
        <v>45412</v>
      </c>
      <c r="D312" s="59">
        <v>0</v>
      </c>
      <c r="E312" s="59">
        <v>0</v>
      </c>
      <c r="F312" s="59">
        <v>0</v>
      </c>
      <c r="G312" s="59">
        <v>0</v>
      </c>
      <c r="H312" s="60">
        <v>2260</v>
      </c>
      <c r="I312" s="68">
        <v>2260</v>
      </c>
    </row>
    <row r="313" spans="1:9" ht="15.75" thickBot="1" x14ac:dyDescent="0.3">
      <c r="A313" s="69" t="s">
        <v>454</v>
      </c>
      <c r="B313" s="61">
        <v>45379</v>
      </c>
      <c r="C313" s="61">
        <v>45443</v>
      </c>
      <c r="D313" s="62">
        <v>0</v>
      </c>
      <c r="E313" s="62">
        <v>0</v>
      </c>
      <c r="F313" s="62">
        <v>0</v>
      </c>
      <c r="G313" s="62">
        <v>0</v>
      </c>
      <c r="H313" s="63">
        <v>6000</v>
      </c>
      <c r="I313" s="70">
        <v>6000</v>
      </c>
    </row>
    <row r="314" spans="1:9" ht="15.75" thickBot="1" x14ac:dyDescent="0.3">
      <c r="A314" s="67" t="s">
        <v>412</v>
      </c>
      <c r="B314" s="58">
        <v>45379</v>
      </c>
      <c r="C314" s="58">
        <v>45385</v>
      </c>
      <c r="D314" s="59">
        <v>0</v>
      </c>
      <c r="E314" s="59">
        <v>0</v>
      </c>
      <c r="F314" s="59">
        <v>0</v>
      </c>
      <c r="G314" s="59">
        <v>0</v>
      </c>
      <c r="H314" s="60">
        <v>1050</v>
      </c>
      <c r="I314" s="68">
        <v>1050</v>
      </c>
    </row>
    <row r="315" spans="1:9" ht="15.75" thickBot="1" x14ac:dyDescent="0.3">
      <c r="A315" s="69" t="s">
        <v>413</v>
      </c>
      <c r="B315" s="61">
        <v>45379</v>
      </c>
      <c r="C315" s="61">
        <v>45443</v>
      </c>
      <c r="D315" s="62">
        <v>0</v>
      </c>
      <c r="E315" s="62">
        <v>0</v>
      </c>
      <c r="F315" s="62">
        <v>0</v>
      </c>
      <c r="G315" s="62">
        <v>0</v>
      </c>
      <c r="H315" s="63">
        <v>1050</v>
      </c>
      <c r="I315" s="70">
        <v>1050</v>
      </c>
    </row>
    <row r="316" spans="1:9" ht="15.75" thickBot="1" x14ac:dyDescent="0.3">
      <c r="A316" s="67" t="s">
        <v>451</v>
      </c>
      <c r="B316" s="58">
        <v>45379</v>
      </c>
      <c r="C316" s="58">
        <v>45443</v>
      </c>
      <c r="D316" s="59">
        <v>0</v>
      </c>
      <c r="E316" s="59">
        <v>0</v>
      </c>
      <c r="F316" s="59">
        <v>0</v>
      </c>
      <c r="G316" s="59">
        <v>0</v>
      </c>
      <c r="H316" s="60">
        <v>1200</v>
      </c>
      <c r="I316" s="68">
        <v>1200</v>
      </c>
    </row>
    <row r="317" spans="1:9" ht="15.75" thickBot="1" x14ac:dyDescent="0.3">
      <c r="A317" s="69" t="s">
        <v>414</v>
      </c>
      <c r="B317" s="61">
        <v>45379</v>
      </c>
      <c r="C317" s="61">
        <v>45382</v>
      </c>
      <c r="D317" s="62">
        <v>0</v>
      </c>
      <c r="E317" s="62">
        <v>0</v>
      </c>
      <c r="F317" s="62">
        <v>0</v>
      </c>
      <c r="G317" s="62">
        <v>0</v>
      </c>
      <c r="H317" s="63">
        <v>2260</v>
      </c>
      <c r="I317" s="70">
        <v>2260</v>
      </c>
    </row>
    <row r="318" spans="1:9" ht="15.75" thickBot="1" x14ac:dyDescent="0.3">
      <c r="A318" s="67" t="s">
        <v>415</v>
      </c>
      <c r="B318" s="58">
        <v>45379</v>
      </c>
      <c r="C318" s="58">
        <v>45443</v>
      </c>
      <c r="D318" s="59">
        <v>0</v>
      </c>
      <c r="E318" s="59">
        <v>0</v>
      </c>
      <c r="F318" s="59">
        <v>0</v>
      </c>
      <c r="G318" s="59">
        <v>0</v>
      </c>
      <c r="H318" s="60">
        <v>4500</v>
      </c>
      <c r="I318" s="68">
        <v>4500</v>
      </c>
    </row>
    <row r="319" spans="1:9" ht="15.75" thickBot="1" x14ac:dyDescent="0.3">
      <c r="A319" s="69" t="s">
        <v>416</v>
      </c>
      <c r="B319" s="61">
        <v>45379</v>
      </c>
      <c r="C319" s="61">
        <v>45412</v>
      </c>
      <c r="D319" s="62">
        <v>0</v>
      </c>
      <c r="E319" s="62">
        <v>0</v>
      </c>
      <c r="F319" s="62">
        <v>0</v>
      </c>
      <c r="G319" s="62">
        <v>0</v>
      </c>
      <c r="H319" s="63">
        <v>2260</v>
      </c>
      <c r="I319" s="70">
        <v>2260</v>
      </c>
    </row>
    <row r="320" spans="1:9" ht="15.75" thickBot="1" x14ac:dyDescent="0.3">
      <c r="A320" s="67" t="s">
        <v>417</v>
      </c>
      <c r="B320" s="58">
        <v>45379</v>
      </c>
      <c r="C320" s="58">
        <v>45443</v>
      </c>
      <c r="D320" s="59">
        <v>0</v>
      </c>
      <c r="E320" s="59">
        <v>0</v>
      </c>
      <c r="F320" s="59">
        <v>0</v>
      </c>
      <c r="G320" s="59">
        <v>0</v>
      </c>
      <c r="H320" s="60">
        <v>1050</v>
      </c>
      <c r="I320" s="68">
        <v>1050</v>
      </c>
    </row>
    <row r="321" spans="1:9" ht="15.75" thickBot="1" x14ac:dyDescent="0.3">
      <c r="A321" s="69" t="s">
        <v>455</v>
      </c>
      <c r="B321" s="61">
        <v>45379</v>
      </c>
      <c r="C321" s="61">
        <v>45382</v>
      </c>
      <c r="D321" s="62">
        <v>0</v>
      </c>
      <c r="E321" s="62">
        <v>0</v>
      </c>
      <c r="F321" s="62">
        <v>0</v>
      </c>
      <c r="G321" s="62">
        <v>0</v>
      </c>
      <c r="H321" s="63">
        <v>2260</v>
      </c>
      <c r="I321" s="70">
        <v>2260</v>
      </c>
    </row>
    <row r="322" spans="1:9" ht="15.75" thickBot="1" x14ac:dyDescent="0.3">
      <c r="A322" s="67" t="s">
        <v>418</v>
      </c>
      <c r="B322" s="58">
        <v>45379</v>
      </c>
      <c r="C322" s="58">
        <v>45443</v>
      </c>
      <c r="D322" s="59">
        <v>0</v>
      </c>
      <c r="E322" s="59">
        <v>0</v>
      </c>
      <c r="F322" s="59">
        <v>0</v>
      </c>
      <c r="G322" s="59">
        <v>0</v>
      </c>
      <c r="H322" s="60">
        <v>1000</v>
      </c>
      <c r="I322" s="68">
        <v>1000</v>
      </c>
    </row>
    <row r="323" spans="1:9" ht="15.75" thickBot="1" x14ac:dyDescent="0.3">
      <c r="A323" s="69" t="s">
        <v>420</v>
      </c>
      <c r="B323" s="61">
        <v>45379</v>
      </c>
      <c r="C323" s="61">
        <v>45391</v>
      </c>
      <c r="D323" s="62">
        <v>0</v>
      </c>
      <c r="E323" s="62">
        <v>0</v>
      </c>
      <c r="F323" s="62">
        <v>0</v>
      </c>
      <c r="G323" s="62">
        <v>0</v>
      </c>
      <c r="H323" s="63">
        <v>3375</v>
      </c>
      <c r="I323" s="70">
        <v>3375</v>
      </c>
    </row>
    <row r="324" spans="1:9" ht="15.75" thickBot="1" x14ac:dyDescent="0.3">
      <c r="A324" s="67" t="s">
        <v>421</v>
      </c>
      <c r="B324" s="58">
        <v>45379</v>
      </c>
      <c r="C324" s="58">
        <v>45443</v>
      </c>
      <c r="D324" s="59">
        <v>0</v>
      </c>
      <c r="E324" s="59">
        <v>0</v>
      </c>
      <c r="F324" s="59">
        <v>0</v>
      </c>
      <c r="G324" s="59">
        <v>0</v>
      </c>
      <c r="H324" s="60">
        <v>1460</v>
      </c>
      <c r="I324" s="68">
        <v>1460</v>
      </c>
    </row>
    <row r="325" spans="1:9" ht="15.75" thickBot="1" x14ac:dyDescent="0.3">
      <c r="A325" s="69" t="s">
        <v>422</v>
      </c>
      <c r="B325" s="61">
        <v>45379</v>
      </c>
      <c r="C325" s="61">
        <v>45443</v>
      </c>
      <c r="D325" s="62">
        <v>0</v>
      </c>
      <c r="E325" s="62">
        <v>0</v>
      </c>
      <c r="F325" s="62">
        <v>0</v>
      </c>
      <c r="G325" s="62">
        <v>0</v>
      </c>
      <c r="H325" s="63">
        <v>2260</v>
      </c>
      <c r="I325" s="70">
        <v>2260</v>
      </c>
    </row>
    <row r="326" spans="1:9" ht="15.75" thickBot="1" x14ac:dyDescent="0.3">
      <c r="A326" s="67" t="s">
        <v>423</v>
      </c>
      <c r="B326" s="58">
        <v>45379</v>
      </c>
      <c r="C326" s="58">
        <v>45382</v>
      </c>
      <c r="D326" s="59">
        <v>0</v>
      </c>
      <c r="E326" s="59">
        <v>0</v>
      </c>
      <c r="F326" s="59">
        <v>0</v>
      </c>
      <c r="G326" s="59">
        <v>0</v>
      </c>
      <c r="H326" s="59">
        <v>750</v>
      </c>
      <c r="I326" s="78">
        <v>750</v>
      </c>
    </row>
    <row r="327" spans="1:9" ht="15.75" thickBot="1" x14ac:dyDescent="0.3">
      <c r="A327" s="69" t="s">
        <v>452</v>
      </c>
      <c r="B327" s="61">
        <v>45379</v>
      </c>
      <c r="C327" s="61">
        <v>45432</v>
      </c>
      <c r="D327" s="62">
        <v>0</v>
      </c>
      <c r="E327" s="62">
        <v>0</v>
      </c>
      <c r="F327" s="62">
        <v>0</v>
      </c>
      <c r="G327" s="62">
        <v>0</v>
      </c>
      <c r="H327" s="63">
        <v>3375</v>
      </c>
      <c r="I327" s="70">
        <v>3375</v>
      </c>
    </row>
    <row r="328" spans="1:9" ht="15.75" thickBot="1" x14ac:dyDescent="0.3">
      <c r="A328" s="67" t="s">
        <v>424</v>
      </c>
      <c r="B328" s="58">
        <v>45379</v>
      </c>
      <c r="C328" s="58">
        <v>45443</v>
      </c>
      <c r="D328" s="59">
        <v>0</v>
      </c>
      <c r="E328" s="59">
        <v>0</v>
      </c>
      <c r="F328" s="59">
        <v>0</v>
      </c>
      <c r="G328" s="59">
        <v>0</v>
      </c>
      <c r="H328" s="60">
        <v>3375</v>
      </c>
      <c r="I328" s="68">
        <v>3375</v>
      </c>
    </row>
    <row r="329" spans="1:9" ht="15.75" thickBot="1" x14ac:dyDescent="0.3">
      <c r="A329" s="69" t="s">
        <v>427</v>
      </c>
      <c r="B329" s="61">
        <v>45379</v>
      </c>
      <c r="C329" s="61">
        <v>45443</v>
      </c>
      <c r="D329" s="62">
        <v>0</v>
      </c>
      <c r="E329" s="62">
        <v>0</v>
      </c>
      <c r="F329" s="62">
        <v>0</v>
      </c>
      <c r="G329" s="62">
        <v>0</v>
      </c>
      <c r="H329" s="63">
        <v>1050</v>
      </c>
      <c r="I329" s="70">
        <v>1050</v>
      </c>
    </row>
    <row r="330" spans="1:9" ht="15.75" thickBot="1" x14ac:dyDescent="0.3">
      <c r="A330" s="67" t="s">
        <v>428</v>
      </c>
      <c r="B330" s="58">
        <v>45379</v>
      </c>
      <c r="C330" s="58">
        <v>45382</v>
      </c>
      <c r="D330" s="59">
        <v>0</v>
      </c>
      <c r="E330" s="59">
        <v>0</v>
      </c>
      <c r="F330" s="59">
        <v>0</v>
      </c>
      <c r="G330" s="59">
        <v>0</v>
      </c>
      <c r="H330" s="60">
        <v>2260</v>
      </c>
      <c r="I330" s="68">
        <v>2260</v>
      </c>
    </row>
    <row r="331" spans="1:9" ht="15.75" thickBot="1" x14ac:dyDescent="0.3">
      <c r="A331" s="69" t="s">
        <v>429</v>
      </c>
      <c r="B331" s="61">
        <v>45379</v>
      </c>
      <c r="C331" s="61">
        <v>45443</v>
      </c>
      <c r="D331" s="62">
        <v>0</v>
      </c>
      <c r="E331" s="62">
        <v>0</v>
      </c>
      <c r="F331" s="62">
        <v>0</v>
      </c>
      <c r="G331" s="62">
        <v>0</v>
      </c>
      <c r="H331" s="63">
        <v>2260</v>
      </c>
      <c r="I331" s="70">
        <v>2260</v>
      </c>
    </row>
    <row r="332" spans="1:9" ht="15.75" thickBot="1" x14ac:dyDescent="0.3">
      <c r="A332" s="67" t="s">
        <v>430</v>
      </c>
      <c r="B332" s="58">
        <v>45379</v>
      </c>
      <c r="C332" s="58">
        <v>45443</v>
      </c>
      <c r="D332" s="59">
        <v>0</v>
      </c>
      <c r="E332" s="59">
        <v>0</v>
      </c>
      <c r="F332" s="59">
        <v>0</v>
      </c>
      <c r="G332" s="59">
        <v>0</v>
      </c>
      <c r="H332" s="60">
        <v>1050</v>
      </c>
      <c r="I332" s="68">
        <v>1050</v>
      </c>
    </row>
    <row r="333" spans="1:9" ht="15.75" thickBot="1" x14ac:dyDescent="0.3">
      <c r="A333" s="69" t="s">
        <v>431</v>
      </c>
      <c r="B333" s="61">
        <v>45379</v>
      </c>
      <c r="C333" s="61">
        <v>45443</v>
      </c>
      <c r="D333" s="62">
        <v>0</v>
      </c>
      <c r="E333" s="62">
        <v>0</v>
      </c>
      <c r="F333" s="62">
        <v>0</v>
      </c>
      <c r="G333" s="62">
        <v>0</v>
      </c>
      <c r="H333" s="63">
        <v>1125</v>
      </c>
      <c r="I333" s="70">
        <v>1125</v>
      </c>
    </row>
    <row r="334" spans="1:9" ht="15.75" thickBot="1" x14ac:dyDescent="0.3">
      <c r="A334" s="67" t="s">
        <v>432</v>
      </c>
      <c r="B334" s="58">
        <v>45379</v>
      </c>
      <c r="C334" s="58">
        <v>45443</v>
      </c>
      <c r="D334" s="59">
        <v>0</v>
      </c>
      <c r="E334" s="59">
        <v>0</v>
      </c>
      <c r="F334" s="59">
        <v>0</v>
      </c>
      <c r="G334" s="59">
        <v>0</v>
      </c>
      <c r="H334" s="60">
        <v>2800</v>
      </c>
      <c r="I334" s="68">
        <v>2800</v>
      </c>
    </row>
    <row r="335" spans="1:9" ht="15.75" thickBot="1" x14ac:dyDescent="0.3">
      <c r="A335" s="69" t="s">
        <v>433</v>
      </c>
      <c r="B335" s="61">
        <v>45379</v>
      </c>
      <c r="C335" s="61">
        <v>45443</v>
      </c>
      <c r="D335" s="62">
        <v>0</v>
      </c>
      <c r="E335" s="62">
        <v>0</v>
      </c>
      <c r="F335" s="62">
        <v>0</v>
      </c>
      <c r="G335" s="62">
        <v>0</v>
      </c>
      <c r="H335" s="63">
        <v>2700</v>
      </c>
      <c r="I335" s="70">
        <v>2700</v>
      </c>
    </row>
    <row r="336" spans="1:9" ht="15.75" thickBot="1" x14ac:dyDescent="0.3">
      <c r="A336" s="67" t="s">
        <v>434</v>
      </c>
      <c r="B336" s="58">
        <v>45379</v>
      </c>
      <c r="C336" s="58">
        <v>45443</v>
      </c>
      <c r="D336" s="59">
        <v>0</v>
      </c>
      <c r="E336" s="59">
        <v>0</v>
      </c>
      <c r="F336" s="59">
        <v>0</v>
      </c>
      <c r="G336" s="59">
        <v>0</v>
      </c>
      <c r="H336" s="60">
        <v>5200</v>
      </c>
      <c r="I336" s="68">
        <v>5200</v>
      </c>
    </row>
    <row r="337" spans="1:9" ht="15.75" thickBot="1" x14ac:dyDescent="0.3">
      <c r="A337" s="69" t="s">
        <v>435</v>
      </c>
      <c r="B337" s="61">
        <v>45379</v>
      </c>
      <c r="C337" s="61">
        <v>45443</v>
      </c>
      <c r="D337" s="62">
        <v>0</v>
      </c>
      <c r="E337" s="62">
        <v>0</v>
      </c>
      <c r="F337" s="62">
        <v>0</v>
      </c>
      <c r="G337" s="62">
        <v>0</v>
      </c>
      <c r="H337" s="63">
        <v>3600</v>
      </c>
      <c r="I337" s="70">
        <v>3600</v>
      </c>
    </row>
    <row r="338" spans="1:9" ht="15.75" thickBot="1" x14ac:dyDescent="0.3">
      <c r="A338" s="67" t="s">
        <v>436</v>
      </c>
      <c r="B338" s="58">
        <v>45379</v>
      </c>
      <c r="C338" s="58">
        <v>45443</v>
      </c>
      <c r="D338" s="59">
        <v>0</v>
      </c>
      <c r="E338" s="59">
        <v>0</v>
      </c>
      <c r="F338" s="59">
        <v>0</v>
      </c>
      <c r="G338" s="59">
        <v>0</v>
      </c>
      <c r="H338" s="60">
        <v>2500</v>
      </c>
      <c r="I338" s="68">
        <v>2500</v>
      </c>
    </row>
    <row r="339" spans="1:9" ht="15.75" thickBot="1" x14ac:dyDescent="0.3">
      <c r="A339" s="69" t="s">
        <v>437</v>
      </c>
      <c r="B339" s="61">
        <v>45379</v>
      </c>
      <c r="C339" s="61">
        <v>45443</v>
      </c>
      <c r="D339" s="62">
        <v>0</v>
      </c>
      <c r="E339" s="62">
        <v>0</v>
      </c>
      <c r="F339" s="62">
        <v>0</v>
      </c>
      <c r="G339" s="62">
        <v>0</v>
      </c>
      <c r="H339" s="63">
        <v>2260</v>
      </c>
      <c r="I339" s="70">
        <v>2260</v>
      </c>
    </row>
    <row r="340" spans="1:9" ht="15.75" thickBot="1" x14ac:dyDescent="0.3">
      <c r="A340" s="67" t="s">
        <v>453</v>
      </c>
      <c r="B340" s="58">
        <v>45379</v>
      </c>
      <c r="C340" s="58">
        <v>45443</v>
      </c>
      <c r="D340" s="59">
        <v>0</v>
      </c>
      <c r="E340" s="59">
        <v>0</v>
      </c>
      <c r="F340" s="59">
        <v>0</v>
      </c>
      <c r="G340" s="59">
        <v>0</v>
      </c>
      <c r="H340" s="60">
        <v>6000</v>
      </c>
      <c r="I340" s="68">
        <v>6000</v>
      </c>
    </row>
    <row r="341" spans="1:9" ht="15.75" thickBot="1" x14ac:dyDescent="0.3">
      <c r="A341" s="69" t="s">
        <v>438</v>
      </c>
      <c r="B341" s="61">
        <v>45379</v>
      </c>
      <c r="C341" s="61">
        <v>45443</v>
      </c>
      <c r="D341" s="62">
        <v>0</v>
      </c>
      <c r="E341" s="62">
        <v>0</v>
      </c>
      <c r="F341" s="62">
        <v>0</v>
      </c>
      <c r="G341" s="62">
        <v>0</v>
      </c>
      <c r="H341" s="63">
        <v>2275</v>
      </c>
      <c r="I341" s="70">
        <v>2275</v>
      </c>
    </row>
    <row r="342" spans="1:9" ht="15.75" thickBot="1" x14ac:dyDescent="0.3">
      <c r="A342" s="67" t="s">
        <v>439</v>
      </c>
      <c r="B342" s="58">
        <v>45379</v>
      </c>
      <c r="C342" s="58">
        <v>45443</v>
      </c>
      <c r="D342" s="59">
        <v>0</v>
      </c>
      <c r="E342" s="59">
        <v>0</v>
      </c>
      <c r="F342" s="59">
        <v>0</v>
      </c>
      <c r="G342" s="59">
        <v>0</v>
      </c>
      <c r="H342" s="60">
        <v>2250</v>
      </c>
      <c r="I342" s="68">
        <v>2250</v>
      </c>
    </row>
    <row r="343" spans="1:9" ht="15.75" thickBot="1" x14ac:dyDescent="0.3">
      <c r="A343" s="69" t="s">
        <v>440</v>
      </c>
      <c r="B343" s="61">
        <v>45379</v>
      </c>
      <c r="C343" s="61">
        <v>45443</v>
      </c>
      <c r="D343" s="62">
        <v>0</v>
      </c>
      <c r="E343" s="62">
        <v>0</v>
      </c>
      <c r="F343" s="62">
        <v>0</v>
      </c>
      <c r="G343" s="62">
        <v>0</v>
      </c>
      <c r="H343" s="63">
        <v>4500</v>
      </c>
      <c r="I343" s="70">
        <v>4500</v>
      </c>
    </row>
    <row r="344" spans="1:9" ht="15.75" thickBot="1" x14ac:dyDescent="0.3">
      <c r="A344" s="67" t="s">
        <v>441</v>
      </c>
      <c r="B344" s="58">
        <v>45379</v>
      </c>
      <c r="C344" s="58">
        <v>45443</v>
      </c>
      <c r="D344" s="59">
        <v>0</v>
      </c>
      <c r="E344" s="59">
        <v>0</v>
      </c>
      <c r="F344" s="59">
        <v>0</v>
      </c>
      <c r="G344" s="59">
        <v>0</v>
      </c>
      <c r="H344" s="60">
        <v>3375</v>
      </c>
      <c r="I344" s="68">
        <v>3375</v>
      </c>
    </row>
    <row r="345" spans="1:9" ht="15.75" thickBot="1" x14ac:dyDescent="0.3">
      <c r="A345" s="69" t="s">
        <v>442</v>
      </c>
      <c r="B345" s="61">
        <v>45379</v>
      </c>
      <c r="C345" s="61">
        <v>45443</v>
      </c>
      <c r="D345" s="62">
        <v>0</v>
      </c>
      <c r="E345" s="62">
        <v>0</v>
      </c>
      <c r="F345" s="62">
        <v>0</v>
      </c>
      <c r="G345" s="62">
        <v>0</v>
      </c>
      <c r="H345" s="63">
        <v>1050</v>
      </c>
      <c r="I345" s="70">
        <v>1050</v>
      </c>
    </row>
    <row r="346" spans="1:9" ht="15.75" thickBot="1" x14ac:dyDescent="0.3">
      <c r="A346" s="67" t="s">
        <v>443</v>
      </c>
      <c r="B346" s="58">
        <v>45379</v>
      </c>
      <c r="C346" s="58">
        <v>45443</v>
      </c>
      <c r="D346" s="59">
        <v>0</v>
      </c>
      <c r="E346" s="59">
        <v>0</v>
      </c>
      <c r="F346" s="59">
        <v>0</v>
      </c>
      <c r="G346" s="59">
        <v>0</v>
      </c>
      <c r="H346" s="60">
        <v>2250</v>
      </c>
      <c r="I346" s="68">
        <v>2250</v>
      </c>
    </row>
    <row r="347" spans="1:9" ht="15.75" thickBot="1" x14ac:dyDescent="0.3">
      <c r="A347" s="69" t="s">
        <v>444</v>
      </c>
      <c r="B347" s="61">
        <v>45379</v>
      </c>
      <c r="C347" s="61">
        <v>45443</v>
      </c>
      <c r="D347" s="62">
        <v>0</v>
      </c>
      <c r="E347" s="62">
        <v>0</v>
      </c>
      <c r="F347" s="62">
        <v>0</v>
      </c>
      <c r="G347" s="62">
        <v>0</v>
      </c>
      <c r="H347" s="63">
        <v>5550</v>
      </c>
      <c r="I347" s="70">
        <v>5550</v>
      </c>
    </row>
    <row r="348" spans="1:9" ht="15.75" thickBot="1" x14ac:dyDescent="0.3">
      <c r="A348" s="67" t="s">
        <v>445</v>
      </c>
      <c r="B348" s="58">
        <v>45379</v>
      </c>
      <c r="C348" s="58">
        <v>45382</v>
      </c>
      <c r="D348" s="59">
        <v>0</v>
      </c>
      <c r="E348" s="59">
        <v>0</v>
      </c>
      <c r="F348" s="59">
        <v>0</v>
      </c>
      <c r="G348" s="59">
        <v>0</v>
      </c>
      <c r="H348" s="60">
        <v>2000</v>
      </c>
      <c r="I348" s="68">
        <v>2000</v>
      </c>
    </row>
    <row r="349" spans="1:9" ht="15.75" thickBot="1" x14ac:dyDescent="0.3">
      <c r="A349" s="69" t="s">
        <v>446</v>
      </c>
      <c r="B349" s="61">
        <v>45379</v>
      </c>
      <c r="C349" s="61">
        <v>45443</v>
      </c>
      <c r="D349" s="62">
        <v>0</v>
      </c>
      <c r="E349" s="62">
        <v>0</v>
      </c>
      <c r="F349" s="62">
        <v>0</v>
      </c>
      <c r="G349" s="62">
        <v>0</v>
      </c>
      <c r="H349" s="63">
        <v>1700</v>
      </c>
      <c r="I349" s="70">
        <v>1700</v>
      </c>
    </row>
    <row r="350" spans="1:9" ht="15.75" thickBot="1" x14ac:dyDescent="0.3">
      <c r="A350" s="67" t="s">
        <v>447</v>
      </c>
      <c r="B350" s="58">
        <v>45379</v>
      </c>
      <c r="C350" s="58">
        <v>45442</v>
      </c>
      <c r="D350" s="59">
        <v>0</v>
      </c>
      <c r="E350" s="59">
        <v>0</v>
      </c>
      <c r="F350" s="59">
        <v>0</v>
      </c>
      <c r="G350" s="59">
        <v>0</v>
      </c>
      <c r="H350" s="60">
        <v>3375</v>
      </c>
      <c r="I350" s="68">
        <v>3375</v>
      </c>
    </row>
    <row r="351" spans="1:9" ht="15.75" thickBot="1" x14ac:dyDescent="0.3">
      <c r="A351" s="122" t="s">
        <v>294</v>
      </c>
      <c r="B351" s="123"/>
      <c r="C351" s="124"/>
      <c r="D351" s="64">
        <v>0</v>
      </c>
      <c r="E351" s="64">
        <v>0</v>
      </c>
      <c r="F351" s="64">
        <v>0</v>
      </c>
      <c r="G351" s="64">
        <v>0</v>
      </c>
      <c r="H351" s="65">
        <v>298644</v>
      </c>
      <c r="I351" s="71">
        <v>298644</v>
      </c>
    </row>
    <row r="352" spans="1:9" ht="15.75" thickBot="1" x14ac:dyDescent="0.3">
      <c r="A352" s="119" t="s">
        <v>295</v>
      </c>
      <c r="B352" s="120"/>
      <c r="C352" s="120"/>
      <c r="D352" s="120"/>
      <c r="E352" s="120"/>
      <c r="F352" s="120"/>
      <c r="G352" s="120"/>
      <c r="H352" s="120"/>
      <c r="I352" s="121"/>
    </row>
    <row r="353" spans="1:9" ht="15.75" thickBot="1" x14ac:dyDescent="0.3">
      <c r="A353" s="69" t="s">
        <v>334</v>
      </c>
      <c r="B353" s="61">
        <v>45412</v>
      </c>
      <c r="C353" s="61">
        <v>45443</v>
      </c>
      <c r="D353" s="62">
        <v>0</v>
      </c>
      <c r="E353" s="62">
        <v>0</v>
      </c>
      <c r="F353" s="62">
        <v>0</v>
      </c>
      <c r="G353" s="62">
        <v>0</v>
      </c>
      <c r="H353" s="63">
        <v>3375</v>
      </c>
      <c r="I353" s="70">
        <v>3375</v>
      </c>
    </row>
    <row r="354" spans="1:9" ht="15.75" thickBot="1" x14ac:dyDescent="0.3">
      <c r="A354" s="67" t="s">
        <v>335</v>
      </c>
      <c r="B354" s="58">
        <v>45412</v>
      </c>
      <c r="C354" s="58">
        <v>45412</v>
      </c>
      <c r="D354" s="59">
        <v>0</v>
      </c>
      <c r="E354" s="59">
        <v>0</v>
      </c>
      <c r="F354" s="59">
        <v>0</v>
      </c>
      <c r="G354" s="59">
        <v>0</v>
      </c>
      <c r="H354" s="60">
        <v>3375</v>
      </c>
      <c r="I354" s="68">
        <v>3375</v>
      </c>
    </row>
    <row r="355" spans="1:9" ht="15.75" thickBot="1" x14ac:dyDescent="0.3">
      <c r="A355" s="69" t="s">
        <v>336</v>
      </c>
      <c r="B355" s="61">
        <v>45412</v>
      </c>
      <c r="C355" s="61">
        <v>45443</v>
      </c>
      <c r="D355" s="62">
        <v>0</v>
      </c>
      <c r="E355" s="62">
        <v>0</v>
      </c>
      <c r="F355" s="62">
        <v>0</v>
      </c>
      <c r="G355" s="62">
        <v>0</v>
      </c>
      <c r="H355" s="63">
        <v>2565</v>
      </c>
      <c r="I355" s="70">
        <v>2565</v>
      </c>
    </row>
    <row r="356" spans="1:9" ht="15.75" thickBot="1" x14ac:dyDescent="0.3">
      <c r="A356" s="67" t="s">
        <v>338</v>
      </c>
      <c r="B356" s="58">
        <v>45412</v>
      </c>
      <c r="C356" s="58">
        <v>45443</v>
      </c>
      <c r="D356" s="59">
        <v>0</v>
      </c>
      <c r="E356" s="59">
        <v>0</v>
      </c>
      <c r="F356" s="59">
        <v>0</v>
      </c>
      <c r="G356" s="59">
        <v>0</v>
      </c>
      <c r="H356" s="60">
        <v>3375</v>
      </c>
      <c r="I356" s="68">
        <v>3375</v>
      </c>
    </row>
    <row r="357" spans="1:9" ht="15.75" thickBot="1" x14ac:dyDescent="0.3">
      <c r="A357" s="69" t="s">
        <v>339</v>
      </c>
      <c r="B357" s="61">
        <v>45412</v>
      </c>
      <c r="C357" s="61">
        <v>45443</v>
      </c>
      <c r="D357" s="62">
        <v>0</v>
      </c>
      <c r="E357" s="62">
        <v>0</v>
      </c>
      <c r="F357" s="62">
        <v>0</v>
      </c>
      <c r="G357" s="62">
        <v>0</v>
      </c>
      <c r="H357" s="63">
        <v>6000</v>
      </c>
      <c r="I357" s="70">
        <v>6000</v>
      </c>
    </row>
    <row r="358" spans="1:9" ht="15.75" thickBot="1" x14ac:dyDescent="0.3">
      <c r="A358" s="67" t="s">
        <v>340</v>
      </c>
      <c r="B358" s="58">
        <v>45412</v>
      </c>
      <c r="C358" s="58">
        <v>45443</v>
      </c>
      <c r="D358" s="59">
        <v>0</v>
      </c>
      <c r="E358" s="59">
        <v>0</v>
      </c>
      <c r="F358" s="59">
        <v>0</v>
      </c>
      <c r="G358" s="59">
        <v>0</v>
      </c>
      <c r="H358" s="59">
        <v>680</v>
      </c>
      <c r="I358" s="78">
        <v>680</v>
      </c>
    </row>
    <row r="359" spans="1:9" ht="15.75" thickBot="1" x14ac:dyDescent="0.3">
      <c r="A359" s="69" t="s">
        <v>341</v>
      </c>
      <c r="B359" s="61">
        <v>45412</v>
      </c>
      <c r="C359" s="61">
        <v>45443</v>
      </c>
      <c r="D359" s="62">
        <v>0</v>
      </c>
      <c r="E359" s="62">
        <v>0</v>
      </c>
      <c r="F359" s="62">
        <v>0</v>
      </c>
      <c r="G359" s="62">
        <v>0</v>
      </c>
      <c r="H359" s="63">
        <v>2475</v>
      </c>
      <c r="I359" s="70">
        <v>2475</v>
      </c>
    </row>
    <row r="360" spans="1:9" ht="15.75" thickBot="1" x14ac:dyDescent="0.3">
      <c r="A360" s="67" t="s">
        <v>448</v>
      </c>
      <c r="B360" s="58">
        <v>45412</v>
      </c>
      <c r="C360" s="58">
        <v>45443</v>
      </c>
      <c r="D360" s="59">
        <v>0</v>
      </c>
      <c r="E360" s="59">
        <v>0</v>
      </c>
      <c r="F360" s="59">
        <v>0</v>
      </c>
      <c r="G360" s="59">
        <v>0</v>
      </c>
      <c r="H360" s="60">
        <v>1125</v>
      </c>
      <c r="I360" s="68">
        <v>1125</v>
      </c>
    </row>
    <row r="361" spans="1:9" ht="15.75" thickBot="1" x14ac:dyDescent="0.3">
      <c r="A361" s="69" t="s">
        <v>344</v>
      </c>
      <c r="B361" s="61">
        <v>45412</v>
      </c>
      <c r="C361" s="61">
        <v>45412</v>
      </c>
      <c r="D361" s="62">
        <v>0</v>
      </c>
      <c r="E361" s="62">
        <v>0</v>
      </c>
      <c r="F361" s="62">
        <v>0</v>
      </c>
      <c r="G361" s="62">
        <v>0</v>
      </c>
      <c r="H361" s="63">
        <v>3375</v>
      </c>
      <c r="I361" s="70">
        <v>3375</v>
      </c>
    </row>
    <row r="362" spans="1:9" ht="15.75" thickBot="1" x14ac:dyDescent="0.3">
      <c r="A362" s="67" t="s">
        <v>345</v>
      </c>
      <c r="B362" s="58">
        <v>45412</v>
      </c>
      <c r="C362" s="58">
        <v>45443</v>
      </c>
      <c r="D362" s="59">
        <v>0</v>
      </c>
      <c r="E362" s="59">
        <v>0</v>
      </c>
      <c r="F362" s="59">
        <v>0</v>
      </c>
      <c r="G362" s="59">
        <v>0</v>
      </c>
      <c r="H362" s="60">
        <v>1870</v>
      </c>
      <c r="I362" s="68">
        <v>1870</v>
      </c>
    </row>
    <row r="363" spans="1:9" ht="15.75" thickBot="1" x14ac:dyDescent="0.3">
      <c r="A363" s="69" t="s">
        <v>346</v>
      </c>
      <c r="B363" s="61">
        <v>45412</v>
      </c>
      <c r="C363" s="61">
        <v>45443</v>
      </c>
      <c r="D363" s="62">
        <v>0</v>
      </c>
      <c r="E363" s="62">
        <v>0</v>
      </c>
      <c r="F363" s="62">
        <v>0</v>
      </c>
      <c r="G363" s="62">
        <v>0</v>
      </c>
      <c r="H363" s="63">
        <v>3375</v>
      </c>
      <c r="I363" s="70">
        <v>3375</v>
      </c>
    </row>
    <row r="364" spans="1:9" ht="15.75" thickBot="1" x14ac:dyDescent="0.3">
      <c r="A364" s="67" t="s">
        <v>347</v>
      </c>
      <c r="B364" s="58">
        <v>45412</v>
      </c>
      <c r="C364" s="58">
        <v>45443</v>
      </c>
      <c r="D364" s="59">
        <v>0</v>
      </c>
      <c r="E364" s="59">
        <v>0</v>
      </c>
      <c r="F364" s="59">
        <v>0</v>
      </c>
      <c r="G364" s="59">
        <v>0</v>
      </c>
      <c r="H364" s="60">
        <v>2260</v>
      </c>
      <c r="I364" s="68">
        <v>2260</v>
      </c>
    </row>
    <row r="365" spans="1:9" ht="15.75" thickBot="1" x14ac:dyDescent="0.3">
      <c r="A365" s="69" t="s">
        <v>348</v>
      </c>
      <c r="B365" s="61">
        <v>45412</v>
      </c>
      <c r="C365" s="61">
        <v>45443</v>
      </c>
      <c r="D365" s="62">
        <v>0</v>
      </c>
      <c r="E365" s="62">
        <v>0</v>
      </c>
      <c r="F365" s="62">
        <v>0</v>
      </c>
      <c r="G365" s="62">
        <v>0</v>
      </c>
      <c r="H365" s="63">
        <v>5000</v>
      </c>
      <c r="I365" s="70">
        <v>5000</v>
      </c>
    </row>
    <row r="366" spans="1:9" ht="15.75" thickBot="1" x14ac:dyDescent="0.3">
      <c r="A366" s="67" t="s">
        <v>349</v>
      </c>
      <c r="B366" s="58">
        <v>45412</v>
      </c>
      <c r="C366" s="58">
        <v>45443</v>
      </c>
      <c r="D366" s="59">
        <v>0</v>
      </c>
      <c r="E366" s="59">
        <v>0</v>
      </c>
      <c r="F366" s="59">
        <v>0</v>
      </c>
      <c r="G366" s="59">
        <v>0</v>
      </c>
      <c r="H366" s="60">
        <v>7500</v>
      </c>
      <c r="I366" s="68">
        <v>7500</v>
      </c>
    </row>
    <row r="367" spans="1:9" ht="15.75" thickBot="1" x14ac:dyDescent="0.3">
      <c r="A367" s="69" t="s">
        <v>350</v>
      </c>
      <c r="B367" s="61">
        <v>45412</v>
      </c>
      <c r="C367" s="61">
        <v>45443</v>
      </c>
      <c r="D367" s="62">
        <v>0</v>
      </c>
      <c r="E367" s="62">
        <v>0</v>
      </c>
      <c r="F367" s="62">
        <v>0</v>
      </c>
      <c r="G367" s="62">
        <v>0</v>
      </c>
      <c r="H367" s="63">
        <v>1870</v>
      </c>
      <c r="I367" s="70">
        <v>1870</v>
      </c>
    </row>
    <row r="368" spans="1:9" ht="15.75" thickBot="1" x14ac:dyDescent="0.3">
      <c r="A368" s="67" t="s">
        <v>351</v>
      </c>
      <c r="B368" s="58">
        <v>45412</v>
      </c>
      <c r="C368" s="58">
        <v>45443</v>
      </c>
      <c r="D368" s="59">
        <v>0</v>
      </c>
      <c r="E368" s="59">
        <v>0</v>
      </c>
      <c r="F368" s="59">
        <v>0</v>
      </c>
      <c r="G368" s="59">
        <v>0</v>
      </c>
      <c r="H368" s="60">
        <v>2260</v>
      </c>
      <c r="I368" s="68">
        <v>2260</v>
      </c>
    </row>
    <row r="369" spans="1:9" ht="15.75" thickBot="1" x14ac:dyDescent="0.3">
      <c r="A369" s="69" t="s">
        <v>352</v>
      </c>
      <c r="B369" s="61">
        <v>45412</v>
      </c>
      <c r="C369" s="61">
        <v>45443</v>
      </c>
      <c r="D369" s="62">
        <v>0</v>
      </c>
      <c r="E369" s="62">
        <v>0</v>
      </c>
      <c r="F369" s="62">
        <v>0</v>
      </c>
      <c r="G369" s="62">
        <v>0</v>
      </c>
      <c r="H369" s="62">
        <v>450</v>
      </c>
      <c r="I369" s="79">
        <v>450</v>
      </c>
    </row>
    <row r="370" spans="1:9" ht="15.75" thickBot="1" x14ac:dyDescent="0.3">
      <c r="A370" s="67" t="s">
        <v>352</v>
      </c>
      <c r="B370" s="58">
        <v>45412</v>
      </c>
      <c r="C370" s="58">
        <v>45443</v>
      </c>
      <c r="D370" s="59">
        <v>0</v>
      </c>
      <c r="E370" s="59">
        <v>0</v>
      </c>
      <c r="F370" s="59">
        <v>0</v>
      </c>
      <c r="G370" s="59">
        <v>0</v>
      </c>
      <c r="H370" s="59">
        <v>750</v>
      </c>
      <c r="I370" s="78">
        <v>750</v>
      </c>
    </row>
    <row r="371" spans="1:9" ht="15.75" thickBot="1" x14ac:dyDescent="0.3">
      <c r="A371" s="69" t="s">
        <v>353</v>
      </c>
      <c r="B371" s="61">
        <v>45412</v>
      </c>
      <c r="C371" s="61">
        <v>45442</v>
      </c>
      <c r="D371" s="62">
        <v>0</v>
      </c>
      <c r="E371" s="62">
        <v>0</v>
      </c>
      <c r="F371" s="62">
        <v>0</v>
      </c>
      <c r="G371" s="62">
        <v>0</v>
      </c>
      <c r="H371" s="63">
        <v>2260</v>
      </c>
      <c r="I371" s="70">
        <v>2260</v>
      </c>
    </row>
    <row r="372" spans="1:9" ht="15.75" thickBot="1" x14ac:dyDescent="0.3">
      <c r="A372" s="67" t="s">
        <v>354</v>
      </c>
      <c r="B372" s="58">
        <v>45412</v>
      </c>
      <c r="C372" s="58">
        <v>45443</v>
      </c>
      <c r="D372" s="59">
        <v>0</v>
      </c>
      <c r="E372" s="59">
        <v>0</v>
      </c>
      <c r="F372" s="59">
        <v>0</v>
      </c>
      <c r="G372" s="59">
        <v>0</v>
      </c>
      <c r="H372" s="60">
        <v>3375</v>
      </c>
      <c r="I372" s="68">
        <v>3375</v>
      </c>
    </row>
    <row r="373" spans="1:9" ht="15.75" thickBot="1" x14ac:dyDescent="0.3">
      <c r="A373" s="69" t="s">
        <v>355</v>
      </c>
      <c r="B373" s="61">
        <v>45412</v>
      </c>
      <c r="C373" s="61">
        <v>45443</v>
      </c>
      <c r="D373" s="62">
        <v>0</v>
      </c>
      <c r="E373" s="62">
        <v>0</v>
      </c>
      <c r="F373" s="62">
        <v>0</v>
      </c>
      <c r="G373" s="62">
        <v>0</v>
      </c>
      <c r="H373" s="63">
        <v>1700</v>
      </c>
      <c r="I373" s="70">
        <v>1700</v>
      </c>
    </row>
    <row r="374" spans="1:9" ht="15.75" thickBot="1" x14ac:dyDescent="0.3">
      <c r="A374" s="67" t="s">
        <v>356</v>
      </c>
      <c r="B374" s="58">
        <v>45412</v>
      </c>
      <c r="C374" s="58">
        <v>45443</v>
      </c>
      <c r="D374" s="59">
        <v>0</v>
      </c>
      <c r="E374" s="59">
        <v>0</v>
      </c>
      <c r="F374" s="59">
        <v>0</v>
      </c>
      <c r="G374" s="59">
        <v>0</v>
      </c>
      <c r="H374" s="60">
        <v>4500</v>
      </c>
      <c r="I374" s="68">
        <v>4500</v>
      </c>
    </row>
    <row r="375" spans="1:9" ht="15.75" thickBot="1" x14ac:dyDescent="0.3">
      <c r="A375" s="69" t="s">
        <v>358</v>
      </c>
      <c r="B375" s="61">
        <v>45412</v>
      </c>
      <c r="C375" s="61">
        <v>45443</v>
      </c>
      <c r="D375" s="62">
        <v>0</v>
      </c>
      <c r="E375" s="62">
        <v>0</v>
      </c>
      <c r="F375" s="62">
        <v>0</v>
      </c>
      <c r="G375" s="62">
        <v>0</v>
      </c>
      <c r="H375" s="63">
        <v>2260</v>
      </c>
      <c r="I375" s="70">
        <v>2260</v>
      </c>
    </row>
    <row r="376" spans="1:9" ht="15.75" thickBot="1" x14ac:dyDescent="0.3">
      <c r="A376" s="67" t="s">
        <v>359</v>
      </c>
      <c r="B376" s="58">
        <v>45412</v>
      </c>
      <c r="C376" s="58">
        <v>45443</v>
      </c>
      <c r="D376" s="59">
        <v>0</v>
      </c>
      <c r="E376" s="59">
        <v>0</v>
      </c>
      <c r="F376" s="59">
        <v>0</v>
      </c>
      <c r="G376" s="59">
        <v>0</v>
      </c>
      <c r="H376" s="60">
        <v>1685</v>
      </c>
      <c r="I376" s="68">
        <v>1685</v>
      </c>
    </row>
    <row r="377" spans="1:9" ht="15.75" thickBot="1" x14ac:dyDescent="0.3">
      <c r="A377" s="69" t="s">
        <v>360</v>
      </c>
      <c r="B377" s="61">
        <v>45412</v>
      </c>
      <c r="C377" s="61">
        <v>45443</v>
      </c>
      <c r="D377" s="62">
        <v>0</v>
      </c>
      <c r="E377" s="62">
        <v>0</v>
      </c>
      <c r="F377" s="62">
        <v>0</v>
      </c>
      <c r="G377" s="62">
        <v>0</v>
      </c>
      <c r="H377" s="63">
        <v>1050</v>
      </c>
      <c r="I377" s="70">
        <v>1050</v>
      </c>
    </row>
    <row r="378" spans="1:9" ht="15.75" thickBot="1" x14ac:dyDescent="0.3">
      <c r="A378" s="67" t="s">
        <v>361</v>
      </c>
      <c r="B378" s="58">
        <v>45412</v>
      </c>
      <c r="C378" s="58">
        <v>45443</v>
      </c>
      <c r="D378" s="59">
        <v>0</v>
      </c>
      <c r="E378" s="59">
        <v>0</v>
      </c>
      <c r="F378" s="59">
        <v>0</v>
      </c>
      <c r="G378" s="59">
        <v>0</v>
      </c>
      <c r="H378" s="60">
        <v>2260</v>
      </c>
      <c r="I378" s="68">
        <v>2260</v>
      </c>
    </row>
    <row r="379" spans="1:9" ht="15.75" thickBot="1" x14ac:dyDescent="0.3">
      <c r="A379" s="69" t="s">
        <v>363</v>
      </c>
      <c r="B379" s="61">
        <v>45412</v>
      </c>
      <c r="C379" s="61">
        <v>45443</v>
      </c>
      <c r="D379" s="62">
        <v>0</v>
      </c>
      <c r="E379" s="62">
        <v>0</v>
      </c>
      <c r="F379" s="62">
        <v>0</v>
      </c>
      <c r="G379" s="62">
        <v>0</v>
      </c>
      <c r="H379" s="63">
        <v>1700</v>
      </c>
      <c r="I379" s="70">
        <v>1700</v>
      </c>
    </row>
    <row r="380" spans="1:9" ht="15.75" thickBot="1" x14ac:dyDescent="0.3">
      <c r="A380" s="67" t="s">
        <v>364</v>
      </c>
      <c r="B380" s="58">
        <v>45412</v>
      </c>
      <c r="C380" s="58">
        <v>45443</v>
      </c>
      <c r="D380" s="59">
        <v>0</v>
      </c>
      <c r="E380" s="59">
        <v>0</v>
      </c>
      <c r="F380" s="59">
        <v>0</v>
      </c>
      <c r="G380" s="59">
        <v>0</v>
      </c>
      <c r="H380" s="59">
        <v>600</v>
      </c>
      <c r="I380" s="78">
        <v>600</v>
      </c>
    </row>
    <row r="381" spans="1:9" ht="15.75" thickBot="1" x14ac:dyDescent="0.3">
      <c r="A381" s="69" t="s">
        <v>365</v>
      </c>
      <c r="B381" s="61">
        <v>45412</v>
      </c>
      <c r="C381" s="61">
        <v>45443</v>
      </c>
      <c r="D381" s="62">
        <v>0</v>
      </c>
      <c r="E381" s="62">
        <v>0</v>
      </c>
      <c r="F381" s="62">
        <v>0</v>
      </c>
      <c r="G381" s="62">
        <v>0</v>
      </c>
      <c r="H381" s="63">
        <v>3375</v>
      </c>
      <c r="I381" s="70">
        <v>3375</v>
      </c>
    </row>
    <row r="382" spans="1:9" ht="15.75" thickBot="1" x14ac:dyDescent="0.3">
      <c r="A382" s="67" t="s">
        <v>367</v>
      </c>
      <c r="B382" s="58">
        <v>45412</v>
      </c>
      <c r="C382" s="58">
        <v>45443</v>
      </c>
      <c r="D382" s="59">
        <v>0</v>
      </c>
      <c r="E382" s="59">
        <v>0</v>
      </c>
      <c r="F382" s="59">
        <v>0</v>
      </c>
      <c r="G382" s="59">
        <v>0</v>
      </c>
      <c r="H382" s="60">
        <v>2250</v>
      </c>
      <c r="I382" s="68">
        <v>2250</v>
      </c>
    </row>
    <row r="383" spans="1:9" ht="15.75" thickBot="1" x14ac:dyDescent="0.3">
      <c r="A383" s="69" t="s">
        <v>368</v>
      </c>
      <c r="B383" s="61">
        <v>45412</v>
      </c>
      <c r="C383" s="61">
        <v>45443</v>
      </c>
      <c r="D383" s="62">
        <v>0</v>
      </c>
      <c r="E383" s="62">
        <v>0</v>
      </c>
      <c r="F383" s="62">
        <v>0</v>
      </c>
      <c r="G383" s="62">
        <v>0</v>
      </c>
      <c r="H383" s="62">
        <v>750</v>
      </c>
      <c r="I383" s="79">
        <v>750</v>
      </c>
    </row>
    <row r="384" spans="1:9" ht="15.75" thickBot="1" x14ac:dyDescent="0.3">
      <c r="A384" s="67" t="s">
        <v>370</v>
      </c>
      <c r="B384" s="58">
        <v>45412</v>
      </c>
      <c r="C384" s="58">
        <v>45443</v>
      </c>
      <c r="D384" s="59">
        <v>0</v>
      </c>
      <c r="E384" s="59">
        <v>0</v>
      </c>
      <c r="F384" s="59">
        <v>0</v>
      </c>
      <c r="G384" s="59">
        <v>0</v>
      </c>
      <c r="H384" s="60">
        <v>3120</v>
      </c>
      <c r="I384" s="68">
        <v>3120</v>
      </c>
    </row>
    <row r="385" spans="1:9" ht="15.75" thickBot="1" x14ac:dyDescent="0.3">
      <c r="A385" s="69" t="s">
        <v>371</v>
      </c>
      <c r="B385" s="61">
        <v>45412</v>
      </c>
      <c r="C385" s="61">
        <v>45443</v>
      </c>
      <c r="D385" s="62">
        <v>0</v>
      </c>
      <c r="E385" s="62">
        <v>0</v>
      </c>
      <c r="F385" s="62">
        <v>0</v>
      </c>
      <c r="G385" s="62">
        <v>0</v>
      </c>
      <c r="H385" s="63">
        <v>1800</v>
      </c>
      <c r="I385" s="70">
        <v>1800</v>
      </c>
    </row>
    <row r="386" spans="1:9" ht="15.75" thickBot="1" x14ac:dyDescent="0.3">
      <c r="A386" s="67" t="s">
        <v>372</v>
      </c>
      <c r="B386" s="58">
        <v>45412</v>
      </c>
      <c r="C386" s="58">
        <v>45443</v>
      </c>
      <c r="D386" s="59">
        <v>0</v>
      </c>
      <c r="E386" s="59">
        <v>0</v>
      </c>
      <c r="F386" s="59">
        <v>0</v>
      </c>
      <c r="G386" s="59">
        <v>0</v>
      </c>
      <c r="H386" s="60">
        <v>4500</v>
      </c>
      <c r="I386" s="68">
        <v>4500</v>
      </c>
    </row>
    <row r="387" spans="1:9" ht="15.75" thickBot="1" x14ac:dyDescent="0.3">
      <c r="A387" s="69" t="s">
        <v>373</v>
      </c>
      <c r="B387" s="61">
        <v>45412</v>
      </c>
      <c r="C387" s="61">
        <v>45443</v>
      </c>
      <c r="D387" s="62">
        <v>0</v>
      </c>
      <c r="E387" s="62">
        <v>0</v>
      </c>
      <c r="F387" s="62">
        <v>0</v>
      </c>
      <c r="G387" s="62">
        <v>0</v>
      </c>
      <c r="H387" s="63">
        <v>6000</v>
      </c>
      <c r="I387" s="70">
        <v>6000</v>
      </c>
    </row>
    <row r="388" spans="1:9" ht="15.75" thickBot="1" x14ac:dyDescent="0.3">
      <c r="A388" s="67" t="s">
        <v>374</v>
      </c>
      <c r="B388" s="58">
        <v>45412</v>
      </c>
      <c r="C388" s="58">
        <v>45442</v>
      </c>
      <c r="D388" s="59">
        <v>0</v>
      </c>
      <c r="E388" s="59">
        <v>0</v>
      </c>
      <c r="F388" s="59">
        <v>0</v>
      </c>
      <c r="G388" s="59">
        <v>0</v>
      </c>
      <c r="H388" s="60">
        <v>2260</v>
      </c>
      <c r="I388" s="68">
        <v>2260</v>
      </c>
    </row>
    <row r="389" spans="1:9" ht="15.75" thickBot="1" x14ac:dyDescent="0.3">
      <c r="A389" s="69" t="s">
        <v>376</v>
      </c>
      <c r="B389" s="61">
        <v>45412</v>
      </c>
      <c r="C389" s="61">
        <v>45442</v>
      </c>
      <c r="D389" s="62">
        <v>0</v>
      </c>
      <c r="E389" s="62">
        <v>0</v>
      </c>
      <c r="F389" s="62">
        <v>0</v>
      </c>
      <c r="G389" s="62">
        <v>0</v>
      </c>
      <c r="H389" s="63">
        <v>7750</v>
      </c>
      <c r="I389" s="70">
        <v>7750</v>
      </c>
    </row>
    <row r="390" spans="1:9" ht="15.75" thickBot="1" x14ac:dyDescent="0.3">
      <c r="A390" s="67" t="s">
        <v>377</v>
      </c>
      <c r="B390" s="58">
        <v>45412</v>
      </c>
      <c r="C390" s="58">
        <v>45443</v>
      </c>
      <c r="D390" s="59">
        <v>0</v>
      </c>
      <c r="E390" s="59">
        <v>0</v>
      </c>
      <c r="F390" s="59">
        <v>0</v>
      </c>
      <c r="G390" s="59">
        <v>0</v>
      </c>
      <c r="H390" s="60">
        <v>6000</v>
      </c>
      <c r="I390" s="68">
        <v>6000</v>
      </c>
    </row>
    <row r="391" spans="1:9" ht="15.75" thickBot="1" x14ac:dyDescent="0.3">
      <c r="A391" s="69" t="s">
        <v>378</v>
      </c>
      <c r="B391" s="61">
        <v>45412</v>
      </c>
      <c r="C391" s="61">
        <v>45443</v>
      </c>
      <c r="D391" s="62">
        <v>0</v>
      </c>
      <c r="E391" s="62">
        <v>0</v>
      </c>
      <c r="F391" s="62">
        <v>0</v>
      </c>
      <c r="G391" s="62">
        <v>0</v>
      </c>
      <c r="H391" s="63">
        <v>3375</v>
      </c>
      <c r="I391" s="70">
        <v>3375</v>
      </c>
    </row>
    <row r="392" spans="1:9" ht="15.75" thickBot="1" x14ac:dyDescent="0.3">
      <c r="A392" s="67" t="s">
        <v>379</v>
      </c>
      <c r="B392" s="58">
        <v>45412</v>
      </c>
      <c r="C392" s="58">
        <v>45442</v>
      </c>
      <c r="D392" s="59">
        <v>0</v>
      </c>
      <c r="E392" s="59">
        <v>0</v>
      </c>
      <c r="F392" s="59">
        <v>0</v>
      </c>
      <c r="G392" s="59">
        <v>0</v>
      </c>
      <c r="H392" s="60">
        <v>4500</v>
      </c>
      <c r="I392" s="68">
        <v>4500</v>
      </c>
    </row>
    <row r="393" spans="1:9" ht="15.75" thickBot="1" x14ac:dyDescent="0.3">
      <c r="A393" s="69" t="s">
        <v>381</v>
      </c>
      <c r="B393" s="61">
        <v>45412</v>
      </c>
      <c r="C393" s="61">
        <v>45415</v>
      </c>
      <c r="D393" s="62">
        <v>0</v>
      </c>
      <c r="E393" s="62">
        <v>0</v>
      </c>
      <c r="F393" s="62">
        <v>0</v>
      </c>
      <c r="G393" s="62">
        <v>0</v>
      </c>
      <c r="H393" s="63">
        <v>4500</v>
      </c>
      <c r="I393" s="70">
        <v>4500</v>
      </c>
    </row>
    <row r="394" spans="1:9" ht="15.75" thickBot="1" x14ac:dyDescent="0.3">
      <c r="A394" s="67" t="s">
        <v>382</v>
      </c>
      <c r="B394" s="58">
        <v>45412</v>
      </c>
      <c r="C394" s="58">
        <v>45442</v>
      </c>
      <c r="D394" s="59">
        <v>0</v>
      </c>
      <c r="E394" s="59">
        <v>0</v>
      </c>
      <c r="F394" s="59">
        <v>0</v>
      </c>
      <c r="G394" s="59">
        <v>0</v>
      </c>
      <c r="H394" s="60">
        <v>2260</v>
      </c>
      <c r="I394" s="68">
        <v>2260</v>
      </c>
    </row>
    <row r="395" spans="1:9" ht="15.75" thickBot="1" x14ac:dyDescent="0.3">
      <c r="A395" s="69" t="s">
        <v>383</v>
      </c>
      <c r="B395" s="61">
        <v>45412</v>
      </c>
      <c r="C395" s="61">
        <v>45443</v>
      </c>
      <c r="D395" s="62">
        <v>0</v>
      </c>
      <c r="E395" s="62">
        <v>0</v>
      </c>
      <c r="F395" s="62">
        <v>0</v>
      </c>
      <c r="G395" s="62">
        <v>0</v>
      </c>
      <c r="H395" s="62">
        <v>750</v>
      </c>
      <c r="I395" s="79">
        <v>750</v>
      </c>
    </row>
    <row r="396" spans="1:9" ht="15.75" thickBot="1" x14ac:dyDescent="0.3">
      <c r="A396" s="67" t="s">
        <v>384</v>
      </c>
      <c r="B396" s="58">
        <v>45412</v>
      </c>
      <c r="C396" s="58">
        <v>45443</v>
      </c>
      <c r="D396" s="59">
        <v>0</v>
      </c>
      <c r="E396" s="59">
        <v>0</v>
      </c>
      <c r="F396" s="59">
        <v>0</v>
      </c>
      <c r="G396" s="59">
        <v>0</v>
      </c>
      <c r="H396" s="59">
        <v>750</v>
      </c>
      <c r="I396" s="78">
        <v>750</v>
      </c>
    </row>
    <row r="397" spans="1:9" ht="15.75" thickBot="1" x14ac:dyDescent="0.3">
      <c r="A397" s="69" t="s">
        <v>385</v>
      </c>
      <c r="B397" s="61">
        <v>45412</v>
      </c>
      <c r="C397" s="61">
        <v>45443</v>
      </c>
      <c r="D397" s="62">
        <v>0</v>
      </c>
      <c r="E397" s="62">
        <v>0</v>
      </c>
      <c r="F397" s="62">
        <v>0</v>
      </c>
      <c r="G397" s="62">
        <v>0</v>
      </c>
      <c r="H397" s="63">
        <v>3500</v>
      </c>
      <c r="I397" s="70">
        <v>3500</v>
      </c>
    </row>
    <row r="398" spans="1:9" ht="15.75" thickBot="1" x14ac:dyDescent="0.3">
      <c r="A398" s="67" t="s">
        <v>387</v>
      </c>
      <c r="B398" s="58">
        <v>45412</v>
      </c>
      <c r="C398" s="58">
        <v>45412</v>
      </c>
      <c r="D398" s="59">
        <v>0</v>
      </c>
      <c r="E398" s="59">
        <v>0</v>
      </c>
      <c r="F398" s="59">
        <v>0</v>
      </c>
      <c r="G398" s="59">
        <v>0</v>
      </c>
      <c r="H398" s="60">
        <v>2260</v>
      </c>
      <c r="I398" s="68">
        <v>2260</v>
      </c>
    </row>
    <row r="399" spans="1:9" ht="15.75" thickBot="1" x14ac:dyDescent="0.3">
      <c r="A399" s="69" t="s">
        <v>388</v>
      </c>
      <c r="B399" s="61">
        <v>45412</v>
      </c>
      <c r="C399" s="61">
        <v>45412</v>
      </c>
      <c r="D399" s="62">
        <v>0</v>
      </c>
      <c r="E399" s="62">
        <v>0</v>
      </c>
      <c r="F399" s="62">
        <v>0</v>
      </c>
      <c r="G399" s="62">
        <v>0</v>
      </c>
      <c r="H399" s="63">
        <v>2260</v>
      </c>
      <c r="I399" s="70">
        <v>2260</v>
      </c>
    </row>
    <row r="400" spans="1:9" ht="15.75" thickBot="1" x14ac:dyDescent="0.3">
      <c r="A400" s="67" t="s">
        <v>390</v>
      </c>
      <c r="B400" s="58">
        <v>45412</v>
      </c>
      <c r="C400" s="58">
        <v>45443</v>
      </c>
      <c r="D400" s="59">
        <v>0</v>
      </c>
      <c r="E400" s="59">
        <v>0</v>
      </c>
      <c r="F400" s="59">
        <v>0</v>
      </c>
      <c r="G400" s="59">
        <v>0</v>
      </c>
      <c r="H400" s="60">
        <v>1000</v>
      </c>
      <c r="I400" s="68">
        <v>1000</v>
      </c>
    </row>
    <row r="401" spans="1:9" ht="15.75" thickBot="1" x14ac:dyDescent="0.3">
      <c r="A401" s="69" t="s">
        <v>390</v>
      </c>
      <c r="B401" s="61">
        <v>45412</v>
      </c>
      <c r="C401" s="61">
        <v>45443</v>
      </c>
      <c r="D401" s="62">
        <v>0</v>
      </c>
      <c r="E401" s="62">
        <v>0</v>
      </c>
      <c r="F401" s="62">
        <v>0</v>
      </c>
      <c r="G401" s="62">
        <v>0</v>
      </c>
      <c r="H401" s="63">
        <v>3000</v>
      </c>
      <c r="I401" s="70">
        <v>3000</v>
      </c>
    </row>
    <row r="402" spans="1:9" ht="15.75" thickBot="1" x14ac:dyDescent="0.3">
      <c r="A402" s="67" t="s">
        <v>391</v>
      </c>
      <c r="B402" s="58">
        <v>45412</v>
      </c>
      <c r="C402" s="58">
        <v>45442</v>
      </c>
      <c r="D402" s="59">
        <v>0</v>
      </c>
      <c r="E402" s="59">
        <v>0</v>
      </c>
      <c r="F402" s="59">
        <v>0</v>
      </c>
      <c r="G402" s="59">
        <v>0</v>
      </c>
      <c r="H402" s="60">
        <v>3375</v>
      </c>
      <c r="I402" s="68">
        <v>3375</v>
      </c>
    </row>
    <row r="403" spans="1:9" ht="15.75" thickBot="1" x14ac:dyDescent="0.3">
      <c r="A403" s="69" t="s">
        <v>392</v>
      </c>
      <c r="B403" s="61">
        <v>45412</v>
      </c>
      <c r="C403" s="61">
        <v>45443</v>
      </c>
      <c r="D403" s="62">
        <v>0</v>
      </c>
      <c r="E403" s="62">
        <v>0</v>
      </c>
      <c r="F403" s="62">
        <v>0</v>
      </c>
      <c r="G403" s="62">
        <v>0</v>
      </c>
      <c r="H403" s="63">
        <v>2260</v>
      </c>
      <c r="I403" s="70">
        <v>2260</v>
      </c>
    </row>
    <row r="404" spans="1:9" ht="15.75" thickBot="1" x14ac:dyDescent="0.3">
      <c r="A404" s="67" t="s">
        <v>393</v>
      </c>
      <c r="B404" s="58">
        <v>45412</v>
      </c>
      <c r="C404" s="58">
        <v>45442</v>
      </c>
      <c r="D404" s="59">
        <v>0</v>
      </c>
      <c r="E404" s="59">
        <v>0</v>
      </c>
      <c r="F404" s="59">
        <v>0</v>
      </c>
      <c r="G404" s="59">
        <v>0</v>
      </c>
      <c r="H404" s="60">
        <v>4500</v>
      </c>
      <c r="I404" s="68">
        <v>4500</v>
      </c>
    </row>
    <row r="405" spans="1:9" ht="15.75" thickBot="1" x14ac:dyDescent="0.3">
      <c r="A405" s="69" t="s">
        <v>394</v>
      </c>
      <c r="B405" s="61">
        <v>45412</v>
      </c>
      <c r="C405" s="61">
        <v>45443</v>
      </c>
      <c r="D405" s="62">
        <v>0</v>
      </c>
      <c r="E405" s="62">
        <v>0</v>
      </c>
      <c r="F405" s="62">
        <v>0</v>
      </c>
      <c r="G405" s="62">
        <v>0</v>
      </c>
      <c r="H405" s="63">
        <v>1000</v>
      </c>
      <c r="I405" s="70">
        <v>1000</v>
      </c>
    </row>
    <row r="406" spans="1:9" ht="15.75" thickBot="1" x14ac:dyDescent="0.3">
      <c r="A406" s="67" t="s">
        <v>395</v>
      </c>
      <c r="B406" s="58">
        <v>45412</v>
      </c>
      <c r="C406" s="58">
        <v>45442</v>
      </c>
      <c r="D406" s="59">
        <v>0</v>
      </c>
      <c r="E406" s="59">
        <v>0</v>
      </c>
      <c r="F406" s="59">
        <v>0</v>
      </c>
      <c r="G406" s="59">
        <v>0</v>
      </c>
      <c r="H406" s="60">
        <v>4500</v>
      </c>
      <c r="I406" s="68">
        <v>4500</v>
      </c>
    </row>
    <row r="407" spans="1:9" ht="15.75" thickBot="1" x14ac:dyDescent="0.3">
      <c r="A407" s="69" t="s">
        <v>396</v>
      </c>
      <c r="B407" s="61">
        <v>45412</v>
      </c>
      <c r="C407" s="61">
        <v>45443</v>
      </c>
      <c r="D407" s="62">
        <v>0</v>
      </c>
      <c r="E407" s="62">
        <v>0</v>
      </c>
      <c r="F407" s="62">
        <v>0</v>
      </c>
      <c r="G407" s="62">
        <v>0</v>
      </c>
      <c r="H407" s="63">
        <v>1100</v>
      </c>
      <c r="I407" s="70">
        <v>1100</v>
      </c>
    </row>
    <row r="408" spans="1:9" ht="15.75" thickBot="1" x14ac:dyDescent="0.3">
      <c r="A408" s="67" t="s">
        <v>397</v>
      </c>
      <c r="B408" s="58">
        <v>45412</v>
      </c>
      <c r="C408" s="58">
        <v>45443</v>
      </c>
      <c r="D408" s="59">
        <v>0</v>
      </c>
      <c r="E408" s="59">
        <v>0</v>
      </c>
      <c r="F408" s="59">
        <v>0</v>
      </c>
      <c r="G408" s="59">
        <v>0</v>
      </c>
      <c r="H408" s="60">
        <v>3420</v>
      </c>
      <c r="I408" s="68">
        <v>3420</v>
      </c>
    </row>
    <row r="409" spans="1:9" ht="15.75" thickBot="1" x14ac:dyDescent="0.3">
      <c r="A409" s="69" t="s">
        <v>60</v>
      </c>
      <c r="B409" s="61">
        <v>45412</v>
      </c>
      <c r="C409" s="61">
        <v>45443</v>
      </c>
      <c r="D409" s="62">
        <v>0</v>
      </c>
      <c r="E409" s="62">
        <v>0</v>
      </c>
      <c r="F409" s="62">
        <v>0</v>
      </c>
      <c r="G409" s="62">
        <v>0</v>
      </c>
      <c r="H409" s="63">
        <v>1700</v>
      </c>
      <c r="I409" s="70">
        <v>1700</v>
      </c>
    </row>
    <row r="410" spans="1:9" ht="15.75" thickBot="1" x14ac:dyDescent="0.3">
      <c r="A410" s="67" t="s">
        <v>399</v>
      </c>
      <c r="B410" s="58">
        <v>45412</v>
      </c>
      <c r="C410" s="58">
        <v>45443</v>
      </c>
      <c r="D410" s="59">
        <v>0</v>
      </c>
      <c r="E410" s="59">
        <v>0</v>
      </c>
      <c r="F410" s="59">
        <v>0</v>
      </c>
      <c r="G410" s="59">
        <v>0</v>
      </c>
      <c r="H410" s="60">
        <v>4500</v>
      </c>
      <c r="I410" s="68">
        <v>4500</v>
      </c>
    </row>
    <row r="411" spans="1:9" ht="15.75" thickBot="1" x14ac:dyDescent="0.3">
      <c r="A411" s="69" t="s">
        <v>401</v>
      </c>
      <c r="B411" s="61">
        <v>45412</v>
      </c>
      <c r="C411" s="61">
        <v>45443</v>
      </c>
      <c r="D411" s="62">
        <v>0</v>
      </c>
      <c r="E411" s="62">
        <v>0</v>
      </c>
      <c r="F411" s="62">
        <v>0</v>
      </c>
      <c r="G411" s="62">
        <v>0</v>
      </c>
      <c r="H411" s="63">
        <v>2260</v>
      </c>
      <c r="I411" s="70">
        <v>2260</v>
      </c>
    </row>
    <row r="412" spans="1:9" ht="15.75" thickBot="1" x14ac:dyDescent="0.3">
      <c r="A412" s="67" t="s">
        <v>449</v>
      </c>
      <c r="B412" s="58">
        <v>45412</v>
      </c>
      <c r="C412" s="58">
        <v>45443</v>
      </c>
      <c r="D412" s="59">
        <v>0</v>
      </c>
      <c r="E412" s="59">
        <v>0</v>
      </c>
      <c r="F412" s="59">
        <v>0</v>
      </c>
      <c r="G412" s="59">
        <v>0</v>
      </c>
      <c r="H412" s="60">
        <v>1200</v>
      </c>
      <c r="I412" s="68">
        <v>1200</v>
      </c>
    </row>
    <row r="413" spans="1:9" ht="15.75" thickBot="1" x14ac:dyDescent="0.3">
      <c r="A413" s="69" t="s">
        <v>402</v>
      </c>
      <c r="B413" s="61">
        <v>45412</v>
      </c>
      <c r="C413" s="61">
        <v>45443</v>
      </c>
      <c r="D413" s="62">
        <v>0</v>
      </c>
      <c r="E413" s="62">
        <v>0</v>
      </c>
      <c r="F413" s="62">
        <v>0</v>
      </c>
      <c r="G413" s="62">
        <v>0</v>
      </c>
      <c r="H413" s="63">
        <v>1870</v>
      </c>
      <c r="I413" s="70">
        <v>1870</v>
      </c>
    </row>
    <row r="414" spans="1:9" ht="15.75" thickBot="1" x14ac:dyDescent="0.3">
      <c r="A414" s="67" t="s">
        <v>450</v>
      </c>
      <c r="B414" s="58">
        <v>45412</v>
      </c>
      <c r="C414" s="58">
        <v>45443</v>
      </c>
      <c r="D414" s="59">
        <v>0</v>
      </c>
      <c r="E414" s="59">
        <v>0</v>
      </c>
      <c r="F414" s="59">
        <v>0</v>
      </c>
      <c r="G414" s="59">
        <v>0</v>
      </c>
      <c r="H414" s="60">
        <v>3375</v>
      </c>
      <c r="I414" s="68">
        <v>3375</v>
      </c>
    </row>
    <row r="415" spans="1:9" ht="15.75" thickBot="1" x14ac:dyDescent="0.3">
      <c r="A415" s="69" t="s">
        <v>406</v>
      </c>
      <c r="B415" s="61">
        <v>45412</v>
      </c>
      <c r="C415" s="61">
        <v>45412</v>
      </c>
      <c r="D415" s="62">
        <v>0</v>
      </c>
      <c r="E415" s="62">
        <v>0</v>
      </c>
      <c r="F415" s="62">
        <v>0</v>
      </c>
      <c r="G415" s="62">
        <v>0</v>
      </c>
      <c r="H415" s="63">
        <v>4500</v>
      </c>
      <c r="I415" s="70">
        <v>4500</v>
      </c>
    </row>
    <row r="416" spans="1:9" ht="15.75" thickBot="1" x14ac:dyDescent="0.3">
      <c r="A416" s="67" t="s">
        <v>408</v>
      </c>
      <c r="B416" s="58">
        <v>45412</v>
      </c>
      <c r="C416" s="58">
        <v>45443</v>
      </c>
      <c r="D416" s="59">
        <v>0</v>
      </c>
      <c r="E416" s="59">
        <v>0</v>
      </c>
      <c r="F416" s="59">
        <v>0</v>
      </c>
      <c r="G416" s="59">
        <v>0</v>
      </c>
      <c r="H416" s="59">
        <v>750</v>
      </c>
      <c r="I416" s="78">
        <v>750</v>
      </c>
    </row>
    <row r="417" spans="1:9" ht="15.75" thickBot="1" x14ac:dyDescent="0.3">
      <c r="A417" s="69" t="s">
        <v>410</v>
      </c>
      <c r="B417" s="61">
        <v>45412</v>
      </c>
      <c r="C417" s="61">
        <v>45443</v>
      </c>
      <c r="D417" s="62">
        <v>0</v>
      </c>
      <c r="E417" s="62">
        <v>0</v>
      </c>
      <c r="F417" s="62">
        <v>0</v>
      </c>
      <c r="G417" s="62">
        <v>0</v>
      </c>
      <c r="H417" s="63">
        <v>3825</v>
      </c>
      <c r="I417" s="70">
        <v>3825</v>
      </c>
    </row>
    <row r="418" spans="1:9" ht="15.75" thickBot="1" x14ac:dyDescent="0.3">
      <c r="A418" s="67" t="s">
        <v>411</v>
      </c>
      <c r="B418" s="58">
        <v>45412</v>
      </c>
      <c r="C418" s="58">
        <v>45412</v>
      </c>
      <c r="D418" s="59">
        <v>0</v>
      </c>
      <c r="E418" s="59">
        <v>0</v>
      </c>
      <c r="F418" s="59">
        <v>0</v>
      </c>
      <c r="G418" s="59">
        <v>0</v>
      </c>
      <c r="H418" s="60">
        <v>2260</v>
      </c>
      <c r="I418" s="68">
        <v>2260</v>
      </c>
    </row>
    <row r="419" spans="1:9" ht="15.75" thickBot="1" x14ac:dyDescent="0.3">
      <c r="A419" s="69" t="s">
        <v>454</v>
      </c>
      <c r="B419" s="61">
        <v>45412</v>
      </c>
      <c r="C419" s="61">
        <v>45443</v>
      </c>
      <c r="D419" s="62">
        <v>0</v>
      </c>
      <c r="E419" s="62">
        <v>0</v>
      </c>
      <c r="F419" s="62">
        <v>0</v>
      </c>
      <c r="G419" s="62">
        <v>0</v>
      </c>
      <c r="H419" s="63">
        <v>6000</v>
      </c>
      <c r="I419" s="70">
        <v>6000</v>
      </c>
    </row>
    <row r="420" spans="1:9" ht="15.75" thickBot="1" x14ac:dyDescent="0.3">
      <c r="A420" s="67" t="s">
        <v>413</v>
      </c>
      <c r="B420" s="58">
        <v>45412</v>
      </c>
      <c r="C420" s="58">
        <v>45443</v>
      </c>
      <c r="D420" s="59">
        <v>0</v>
      </c>
      <c r="E420" s="59">
        <v>0</v>
      </c>
      <c r="F420" s="59">
        <v>0</v>
      </c>
      <c r="G420" s="59">
        <v>0</v>
      </c>
      <c r="H420" s="60">
        <v>1050</v>
      </c>
      <c r="I420" s="68">
        <v>1050</v>
      </c>
    </row>
    <row r="421" spans="1:9" ht="15.75" thickBot="1" x14ac:dyDescent="0.3">
      <c r="A421" s="69" t="s">
        <v>451</v>
      </c>
      <c r="B421" s="61">
        <v>45412</v>
      </c>
      <c r="C421" s="61">
        <v>45443</v>
      </c>
      <c r="D421" s="62">
        <v>0</v>
      </c>
      <c r="E421" s="62">
        <v>0</v>
      </c>
      <c r="F421" s="62">
        <v>0</v>
      </c>
      <c r="G421" s="62">
        <v>0</v>
      </c>
      <c r="H421" s="63">
        <v>1200</v>
      </c>
      <c r="I421" s="70">
        <v>1200</v>
      </c>
    </row>
    <row r="422" spans="1:9" ht="15.75" thickBot="1" x14ac:dyDescent="0.3">
      <c r="A422" s="67" t="s">
        <v>415</v>
      </c>
      <c r="B422" s="58">
        <v>45412</v>
      </c>
      <c r="C422" s="58">
        <v>45443</v>
      </c>
      <c r="D422" s="59">
        <v>0</v>
      </c>
      <c r="E422" s="59">
        <v>0</v>
      </c>
      <c r="F422" s="59">
        <v>0</v>
      </c>
      <c r="G422" s="59">
        <v>0</v>
      </c>
      <c r="H422" s="60">
        <v>4500</v>
      </c>
      <c r="I422" s="68">
        <v>4500</v>
      </c>
    </row>
    <row r="423" spans="1:9" ht="15.75" thickBot="1" x14ac:dyDescent="0.3">
      <c r="A423" s="69" t="s">
        <v>416</v>
      </c>
      <c r="B423" s="61">
        <v>45412</v>
      </c>
      <c r="C423" s="61">
        <v>45412</v>
      </c>
      <c r="D423" s="62">
        <v>0</v>
      </c>
      <c r="E423" s="62">
        <v>0</v>
      </c>
      <c r="F423" s="62">
        <v>0</v>
      </c>
      <c r="G423" s="62">
        <v>0</v>
      </c>
      <c r="H423" s="63">
        <v>2260</v>
      </c>
      <c r="I423" s="70">
        <v>2260</v>
      </c>
    </row>
    <row r="424" spans="1:9" ht="15.75" thickBot="1" x14ac:dyDescent="0.3">
      <c r="A424" s="67" t="s">
        <v>417</v>
      </c>
      <c r="B424" s="58">
        <v>45412</v>
      </c>
      <c r="C424" s="58">
        <v>45443</v>
      </c>
      <c r="D424" s="59">
        <v>0</v>
      </c>
      <c r="E424" s="59">
        <v>0</v>
      </c>
      <c r="F424" s="59">
        <v>0</v>
      </c>
      <c r="G424" s="59">
        <v>0</v>
      </c>
      <c r="H424" s="60">
        <v>1050</v>
      </c>
      <c r="I424" s="68">
        <v>1050</v>
      </c>
    </row>
    <row r="425" spans="1:9" ht="15.75" thickBot="1" x14ac:dyDescent="0.3">
      <c r="A425" s="69" t="s">
        <v>455</v>
      </c>
      <c r="B425" s="61">
        <v>45412</v>
      </c>
      <c r="C425" s="61">
        <v>45412</v>
      </c>
      <c r="D425" s="62">
        <v>0</v>
      </c>
      <c r="E425" s="62">
        <v>0</v>
      </c>
      <c r="F425" s="62">
        <v>0</v>
      </c>
      <c r="G425" s="62">
        <v>0</v>
      </c>
      <c r="H425" s="63">
        <v>2260</v>
      </c>
      <c r="I425" s="70">
        <v>2260</v>
      </c>
    </row>
    <row r="426" spans="1:9" ht="15.75" thickBot="1" x14ac:dyDescent="0.3">
      <c r="A426" s="67" t="s">
        <v>418</v>
      </c>
      <c r="B426" s="58">
        <v>45412</v>
      </c>
      <c r="C426" s="58">
        <v>45443</v>
      </c>
      <c r="D426" s="59">
        <v>0</v>
      </c>
      <c r="E426" s="59">
        <v>0</v>
      </c>
      <c r="F426" s="59">
        <v>0</v>
      </c>
      <c r="G426" s="59">
        <v>0</v>
      </c>
      <c r="H426" s="60">
        <v>1000</v>
      </c>
      <c r="I426" s="68">
        <v>1000</v>
      </c>
    </row>
    <row r="427" spans="1:9" ht="15.75" thickBot="1" x14ac:dyDescent="0.3">
      <c r="A427" s="69" t="s">
        <v>420</v>
      </c>
      <c r="B427" s="61">
        <v>45412</v>
      </c>
      <c r="C427" s="61">
        <v>45443</v>
      </c>
      <c r="D427" s="62">
        <v>0</v>
      </c>
      <c r="E427" s="62">
        <v>0</v>
      </c>
      <c r="F427" s="62">
        <v>0</v>
      </c>
      <c r="G427" s="62">
        <v>0</v>
      </c>
      <c r="H427" s="62">
        <v>900</v>
      </c>
      <c r="I427" s="79">
        <v>900</v>
      </c>
    </row>
    <row r="428" spans="1:9" ht="15.75" thickBot="1" x14ac:dyDescent="0.3">
      <c r="A428" s="67" t="s">
        <v>421</v>
      </c>
      <c r="B428" s="58">
        <v>45412</v>
      </c>
      <c r="C428" s="58">
        <v>45443</v>
      </c>
      <c r="D428" s="59">
        <v>0</v>
      </c>
      <c r="E428" s="59">
        <v>0</v>
      </c>
      <c r="F428" s="59">
        <v>0</v>
      </c>
      <c r="G428" s="59">
        <v>0</v>
      </c>
      <c r="H428" s="60">
        <v>1460</v>
      </c>
      <c r="I428" s="68">
        <v>1460</v>
      </c>
    </row>
    <row r="429" spans="1:9" ht="15.75" thickBot="1" x14ac:dyDescent="0.3">
      <c r="A429" s="69" t="s">
        <v>422</v>
      </c>
      <c r="B429" s="61">
        <v>45412</v>
      </c>
      <c r="C429" s="61">
        <v>45443</v>
      </c>
      <c r="D429" s="62">
        <v>0</v>
      </c>
      <c r="E429" s="62">
        <v>0</v>
      </c>
      <c r="F429" s="62">
        <v>0</v>
      </c>
      <c r="G429" s="62">
        <v>0</v>
      </c>
      <c r="H429" s="63">
        <v>2260</v>
      </c>
      <c r="I429" s="70">
        <v>2260</v>
      </c>
    </row>
    <row r="430" spans="1:9" ht="15.75" thickBot="1" x14ac:dyDescent="0.3">
      <c r="A430" s="67" t="s">
        <v>423</v>
      </c>
      <c r="B430" s="58">
        <v>45412</v>
      </c>
      <c r="C430" s="58">
        <v>45443</v>
      </c>
      <c r="D430" s="59">
        <v>0</v>
      </c>
      <c r="E430" s="59">
        <v>0</v>
      </c>
      <c r="F430" s="59">
        <v>0</v>
      </c>
      <c r="G430" s="59">
        <v>0</v>
      </c>
      <c r="H430" s="59">
        <v>750</v>
      </c>
      <c r="I430" s="78">
        <v>750</v>
      </c>
    </row>
    <row r="431" spans="1:9" ht="15.75" thickBot="1" x14ac:dyDescent="0.3">
      <c r="A431" s="69" t="s">
        <v>452</v>
      </c>
      <c r="B431" s="61">
        <v>45412</v>
      </c>
      <c r="C431" s="61">
        <v>45432</v>
      </c>
      <c r="D431" s="62">
        <v>0</v>
      </c>
      <c r="E431" s="62">
        <v>0</v>
      </c>
      <c r="F431" s="62">
        <v>0</v>
      </c>
      <c r="G431" s="62">
        <v>0</v>
      </c>
      <c r="H431" s="63">
        <v>3375</v>
      </c>
      <c r="I431" s="70">
        <v>3375</v>
      </c>
    </row>
    <row r="432" spans="1:9" ht="15.75" thickBot="1" x14ac:dyDescent="0.3">
      <c r="A432" s="67" t="s">
        <v>424</v>
      </c>
      <c r="B432" s="58">
        <v>45412</v>
      </c>
      <c r="C432" s="58">
        <v>45443</v>
      </c>
      <c r="D432" s="59">
        <v>0</v>
      </c>
      <c r="E432" s="59">
        <v>0</v>
      </c>
      <c r="F432" s="59">
        <v>0</v>
      </c>
      <c r="G432" s="59">
        <v>0</v>
      </c>
      <c r="H432" s="60">
        <v>3375</v>
      </c>
      <c r="I432" s="68">
        <v>3375</v>
      </c>
    </row>
    <row r="433" spans="1:9" ht="15.75" thickBot="1" x14ac:dyDescent="0.3">
      <c r="A433" s="69" t="s">
        <v>427</v>
      </c>
      <c r="B433" s="61">
        <v>45412</v>
      </c>
      <c r="C433" s="61">
        <v>45443</v>
      </c>
      <c r="D433" s="62">
        <v>0</v>
      </c>
      <c r="E433" s="62">
        <v>0</v>
      </c>
      <c r="F433" s="62">
        <v>0</v>
      </c>
      <c r="G433" s="62">
        <v>0</v>
      </c>
      <c r="H433" s="63">
        <v>1050</v>
      </c>
      <c r="I433" s="70">
        <v>1050</v>
      </c>
    </row>
    <row r="434" spans="1:9" ht="15.75" thickBot="1" x14ac:dyDescent="0.3">
      <c r="A434" s="67" t="s">
        <v>428</v>
      </c>
      <c r="B434" s="58">
        <v>45412</v>
      </c>
      <c r="C434" s="58">
        <v>45412</v>
      </c>
      <c r="D434" s="59">
        <v>0</v>
      </c>
      <c r="E434" s="59">
        <v>0</v>
      </c>
      <c r="F434" s="59">
        <v>0</v>
      </c>
      <c r="G434" s="59">
        <v>0</v>
      </c>
      <c r="H434" s="60">
        <v>2260</v>
      </c>
      <c r="I434" s="68">
        <v>2260</v>
      </c>
    </row>
    <row r="435" spans="1:9" ht="15.75" thickBot="1" x14ac:dyDescent="0.3">
      <c r="A435" s="69" t="s">
        <v>429</v>
      </c>
      <c r="B435" s="61">
        <v>45412</v>
      </c>
      <c r="C435" s="61">
        <v>45443</v>
      </c>
      <c r="D435" s="62">
        <v>0</v>
      </c>
      <c r="E435" s="62">
        <v>0</v>
      </c>
      <c r="F435" s="62">
        <v>0</v>
      </c>
      <c r="G435" s="62">
        <v>0</v>
      </c>
      <c r="H435" s="63">
        <v>2260</v>
      </c>
      <c r="I435" s="70">
        <v>2260</v>
      </c>
    </row>
    <row r="436" spans="1:9" ht="15.75" thickBot="1" x14ac:dyDescent="0.3">
      <c r="A436" s="67" t="s">
        <v>430</v>
      </c>
      <c r="B436" s="58">
        <v>45394</v>
      </c>
      <c r="C436" s="58">
        <v>45415</v>
      </c>
      <c r="D436" s="59">
        <v>0</v>
      </c>
      <c r="E436" s="59">
        <v>0</v>
      </c>
      <c r="F436" s="59">
        <v>0</v>
      </c>
      <c r="G436" s="59">
        <v>0</v>
      </c>
      <c r="H436" s="59">
        <v>635</v>
      </c>
      <c r="I436" s="78">
        <v>635</v>
      </c>
    </row>
    <row r="437" spans="1:9" ht="15.75" thickBot="1" x14ac:dyDescent="0.3">
      <c r="A437" s="69" t="s">
        <v>430</v>
      </c>
      <c r="B437" s="61">
        <v>45412</v>
      </c>
      <c r="C437" s="61">
        <v>45415</v>
      </c>
      <c r="D437" s="62">
        <v>0</v>
      </c>
      <c r="E437" s="62">
        <v>0</v>
      </c>
      <c r="F437" s="62">
        <v>0</v>
      </c>
      <c r="G437" s="62">
        <v>0</v>
      </c>
      <c r="H437" s="62">
        <v>635</v>
      </c>
      <c r="I437" s="79">
        <v>635</v>
      </c>
    </row>
    <row r="438" spans="1:9" ht="15.75" thickBot="1" x14ac:dyDescent="0.3">
      <c r="A438" s="67" t="s">
        <v>430</v>
      </c>
      <c r="B438" s="58">
        <v>45412</v>
      </c>
      <c r="C438" s="58">
        <v>45443</v>
      </c>
      <c r="D438" s="59">
        <v>0</v>
      </c>
      <c r="E438" s="59">
        <v>0</v>
      </c>
      <c r="F438" s="59">
        <v>0</v>
      </c>
      <c r="G438" s="59">
        <v>0</v>
      </c>
      <c r="H438" s="60">
        <v>1050</v>
      </c>
      <c r="I438" s="68">
        <v>1050</v>
      </c>
    </row>
    <row r="439" spans="1:9" ht="15.75" thickBot="1" x14ac:dyDescent="0.3">
      <c r="A439" s="69" t="s">
        <v>431</v>
      </c>
      <c r="B439" s="61">
        <v>45412</v>
      </c>
      <c r="C439" s="61">
        <v>45443</v>
      </c>
      <c r="D439" s="62">
        <v>0</v>
      </c>
      <c r="E439" s="62">
        <v>0</v>
      </c>
      <c r="F439" s="62">
        <v>0</v>
      </c>
      <c r="G439" s="62">
        <v>0</v>
      </c>
      <c r="H439" s="63">
        <v>1125</v>
      </c>
      <c r="I439" s="70">
        <v>1125</v>
      </c>
    </row>
    <row r="440" spans="1:9" ht="15.75" thickBot="1" x14ac:dyDescent="0.3">
      <c r="A440" s="67" t="s">
        <v>432</v>
      </c>
      <c r="B440" s="58">
        <v>45412</v>
      </c>
      <c r="C440" s="58">
        <v>45443</v>
      </c>
      <c r="D440" s="59">
        <v>0</v>
      </c>
      <c r="E440" s="59">
        <v>0</v>
      </c>
      <c r="F440" s="59">
        <v>0</v>
      </c>
      <c r="G440" s="59">
        <v>0</v>
      </c>
      <c r="H440" s="60">
        <v>2800</v>
      </c>
      <c r="I440" s="68">
        <v>2800</v>
      </c>
    </row>
    <row r="441" spans="1:9" ht="15.75" thickBot="1" x14ac:dyDescent="0.3">
      <c r="A441" s="69" t="s">
        <v>433</v>
      </c>
      <c r="B441" s="61">
        <v>45412</v>
      </c>
      <c r="C441" s="61">
        <v>45443</v>
      </c>
      <c r="D441" s="62">
        <v>0</v>
      </c>
      <c r="E441" s="62">
        <v>0</v>
      </c>
      <c r="F441" s="62">
        <v>0</v>
      </c>
      <c r="G441" s="62">
        <v>0</v>
      </c>
      <c r="H441" s="63">
        <v>2700</v>
      </c>
      <c r="I441" s="70">
        <v>2700</v>
      </c>
    </row>
    <row r="442" spans="1:9" ht="15.75" thickBot="1" x14ac:dyDescent="0.3">
      <c r="A442" s="67" t="s">
        <v>434</v>
      </c>
      <c r="B442" s="58">
        <v>45412</v>
      </c>
      <c r="C442" s="58">
        <v>45443</v>
      </c>
      <c r="D442" s="59">
        <v>0</v>
      </c>
      <c r="E442" s="59">
        <v>0</v>
      </c>
      <c r="F442" s="59">
        <v>0</v>
      </c>
      <c r="G442" s="59">
        <v>0</v>
      </c>
      <c r="H442" s="60">
        <v>5200</v>
      </c>
      <c r="I442" s="68">
        <v>5200</v>
      </c>
    </row>
    <row r="443" spans="1:9" ht="15.75" thickBot="1" x14ac:dyDescent="0.3">
      <c r="A443" s="69" t="s">
        <v>435</v>
      </c>
      <c r="B443" s="61">
        <v>45412</v>
      </c>
      <c r="C443" s="61">
        <v>45443</v>
      </c>
      <c r="D443" s="62">
        <v>0</v>
      </c>
      <c r="E443" s="62">
        <v>0</v>
      </c>
      <c r="F443" s="62">
        <v>0</v>
      </c>
      <c r="G443" s="62">
        <v>0</v>
      </c>
      <c r="H443" s="63">
        <v>3600</v>
      </c>
      <c r="I443" s="70">
        <v>3600</v>
      </c>
    </row>
    <row r="444" spans="1:9" ht="15.75" thickBot="1" x14ac:dyDescent="0.3">
      <c r="A444" s="67" t="s">
        <v>436</v>
      </c>
      <c r="B444" s="58">
        <v>45412</v>
      </c>
      <c r="C444" s="58">
        <v>45443</v>
      </c>
      <c r="D444" s="59">
        <v>0</v>
      </c>
      <c r="E444" s="59">
        <v>0</v>
      </c>
      <c r="F444" s="59">
        <v>0</v>
      </c>
      <c r="G444" s="59">
        <v>0</v>
      </c>
      <c r="H444" s="60">
        <v>2500</v>
      </c>
      <c r="I444" s="68">
        <v>2500</v>
      </c>
    </row>
    <row r="445" spans="1:9" ht="15.75" thickBot="1" x14ac:dyDescent="0.3">
      <c r="A445" s="69" t="s">
        <v>437</v>
      </c>
      <c r="B445" s="61">
        <v>45412</v>
      </c>
      <c r="C445" s="61">
        <v>45443</v>
      </c>
      <c r="D445" s="62">
        <v>0</v>
      </c>
      <c r="E445" s="62">
        <v>0</v>
      </c>
      <c r="F445" s="62">
        <v>0</v>
      </c>
      <c r="G445" s="62">
        <v>0</v>
      </c>
      <c r="H445" s="63">
        <v>2260</v>
      </c>
      <c r="I445" s="70">
        <v>2260</v>
      </c>
    </row>
    <row r="446" spans="1:9" ht="15.75" thickBot="1" x14ac:dyDescent="0.3">
      <c r="A446" s="67" t="s">
        <v>453</v>
      </c>
      <c r="B446" s="58">
        <v>45412</v>
      </c>
      <c r="C446" s="58">
        <v>45443</v>
      </c>
      <c r="D446" s="59">
        <v>0</v>
      </c>
      <c r="E446" s="59">
        <v>0</v>
      </c>
      <c r="F446" s="59">
        <v>0</v>
      </c>
      <c r="G446" s="59">
        <v>0</v>
      </c>
      <c r="H446" s="60">
        <v>6000</v>
      </c>
      <c r="I446" s="68">
        <v>6000</v>
      </c>
    </row>
    <row r="447" spans="1:9" ht="15.75" thickBot="1" x14ac:dyDescent="0.3">
      <c r="A447" s="69" t="s">
        <v>438</v>
      </c>
      <c r="B447" s="61">
        <v>45412</v>
      </c>
      <c r="C447" s="61">
        <v>45443</v>
      </c>
      <c r="D447" s="62">
        <v>0</v>
      </c>
      <c r="E447" s="62">
        <v>0</v>
      </c>
      <c r="F447" s="62">
        <v>0</v>
      </c>
      <c r="G447" s="62">
        <v>0</v>
      </c>
      <c r="H447" s="63">
        <v>1100</v>
      </c>
      <c r="I447" s="70">
        <v>1100</v>
      </c>
    </row>
    <row r="448" spans="1:9" ht="15.75" thickBot="1" x14ac:dyDescent="0.3">
      <c r="A448" s="67" t="s">
        <v>438</v>
      </c>
      <c r="B448" s="58">
        <v>45412</v>
      </c>
      <c r="C448" s="58">
        <v>45443</v>
      </c>
      <c r="D448" s="59">
        <v>0</v>
      </c>
      <c r="E448" s="59">
        <v>0</v>
      </c>
      <c r="F448" s="59">
        <v>0</v>
      </c>
      <c r="G448" s="59">
        <v>0</v>
      </c>
      <c r="H448" s="60">
        <v>2275</v>
      </c>
      <c r="I448" s="68">
        <v>2275</v>
      </c>
    </row>
    <row r="449" spans="1:9" ht="15.75" thickBot="1" x14ac:dyDescent="0.3">
      <c r="A449" s="69" t="s">
        <v>439</v>
      </c>
      <c r="B449" s="61">
        <v>45412</v>
      </c>
      <c r="C449" s="61">
        <v>45443</v>
      </c>
      <c r="D449" s="62">
        <v>0</v>
      </c>
      <c r="E449" s="62">
        <v>0</v>
      </c>
      <c r="F449" s="62">
        <v>0</v>
      </c>
      <c r="G449" s="62">
        <v>0</v>
      </c>
      <c r="H449" s="63">
        <v>1125</v>
      </c>
      <c r="I449" s="70">
        <v>1125</v>
      </c>
    </row>
    <row r="450" spans="1:9" ht="15.75" thickBot="1" x14ac:dyDescent="0.3">
      <c r="A450" s="67" t="s">
        <v>439</v>
      </c>
      <c r="B450" s="58">
        <v>45412</v>
      </c>
      <c r="C450" s="58">
        <v>45443</v>
      </c>
      <c r="D450" s="59">
        <v>0</v>
      </c>
      <c r="E450" s="59">
        <v>0</v>
      </c>
      <c r="F450" s="59">
        <v>0</v>
      </c>
      <c r="G450" s="59">
        <v>0</v>
      </c>
      <c r="H450" s="60">
        <v>2250</v>
      </c>
      <c r="I450" s="68">
        <v>2250</v>
      </c>
    </row>
    <row r="451" spans="1:9" ht="15.75" thickBot="1" x14ac:dyDescent="0.3">
      <c r="A451" s="69" t="s">
        <v>440</v>
      </c>
      <c r="B451" s="61">
        <v>45412</v>
      </c>
      <c r="C451" s="61">
        <v>45443</v>
      </c>
      <c r="D451" s="62">
        <v>0</v>
      </c>
      <c r="E451" s="62">
        <v>0</v>
      </c>
      <c r="F451" s="62">
        <v>0</v>
      </c>
      <c r="G451" s="62">
        <v>0</v>
      </c>
      <c r="H451" s="63">
        <v>4500</v>
      </c>
      <c r="I451" s="70">
        <v>4500</v>
      </c>
    </row>
    <row r="452" spans="1:9" ht="15.75" thickBot="1" x14ac:dyDescent="0.3">
      <c r="A452" s="67" t="s">
        <v>441</v>
      </c>
      <c r="B452" s="58">
        <v>45412</v>
      </c>
      <c r="C452" s="58">
        <v>45443</v>
      </c>
      <c r="D452" s="59">
        <v>0</v>
      </c>
      <c r="E452" s="59">
        <v>0</v>
      </c>
      <c r="F452" s="59">
        <v>0</v>
      </c>
      <c r="G452" s="59">
        <v>0</v>
      </c>
      <c r="H452" s="60">
        <v>3375</v>
      </c>
      <c r="I452" s="68">
        <v>3375</v>
      </c>
    </row>
    <row r="453" spans="1:9" ht="15.75" thickBot="1" x14ac:dyDescent="0.3">
      <c r="A453" s="69" t="s">
        <v>442</v>
      </c>
      <c r="B453" s="61">
        <v>45412</v>
      </c>
      <c r="C453" s="61">
        <v>45443</v>
      </c>
      <c r="D453" s="62">
        <v>0</v>
      </c>
      <c r="E453" s="62">
        <v>0</v>
      </c>
      <c r="F453" s="62">
        <v>0</v>
      </c>
      <c r="G453" s="62">
        <v>0</v>
      </c>
      <c r="H453" s="63">
        <v>1050</v>
      </c>
      <c r="I453" s="70">
        <v>1050</v>
      </c>
    </row>
    <row r="454" spans="1:9" ht="15.75" thickBot="1" x14ac:dyDescent="0.3">
      <c r="A454" s="67" t="s">
        <v>443</v>
      </c>
      <c r="B454" s="58">
        <v>45412</v>
      </c>
      <c r="C454" s="58">
        <v>45443</v>
      </c>
      <c r="D454" s="59">
        <v>0</v>
      </c>
      <c r="E454" s="59">
        <v>0</v>
      </c>
      <c r="F454" s="59">
        <v>0</v>
      </c>
      <c r="G454" s="59">
        <v>0</v>
      </c>
      <c r="H454" s="60">
        <v>2250</v>
      </c>
      <c r="I454" s="68">
        <v>2250</v>
      </c>
    </row>
    <row r="455" spans="1:9" ht="15.75" thickBot="1" x14ac:dyDescent="0.3">
      <c r="A455" s="69" t="s">
        <v>444</v>
      </c>
      <c r="B455" s="61">
        <v>45412</v>
      </c>
      <c r="C455" s="61">
        <v>45443</v>
      </c>
      <c r="D455" s="62">
        <v>0</v>
      </c>
      <c r="E455" s="62">
        <v>0</v>
      </c>
      <c r="F455" s="62">
        <v>0</v>
      </c>
      <c r="G455" s="62">
        <v>0</v>
      </c>
      <c r="H455" s="63">
        <v>5550</v>
      </c>
      <c r="I455" s="70">
        <v>5550</v>
      </c>
    </row>
    <row r="456" spans="1:9" ht="15.75" thickBot="1" x14ac:dyDescent="0.3">
      <c r="A456" s="67" t="s">
        <v>446</v>
      </c>
      <c r="B456" s="58">
        <v>45412</v>
      </c>
      <c r="C456" s="58">
        <v>45443</v>
      </c>
      <c r="D456" s="59">
        <v>0</v>
      </c>
      <c r="E456" s="59">
        <v>0</v>
      </c>
      <c r="F456" s="59">
        <v>0</v>
      </c>
      <c r="G456" s="59">
        <v>0</v>
      </c>
      <c r="H456" s="60">
        <v>1700</v>
      </c>
      <c r="I456" s="68">
        <v>1700</v>
      </c>
    </row>
    <row r="457" spans="1:9" ht="15.75" thickBot="1" x14ac:dyDescent="0.3">
      <c r="A457" s="69" t="s">
        <v>447</v>
      </c>
      <c r="B457" s="61">
        <v>45412</v>
      </c>
      <c r="C457" s="61">
        <v>45442</v>
      </c>
      <c r="D457" s="62">
        <v>0</v>
      </c>
      <c r="E457" s="62">
        <v>0</v>
      </c>
      <c r="F457" s="62">
        <v>0</v>
      </c>
      <c r="G457" s="62">
        <v>0</v>
      </c>
      <c r="H457" s="63">
        <v>3375</v>
      </c>
      <c r="I457" s="70">
        <v>3375</v>
      </c>
    </row>
    <row r="458" spans="1:9" ht="15.75" thickBot="1" x14ac:dyDescent="0.3">
      <c r="A458" s="122" t="s">
        <v>294</v>
      </c>
      <c r="B458" s="123"/>
      <c r="C458" s="124"/>
      <c r="D458" s="64">
        <v>0</v>
      </c>
      <c r="E458" s="64">
        <v>0</v>
      </c>
      <c r="F458" s="64">
        <v>0</v>
      </c>
      <c r="G458" s="64">
        <v>0</v>
      </c>
      <c r="H458" s="65">
        <v>279490</v>
      </c>
      <c r="I458" s="71">
        <v>279490</v>
      </c>
    </row>
    <row r="459" spans="1:9" ht="15.75" thickBot="1" x14ac:dyDescent="0.3">
      <c r="A459" s="132" t="s">
        <v>325</v>
      </c>
      <c r="B459" s="133"/>
      <c r="C459" s="133"/>
      <c r="D459" s="133"/>
      <c r="E459" s="133"/>
      <c r="F459" s="133"/>
      <c r="G459" s="133"/>
      <c r="H459" s="133"/>
      <c r="I459" s="134"/>
    </row>
    <row r="460" spans="1:9" ht="15.75" thickBot="1" x14ac:dyDescent="0.3">
      <c r="A460" s="67" t="s">
        <v>334</v>
      </c>
      <c r="B460" s="58">
        <v>45441</v>
      </c>
      <c r="C460" s="58">
        <v>45443</v>
      </c>
      <c r="D460" s="59">
        <v>0</v>
      </c>
      <c r="E460" s="59">
        <v>0</v>
      </c>
      <c r="F460" s="59">
        <v>0</v>
      </c>
      <c r="G460" s="59">
        <v>0</v>
      </c>
      <c r="H460" s="60">
        <v>3375</v>
      </c>
      <c r="I460" s="68">
        <v>3375</v>
      </c>
    </row>
    <row r="461" spans="1:9" ht="15.75" thickBot="1" x14ac:dyDescent="0.3">
      <c r="A461" s="69" t="s">
        <v>335</v>
      </c>
      <c r="B461" s="61">
        <v>45441</v>
      </c>
      <c r="C461" s="61">
        <v>45443</v>
      </c>
      <c r="D461" s="62">
        <v>0</v>
      </c>
      <c r="E461" s="62">
        <v>0</v>
      </c>
      <c r="F461" s="62">
        <v>0</v>
      </c>
      <c r="G461" s="62">
        <v>0</v>
      </c>
      <c r="H461" s="63">
        <v>3375</v>
      </c>
      <c r="I461" s="70">
        <v>3375</v>
      </c>
    </row>
    <row r="462" spans="1:9" ht="15.75" thickBot="1" x14ac:dyDescent="0.3">
      <c r="A462" s="67" t="s">
        <v>336</v>
      </c>
      <c r="B462" s="58">
        <v>45441</v>
      </c>
      <c r="C462" s="58">
        <v>45443</v>
      </c>
      <c r="D462" s="59">
        <v>0</v>
      </c>
      <c r="E462" s="59">
        <v>0</v>
      </c>
      <c r="F462" s="59">
        <v>0</v>
      </c>
      <c r="G462" s="59">
        <v>0</v>
      </c>
      <c r="H462" s="60">
        <v>2565</v>
      </c>
      <c r="I462" s="68">
        <v>2565</v>
      </c>
    </row>
    <row r="463" spans="1:9" ht="15.75" thickBot="1" x14ac:dyDescent="0.3">
      <c r="A463" s="69" t="s">
        <v>338</v>
      </c>
      <c r="B463" s="61">
        <v>45441</v>
      </c>
      <c r="C463" s="61">
        <v>45443</v>
      </c>
      <c r="D463" s="62">
        <v>0</v>
      </c>
      <c r="E463" s="62">
        <v>0</v>
      </c>
      <c r="F463" s="62">
        <v>0</v>
      </c>
      <c r="G463" s="62">
        <v>0</v>
      </c>
      <c r="H463" s="63">
        <v>3375</v>
      </c>
      <c r="I463" s="70">
        <v>3375</v>
      </c>
    </row>
    <row r="464" spans="1:9" ht="15.75" thickBot="1" x14ac:dyDescent="0.3">
      <c r="A464" s="67" t="s">
        <v>339</v>
      </c>
      <c r="B464" s="58">
        <v>45441</v>
      </c>
      <c r="C464" s="58">
        <v>45443</v>
      </c>
      <c r="D464" s="59">
        <v>0</v>
      </c>
      <c r="E464" s="59">
        <v>0</v>
      </c>
      <c r="F464" s="59">
        <v>0</v>
      </c>
      <c r="G464" s="59">
        <v>0</v>
      </c>
      <c r="H464" s="60">
        <v>6000</v>
      </c>
      <c r="I464" s="68">
        <v>6000</v>
      </c>
    </row>
    <row r="465" spans="1:9" ht="15.75" thickBot="1" x14ac:dyDescent="0.3">
      <c r="A465" s="69" t="s">
        <v>340</v>
      </c>
      <c r="B465" s="61">
        <v>45441</v>
      </c>
      <c r="C465" s="61">
        <v>45443</v>
      </c>
      <c r="D465" s="62">
        <v>0</v>
      </c>
      <c r="E465" s="62">
        <v>0</v>
      </c>
      <c r="F465" s="62">
        <v>0</v>
      </c>
      <c r="G465" s="62">
        <v>0</v>
      </c>
      <c r="H465" s="62">
        <v>680</v>
      </c>
      <c r="I465" s="79">
        <v>680</v>
      </c>
    </row>
    <row r="466" spans="1:9" ht="15.75" thickBot="1" x14ac:dyDescent="0.3">
      <c r="A466" s="67" t="s">
        <v>341</v>
      </c>
      <c r="B466" s="58">
        <v>45441</v>
      </c>
      <c r="C466" s="58">
        <v>45443</v>
      </c>
      <c r="D466" s="59">
        <v>0</v>
      </c>
      <c r="E466" s="59">
        <v>0</v>
      </c>
      <c r="F466" s="59">
        <v>0</v>
      </c>
      <c r="G466" s="59">
        <v>0</v>
      </c>
      <c r="H466" s="60">
        <v>2475</v>
      </c>
      <c r="I466" s="68">
        <v>2475</v>
      </c>
    </row>
    <row r="467" spans="1:9" ht="15.75" thickBot="1" x14ac:dyDescent="0.3">
      <c r="A467" s="69" t="s">
        <v>448</v>
      </c>
      <c r="B467" s="61">
        <v>45441</v>
      </c>
      <c r="C467" s="61">
        <v>45443</v>
      </c>
      <c r="D467" s="62">
        <v>0</v>
      </c>
      <c r="E467" s="62">
        <v>0</v>
      </c>
      <c r="F467" s="62">
        <v>0</v>
      </c>
      <c r="G467" s="62">
        <v>0</v>
      </c>
      <c r="H467" s="63">
        <v>1125</v>
      </c>
      <c r="I467" s="70">
        <v>1125</v>
      </c>
    </row>
    <row r="468" spans="1:9" ht="15.75" thickBot="1" x14ac:dyDescent="0.3">
      <c r="A468" s="67" t="s">
        <v>344</v>
      </c>
      <c r="B468" s="58">
        <v>45441</v>
      </c>
      <c r="C468" s="58">
        <v>45443</v>
      </c>
      <c r="D468" s="59">
        <v>0</v>
      </c>
      <c r="E468" s="59">
        <v>0</v>
      </c>
      <c r="F468" s="59">
        <v>0</v>
      </c>
      <c r="G468" s="59">
        <v>0</v>
      </c>
      <c r="H468" s="60">
        <v>3375</v>
      </c>
      <c r="I468" s="68">
        <v>3375</v>
      </c>
    </row>
    <row r="469" spans="1:9" ht="15.75" thickBot="1" x14ac:dyDescent="0.3">
      <c r="A469" s="69" t="s">
        <v>345</v>
      </c>
      <c r="B469" s="61">
        <v>45441</v>
      </c>
      <c r="C469" s="61">
        <v>45443</v>
      </c>
      <c r="D469" s="62">
        <v>0</v>
      </c>
      <c r="E469" s="62">
        <v>0</v>
      </c>
      <c r="F469" s="62">
        <v>0</v>
      </c>
      <c r="G469" s="62">
        <v>0</v>
      </c>
      <c r="H469" s="63">
        <v>1870</v>
      </c>
      <c r="I469" s="70">
        <v>1870</v>
      </c>
    </row>
    <row r="470" spans="1:9" ht="15.75" thickBot="1" x14ac:dyDescent="0.3">
      <c r="A470" s="67" t="s">
        <v>346</v>
      </c>
      <c r="B470" s="58">
        <v>45441</v>
      </c>
      <c r="C470" s="58">
        <v>45443</v>
      </c>
      <c r="D470" s="59">
        <v>0</v>
      </c>
      <c r="E470" s="59">
        <v>0</v>
      </c>
      <c r="F470" s="59">
        <v>0</v>
      </c>
      <c r="G470" s="59">
        <v>0</v>
      </c>
      <c r="H470" s="60">
        <v>3375</v>
      </c>
      <c r="I470" s="68">
        <v>3375</v>
      </c>
    </row>
    <row r="471" spans="1:9" ht="15.75" thickBot="1" x14ac:dyDescent="0.3">
      <c r="A471" s="69" t="s">
        <v>347</v>
      </c>
      <c r="B471" s="61">
        <v>45441</v>
      </c>
      <c r="C471" s="61">
        <v>45443</v>
      </c>
      <c r="D471" s="62">
        <v>0</v>
      </c>
      <c r="E471" s="62">
        <v>0</v>
      </c>
      <c r="F471" s="62">
        <v>0</v>
      </c>
      <c r="G471" s="62">
        <v>0</v>
      </c>
      <c r="H471" s="63">
        <v>2260</v>
      </c>
      <c r="I471" s="70">
        <v>2260</v>
      </c>
    </row>
    <row r="472" spans="1:9" ht="15.75" thickBot="1" x14ac:dyDescent="0.3">
      <c r="A472" s="67" t="s">
        <v>348</v>
      </c>
      <c r="B472" s="58">
        <v>45441</v>
      </c>
      <c r="C472" s="58">
        <v>45443</v>
      </c>
      <c r="D472" s="59">
        <v>0</v>
      </c>
      <c r="E472" s="59">
        <v>0</v>
      </c>
      <c r="F472" s="59">
        <v>0</v>
      </c>
      <c r="G472" s="59">
        <v>0</v>
      </c>
      <c r="H472" s="60">
        <v>5000</v>
      </c>
      <c r="I472" s="68">
        <v>5000</v>
      </c>
    </row>
    <row r="473" spans="1:9" ht="15.75" thickBot="1" x14ac:dyDescent="0.3">
      <c r="A473" s="69" t="s">
        <v>349</v>
      </c>
      <c r="B473" s="61">
        <v>45441</v>
      </c>
      <c r="C473" s="61">
        <v>45443</v>
      </c>
      <c r="D473" s="62">
        <v>0</v>
      </c>
      <c r="E473" s="62">
        <v>0</v>
      </c>
      <c r="F473" s="62">
        <v>0</v>
      </c>
      <c r="G473" s="62">
        <v>0</v>
      </c>
      <c r="H473" s="63">
        <v>7500</v>
      </c>
      <c r="I473" s="70">
        <v>7500</v>
      </c>
    </row>
    <row r="474" spans="1:9" ht="15.75" thickBot="1" x14ac:dyDescent="0.3">
      <c r="A474" s="67" t="s">
        <v>350</v>
      </c>
      <c r="B474" s="58">
        <v>45441</v>
      </c>
      <c r="C474" s="58">
        <v>45443</v>
      </c>
      <c r="D474" s="59">
        <v>0</v>
      </c>
      <c r="E474" s="59">
        <v>0</v>
      </c>
      <c r="F474" s="59">
        <v>0</v>
      </c>
      <c r="G474" s="59">
        <v>0</v>
      </c>
      <c r="H474" s="60">
        <v>1870</v>
      </c>
      <c r="I474" s="68">
        <v>1870</v>
      </c>
    </row>
    <row r="475" spans="1:9" ht="15.75" thickBot="1" x14ac:dyDescent="0.3">
      <c r="A475" s="69" t="s">
        <v>351</v>
      </c>
      <c r="B475" s="61">
        <v>45441</v>
      </c>
      <c r="C475" s="61">
        <v>45443</v>
      </c>
      <c r="D475" s="62">
        <v>0</v>
      </c>
      <c r="E475" s="62">
        <v>0</v>
      </c>
      <c r="F475" s="62">
        <v>0</v>
      </c>
      <c r="G475" s="62">
        <v>0</v>
      </c>
      <c r="H475" s="63">
        <v>2260</v>
      </c>
      <c r="I475" s="70">
        <v>2260</v>
      </c>
    </row>
    <row r="476" spans="1:9" ht="15.75" thickBot="1" x14ac:dyDescent="0.3">
      <c r="A476" s="67" t="s">
        <v>352</v>
      </c>
      <c r="B476" s="58">
        <v>45441</v>
      </c>
      <c r="C476" s="58">
        <v>45443</v>
      </c>
      <c r="D476" s="59">
        <v>0</v>
      </c>
      <c r="E476" s="59">
        <v>0</v>
      </c>
      <c r="F476" s="59">
        <v>0</v>
      </c>
      <c r="G476" s="59">
        <v>0</v>
      </c>
      <c r="H476" s="59">
        <v>450</v>
      </c>
      <c r="I476" s="78">
        <v>450</v>
      </c>
    </row>
    <row r="477" spans="1:9" ht="15.75" thickBot="1" x14ac:dyDescent="0.3">
      <c r="A477" s="69" t="s">
        <v>352</v>
      </c>
      <c r="B477" s="61">
        <v>45441</v>
      </c>
      <c r="C477" s="61">
        <v>45443</v>
      </c>
      <c r="D477" s="62">
        <v>0</v>
      </c>
      <c r="E477" s="62">
        <v>0</v>
      </c>
      <c r="F477" s="62">
        <v>0</v>
      </c>
      <c r="G477" s="62">
        <v>0</v>
      </c>
      <c r="H477" s="62">
        <v>750</v>
      </c>
      <c r="I477" s="79">
        <v>750</v>
      </c>
    </row>
    <row r="478" spans="1:9" ht="15.75" thickBot="1" x14ac:dyDescent="0.3">
      <c r="A478" s="67" t="s">
        <v>353</v>
      </c>
      <c r="B478" s="58">
        <v>45441</v>
      </c>
      <c r="C478" s="58">
        <v>45442</v>
      </c>
      <c r="D478" s="59">
        <v>0</v>
      </c>
      <c r="E478" s="59">
        <v>0</v>
      </c>
      <c r="F478" s="59">
        <v>0</v>
      </c>
      <c r="G478" s="59">
        <v>0</v>
      </c>
      <c r="H478" s="60">
        <v>2260</v>
      </c>
      <c r="I478" s="68">
        <v>2260</v>
      </c>
    </row>
    <row r="479" spans="1:9" ht="15.75" thickBot="1" x14ac:dyDescent="0.3">
      <c r="A479" s="69" t="s">
        <v>354</v>
      </c>
      <c r="B479" s="61">
        <v>45441</v>
      </c>
      <c r="C479" s="61">
        <v>45443</v>
      </c>
      <c r="D479" s="62">
        <v>0</v>
      </c>
      <c r="E479" s="62">
        <v>0</v>
      </c>
      <c r="F479" s="62">
        <v>0</v>
      </c>
      <c r="G479" s="62">
        <v>0</v>
      </c>
      <c r="H479" s="63">
        <v>3375</v>
      </c>
      <c r="I479" s="70">
        <v>3375</v>
      </c>
    </row>
    <row r="480" spans="1:9" ht="15.75" thickBot="1" x14ac:dyDescent="0.3">
      <c r="A480" s="67" t="s">
        <v>355</v>
      </c>
      <c r="B480" s="58">
        <v>45441</v>
      </c>
      <c r="C480" s="58">
        <v>45443</v>
      </c>
      <c r="D480" s="59">
        <v>0</v>
      </c>
      <c r="E480" s="59">
        <v>0</v>
      </c>
      <c r="F480" s="59">
        <v>0</v>
      </c>
      <c r="G480" s="59">
        <v>0</v>
      </c>
      <c r="H480" s="60">
        <v>1700</v>
      </c>
      <c r="I480" s="68">
        <v>1700</v>
      </c>
    </row>
    <row r="481" spans="1:9" ht="15.75" thickBot="1" x14ac:dyDescent="0.3">
      <c r="A481" s="69" t="s">
        <v>356</v>
      </c>
      <c r="B481" s="61">
        <v>45441</v>
      </c>
      <c r="C481" s="61">
        <v>45443</v>
      </c>
      <c r="D481" s="62">
        <v>0</v>
      </c>
      <c r="E481" s="62">
        <v>0</v>
      </c>
      <c r="F481" s="62">
        <v>0</v>
      </c>
      <c r="G481" s="62">
        <v>0</v>
      </c>
      <c r="H481" s="63">
        <v>4500</v>
      </c>
      <c r="I481" s="70">
        <v>4500</v>
      </c>
    </row>
    <row r="482" spans="1:9" ht="15.75" thickBot="1" x14ac:dyDescent="0.3">
      <c r="A482" s="67" t="s">
        <v>358</v>
      </c>
      <c r="B482" s="58">
        <v>45441</v>
      </c>
      <c r="C482" s="58">
        <v>45443</v>
      </c>
      <c r="D482" s="59">
        <v>0</v>
      </c>
      <c r="E482" s="59">
        <v>0</v>
      </c>
      <c r="F482" s="59">
        <v>0</v>
      </c>
      <c r="G482" s="59">
        <v>0</v>
      </c>
      <c r="H482" s="60">
        <v>2260</v>
      </c>
      <c r="I482" s="68">
        <v>2260</v>
      </c>
    </row>
    <row r="483" spans="1:9" ht="15.75" thickBot="1" x14ac:dyDescent="0.3">
      <c r="A483" s="69" t="s">
        <v>359</v>
      </c>
      <c r="B483" s="61">
        <v>45441</v>
      </c>
      <c r="C483" s="61">
        <v>45443</v>
      </c>
      <c r="D483" s="62">
        <v>0</v>
      </c>
      <c r="E483" s="62">
        <v>0</v>
      </c>
      <c r="F483" s="62">
        <v>0</v>
      </c>
      <c r="G483" s="62">
        <v>0</v>
      </c>
      <c r="H483" s="63">
        <v>1685</v>
      </c>
      <c r="I483" s="70">
        <v>1685</v>
      </c>
    </row>
    <row r="484" spans="1:9" ht="15.75" thickBot="1" x14ac:dyDescent="0.3">
      <c r="A484" s="67" t="s">
        <v>360</v>
      </c>
      <c r="B484" s="58">
        <v>45441</v>
      </c>
      <c r="C484" s="58">
        <v>45443</v>
      </c>
      <c r="D484" s="59">
        <v>0</v>
      </c>
      <c r="E484" s="59">
        <v>0</v>
      </c>
      <c r="F484" s="59">
        <v>0</v>
      </c>
      <c r="G484" s="59">
        <v>0</v>
      </c>
      <c r="H484" s="60">
        <v>1050</v>
      </c>
      <c r="I484" s="68">
        <v>1050</v>
      </c>
    </row>
    <row r="485" spans="1:9" ht="15.75" thickBot="1" x14ac:dyDescent="0.3">
      <c r="A485" s="69" t="s">
        <v>361</v>
      </c>
      <c r="B485" s="61">
        <v>45441</v>
      </c>
      <c r="C485" s="61">
        <v>45443</v>
      </c>
      <c r="D485" s="62">
        <v>0</v>
      </c>
      <c r="E485" s="62">
        <v>0</v>
      </c>
      <c r="F485" s="62">
        <v>0</v>
      </c>
      <c r="G485" s="62">
        <v>0</v>
      </c>
      <c r="H485" s="63">
        <v>2260</v>
      </c>
      <c r="I485" s="70">
        <v>2260</v>
      </c>
    </row>
    <row r="486" spans="1:9" ht="15.75" thickBot="1" x14ac:dyDescent="0.3">
      <c r="A486" s="67" t="s">
        <v>363</v>
      </c>
      <c r="B486" s="58">
        <v>45441</v>
      </c>
      <c r="C486" s="58">
        <v>45443</v>
      </c>
      <c r="D486" s="59">
        <v>0</v>
      </c>
      <c r="E486" s="59">
        <v>0</v>
      </c>
      <c r="F486" s="59">
        <v>0</v>
      </c>
      <c r="G486" s="59">
        <v>0</v>
      </c>
      <c r="H486" s="60">
        <v>1700</v>
      </c>
      <c r="I486" s="68">
        <v>1700</v>
      </c>
    </row>
    <row r="487" spans="1:9" ht="15.75" thickBot="1" x14ac:dyDescent="0.3">
      <c r="A487" s="69" t="s">
        <v>364</v>
      </c>
      <c r="B487" s="61">
        <v>45441</v>
      </c>
      <c r="C487" s="61">
        <v>45443</v>
      </c>
      <c r="D487" s="62">
        <v>0</v>
      </c>
      <c r="E487" s="62">
        <v>0</v>
      </c>
      <c r="F487" s="62">
        <v>0</v>
      </c>
      <c r="G487" s="62">
        <v>0</v>
      </c>
      <c r="H487" s="62">
        <v>600</v>
      </c>
      <c r="I487" s="79">
        <v>600</v>
      </c>
    </row>
    <row r="488" spans="1:9" ht="15.75" thickBot="1" x14ac:dyDescent="0.3">
      <c r="A488" s="67" t="s">
        <v>365</v>
      </c>
      <c r="B488" s="58">
        <v>45441</v>
      </c>
      <c r="C488" s="58">
        <v>45443</v>
      </c>
      <c r="D488" s="59">
        <v>0</v>
      </c>
      <c r="E488" s="59">
        <v>0</v>
      </c>
      <c r="F488" s="59">
        <v>0</v>
      </c>
      <c r="G488" s="59">
        <v>0</v>
      </c>
      <c r="H488" s="60">
        <v>3375</v>
      </c>
      <c r="I488" s="68">
        <v>3375</v>
      </c>
    </row>
    <row r="489" spans="1:9" ht="15.75" thickBot="1" x14ac:dyDescent="0.3">
      <c r="A489" s="69" t="s">
        <v>367</v>
      </c>
      <c r="B489" s="61">
        <v>45441</v>
      </c>
      <c r="C489" s="61">
        <v>45443</v>
      </c>
      <c r="D489" s="62">
        <v>0</v>
      </c>
      <c r="E489" s="62">
        <v>0</v>
      </c>
      <c r="F489" s="62">
        <v>0</v>
      </c>
      <c r="G489" s="62">
        <v>0</v>
      </c>
      <c r="H489" s="63">
        <v>2250</v>
      </c>
      <c r="I489" s="70">
        <v>2250</v>
      </c>
    </row>
    <row r="490" spans="1:9" ht="15.75" thickBot="1" x14ac:dyDescent="0.3">
      <c r="A490" s="67" t="s">
        <v>368</v>
      </c>
      <c r="B490" s="58">
        <v>45441</v>
      </c>
      <c r="C490" s="58">
        <v>45443</v>
      </c>
      <c r="D490" s="59">
        <v>0</v>
      </c>
      <c r="E490" s="59">
        <v>0</v>
      </c>
      <c r="F490" s="59">
        <v>0</v>
      </c>
      <c r="G490" s="59">
        <v>0</v>
      </c>
      <c r="H490" s="59">
        <v>750</v>
      </c>
      <c r="I490" s="78">
        <v>750</v>
      </c>
    </row>
    <row r="491" spans="1:9" ht="15.75" thickBot="1" x14ac:dyDescent="0.3">
      <c r="A491" s="69" t="s">
        <v>370</v>
      </c>
      <c r="B491" s="61">
        <v>45441</v>
      </c>
      <c r="C491" s="61">
        <v>45443</v>
      </c>
      <c r="D491" s="62">
        <v>0</v>
      </c>
      <c r="E491" s="62">
        <v>0</v>
      </c>
      <c r="F491" s="62">
        <v>0</v>
      </c>
      <c r="G491" s="62">
        <v>0</v>
      </c>
      <c r="H491" s="63">
        <v>3120</v>
      </c>
      <c r="I491" s="70">
        <v>3120</v>
      </c>
    </row>
    <row r="492" spans="1:9" ht="15.75" thickBot="1" x14ac:dyDescent="0.3">
      <c r="A492" s="67" t="s">
        <v>371</v>
      </c>
      <c r="B492" s="58">
        <v>45441</v>
      </c>
      <c r="C492" s="58">
        <v>45443</v>
      </c>
      <c r="D492" s="59">
        <v>0</v>
      </c>
      <c r="E492" s="59">
        <v>0</v>
      </c>
      <c r="F492" s="59">
        <v>0</v>
      </c>
      <c r="G492" s="59">
        <v>0</v>
      </c>
      <c r="H492" s="60">
        <v>1800</v>
      </c>
      <c r="I492" s="68">
        <v>1800</v>
      </c>
    </row>
    <row r="493" spans="1:9" ht="15.75" thickBot="1" x14ac:dyDescent="0.3">
      <c r="A493" s="69" t="s">
        <v>372</v>
      </c>
      <c r="B493" s="61">
        <v>45441</v>
      </c>
      <c r="C493" s="61">
        <v>45443</v>
      </c>
      <c r="D493" s="62">
        <v>0</v>
      </c>
      <c r="E493" s="62">
        <v>0</v>
      </c>
      <c r="F493" s="62">
        <v>0</v>
      </c>
      <c r="G493" s="62">
        <v>0</v>
      </c>
      <c r="H493" s="63">
        <v>4500</v>
      </c>
      <c r="I493" s="70">
        <v>4500</v>
      </c>
    </row>
    <row r="494" spans="1:9" ht="15.75" thickBot="1" x14ac:dyDescent="0.3">
      <c r="A494" s="67" t="s">
        <v>373</v>
      </c>
      <c r="B494" s="58">
        <v>45441</v>
      </c>
      <c r="C494" s="58">
        <v>45443</v>
      </c>
      <c r="D494" s="59">
        <v>0</v>
      </c>
      <c r="E494" s="59">
        <v>0</v>
      </c>
      <c r="F494" s="59">
        <v>0</v>
      </c>
      <c r="G494" s="59">
        <v>0</v>
      </c>
      <c r="H494" s="60">
        <v>6000</v>
      </c>
      <c r="I494" s="68">
        <v>6000</v>
      </c>
    </row>
    <row r="495" spans="1:9" ht="15.75" thickBot="1" x14ac:dyDescent="0.3">
      <c r="A495" s="69" t="s">
        <v>374</v>
      </c>
      <c r="B495" s="61">
        <v>45441</v>
      </c>
      <c r="C495" s="61">
        <v>45442</v>
      </c>
      <c r="D495" s="62">
        <v>0</v>
      </c>
      <c r="E495" s="62">
        <v>0</v>
      </c>
      <c r="F495" s="62">
        <v>0</v>
      </c>
      <c r="G495" s="62">
        <v>0</v>
      </c>
      <c r="H495" s="63">
        <v>2260</v>
      </c>
      <c r="I495" s="70">
        <v>2260</v>
      </c>
    </row>
    <row r="496" spans="1:9" ht="15.75" thickBot="1" x14ac:dyDescent="0.3">
      <c r="A496" s="67" t="s">
        <v>456</v>
      </c>
      <c r="B496" s="58">
        <v>45441</v>
      </c>
      <c r="C496" s="58">
        <v>45443</v>
      </c>
      <c r="D496" s="59">
        <v>0</v>
      </c>
      <c r="E496" s="59">
        <v>0</v>
      </c>
      <c r="F496" s="59">
        <v>0</v>
      </c>
      <c r="G496" s="59">
        <v>0</v>
      </c>
      <c r="H496" s="60">
        <v>3375</v>
      </c>
      <c r="I496" s="68">
        <v>3375</v>
      </c>
    </row>
    <row r="497" spans="1:9" ht="15.75" thickBot="1" x14ac:dyDescent="0.3">
      <c r="A497" s="69" t="s">
        <v>376</v>
      </c>
      <c r="B497" s="61">
        <v>45441</v>
      </c>
      <c r="C497" s="61">
        <v>45442</v>
      </c>
      <c r="D497" s="62">
        <v>0</v>
      </c>
      <c r="E497" s="62">
        <v>0</v>
      </c>
      <c r="F497" s="62">
        <v>0</v>
      </c>
      <c r="G497" s="62">
        <v>0</v>
      </c>
      <c r="H497" s="63">
        <v>7750</v>
      </c>
      <c r="I497" s="70">
        <v>7750</v>
      </c>
    </row>
    <row r="498" spans="1:9" ht="15.75" thickBot="1" x14ac:dyDescent="0.3">
      <c r="A498" s="67" t="s">
        <v>377</v>
      </c>
      <c r="B498" s="58">
        <v>45441</v>
      </c>
      <c r="C498" s="58">
        <v>45443</v>
      </c>
      <c r="D498" s="59">
        <v>0</v>
      </c>
      <c r="E498" s="59">
        <v>0</v>
      </c>
      <c r="F498" s="59">
        <v>0</v>
      </c>
      <c r="G498" s="59">
        <v>0</v>
      </c>
      <c r="H498" s="60">
        <v>6000</v>
      </c>
      <c r="I498" s="68">
        <v>6000</v>
      </c>
    </row>
    <row r="499" spans="1:9" ht="15.75" thickBot="1" x14ac:dyDescent="0.3">
      <c r="A499" s="69" t="s">
        <v>378</v>
      </c>
      <c r="B499" s="61">
        <v>45441</v>
      </c>
      <c r="C499" s="61">
        <v>45443</v>
      </c>
      <c r="D499" s="62">
        <v>0</v>
      </c>
      <c r="E499" s="62">
        <v>0</v>
      </c>
      <c r="F499" s="62">
        <v>0</v>
      </c>
      <c r="G499" s="62">
        <v>0</v>
      </c>
      <c r="H499" s="63">
        <v>3375</v>
      </c>
      <c r="I499" s="70">
        <v>3375</v>
      </c>
    </row>
    <row r="500" spans="1:9" ht="15.75" thickBot="1" x14ac:dyDescent="0.3">
      <c r="A500" s="67" t="s">
        <v>379</v>
      </c>
      <c r="B500" s="58">
        <v>45441</v>
      </c>
      <c r="C500" s="58">
        <v>45442</v>
      </c>
      <c r="D500" s="59">
        <v>0</v>
      </c>
      <c r="E500" s="59">
        <v>0</v>
      </c>
      <c r="F500" s="59">
        <v>0</v>
      </c>
      <c r="G500" s="59">
        <v>0</v>
      </c>
      <c r="H500" s="60">
        <v>4500</v>
      </c>
      <c r="I500" s="68">
        <v>4500</v>
      </c>
    </row>
    <row r="501" spans="1:9" ht="15.75" thickBot="1" x14ac:dyDescent="0.3">
      <c r="A501" s="69" t="s">
        <v>382</v>
      </c>
      <c r="B501" s="61">
        <v>45441</v>
      </c>
      <c r="C501" s="61">
        <v>45442</v>
      </c>
      <c r="D501" s="62">
        <v>0</v>
      </c>
      <c r="E501" s="62">
        <v>0</v>
      </c>
      <c r="F501" s="62">
        <v>0</v>
      </c>
      <c r="G501" s="62">
        <v>0</v>
      </c>
      <c r="H501" s="63">
        <v>2260</v>
      </c>
      <c r="I501" s="70">
        <v>2260</v>
      </c>
    </row>
    <row r="502" spans="1:9" ht="15.75" thickBot="1" x14ac:dyDescent="0.3">
      <c r="A502" s="67" t="s">
        <v>383</v>
      </c>
      <c r="B502" s="58">
        <v>45441</v>
      </c>
      <c r="C502" s="58">
        <v>45443</v>
      </c>
      <c r="D502" s="59">
        <v>0</v>
      </c>
      <c r="E502" s="59">
        <v>0</v>
      </c>
      <c r="F502" s="59">
        <v>0</v>
      </c>
      <c r="G502" s="59">
        <v>0</v>
      </c>
      <c r="H502" s="59">
        <v>750</v>
      </c>
      <c r="I502" s="78">
        <v>750</v>
      </c>
    </row>
    <row r="503" spans="1:9" ht="15.75" thickBot="1" x14ac:dyDescent="0.3">
      <c r="A503" s="69" t="s">
        <v>384</v>
      </c>
      <c r="B503" s="61">
        <v>45441</v>
      </c>
      <c r="C503" s="61">
        <v>45443</v>
      </c>
      <c r="D503" s="62">
        <v>0</v>
      </c>
      <c r="E503" s="62">
        <v>0</v>
      </c>
      <c r="F503" s="62">
        <v>0</v>
      </c>
      <c r="G503" s="62">
        <v>0</v>
      </c>
      <c r="H503" s="62">
        <v>750</v>
      </c>
      <c r="I503" s="79">
        <v>750</v>
      </c>
    </row>
    <row r="504" spans="1:9" ht="15.75" thickBot="1" x14ac:dyDescent="0.3">
      <c r="A504" s="67" t="s">
        <v>385</v>
      </c>
      <c r="B504" s="58">
        <v>45441</v>
      </c>
      <c r="C504" s="58">
        <v>45443</v>
      </c>
      <c r="D504" s="59">
        <v>0</v>
      </c>
      <c r="E504" s="59">
        <v>0</v>
      </c>
      <c r="F504" s="59">
        <v>0</v>
      </c>
      <c r="G504" s="59">
        <v>0</v>
      </c>
      <c r="H504" s="60">
        <v>3500</v>
      </c>
      <c r="I504" s="68">
        <v>3500</v>
      </c>
    </row>
    <row r="505" spans="1:9" ht="15.75" thickBot="1" x14ac:dyDescent="0.3">
      <c r="A505" s="69" t="s">
        <v>390</v>
      </c>
      <c r="B505" s="61">
        <v>45441</v>
      </c>
      <c r="C505" s="61">
        <v>45443</v>
      </c>
      <c r="D505" s="62">
        <v>0</v>
      </c>
      <c r="E505" s="62">
        <v>0</v>
      </c>
      <c r="F505" s="62">
        <v>0</v>
      </c>
      <c r="G505" s="62">
        <v>0</v>
      </c>
      <c r="H505" s="63">
        <v>1000</v>
      </c>
      <c r="I505" s="70">
        <v>1000</v>
      </c>
    </row>
    <row r="506" spans="1:9" ht="15.75" thickBot="1" x14ac:dyDescent="0.3">
      <c r="A506" s="67" t="s">
        <v>390</v>
      </c>
      <c r="B506" s="58">
        <v>45441</v>
      </c>
      <c r="C506" s="58">
        <v>45443</v>
      </c>
      <c r="D506" s="59">
        <v>0</v>
      </c>
      <c r="E506" s="59">
        <v>0</v>
      </c>
      <c r="F506" s="59">
        <v>0</v>
      </c>
      <c r="G506" s="59">
        <v>0</v>
      </c>
      <c r="H506" s="60">
        <v>3000</v>
      </c>
      <c r="I506" s="68">
        <v>3000</v>
      </c>
    </row>
    <row r="507" spans="1:9" ht="15.75" thickBot="1" x14ac:dyDescent="0.3">
      <c r="A507" s="69" t="s">
        <v>391</v>
      </c>
      <c r="B507" s="61">
        <v>45441</v>
      </c>
      <c r="C507" s="61">
        <v>45442</v>
      </c>
      <c r="D507" s="62">
        <v>0</v>
      </c>
      <c r="E507" s="62">
        <v>0</v>
      </c>
      <c r="F507" s="62">
        <v>0</v>
      </c>
      <c r="G507" s="62">
        <v>0</v>
      </c>
      <c r="H507" s="63">
        <v>3375</v>
      </c>
      <c r="I507" s="70">
        <v>3375</v>
      </c>
    </row>
    <row r="508" spans="1:9" ht="15.75" thickBot="1" x14ac:dyDescent="0.3">
      <c r="A508" s="67" t="s">
        <v>392</v>
      </c>
      <c r="B508" s="58">
        <v>45441</v>
      </c>
      <c r="C508" s="58">
        <v>45443</v>
      </c>
      <c r="D508" s="59">
        <v>0</v>
      </c>
      <c r="E508" s="59">
        <v>0</v>
      </c>
      <c r="F508" s="59">
        <v>0</v>
      </c>
      <c r="G508" s="59">
        <v>0</v>
      </c>
      <c r="H508" s="60">
        <v>2260</v>
      </c>
      <c r="I508" s="68">
        <v>2260</v>
      </c>
    </row>
    <row r="509" spans="1:9" ht="15.75" thickBot="1" x14ac:dyDescent="0.3">
      <c r="A509" s="69" t="s">
        <v>393</v>
      </c>
      <c r="B509" s="61">
        <v>45441</v>
      </c>
      <c r="C509" s="61">
        <v>45442</v>
      </c>
      <c r="D509" s="62">
        <v>0</v>
      </c>
      <c r="E509" s="62">
        <v>0</v>
      </c>
      <c r="F509" s="62">
        <v>0</v>
      </c>
      <c r="G509" s="62">
        <v>0</v>
      </c>
      <c r="H509" s="63">
        <v>4500</v>
      </c>
      <c r="I509" s="70">
        <v>4500</v>
      </c>
    </row>
    <row r="510" spans="1:9" ht="15.75" thickBot="1" x14ac:dyDescent="0.3">
      <c r="A510" s="67" t="s">
        <v>394</v>
      </c>
      <c r="B510" s="58">
        <v>45441</v>
      </c>
      <c r="C510" s="58">
        <v>45443</v>
      </c>
      <c r="D510" s="59">
        <v>0</v>
      </c>
      <c r="E510" s="59">
        <v>0</v>
      </c>
      <c r="F510" s="59">
        <v>0</v>
      </c>
      <c r="G510" s="59">
        <v>0</v>
      </c>
      <c r="H510" s="60">
        <v>1000</v>
      </c>
      <c r="I510" s="68">
        <v>1000</v>
      </c>
    </row>
    <row r="511" spans="1:9" ht="15.75" thickBot="1" x14ac:dyDescent="0.3">
      <c r="A511" s="69" t="s">
        <v>395</v>
      </c>
      <c r="B511" s="61">
        <v>45441</v>
      </c>
      <c r="C511" s="61">
        <v>45442</v>
      </c>
      <c r="D511" s="62">
        <v>0</v>
      </c>
      <c r="E511" s="62">
        <v>0</v>
      </c>
      <c r="F511" s="62">
        <v>0</v>
      </c>
      <c r="G511" s="62">
        <v>0</v>
      </c>
      <c r="H511" s="63">
        <v>4500</v>
      </c>
      <c r="I511" s="70">
        <v>4500</v>
      </c>
    </row>
    <row r="512" spans="1:9" ht="15.75" thickBot="1" x14ac:dyDescent="0.3">
      <c r="A512" s="67" t="s">
        <v>396</v>
      </c>
      <c r="B512" s="58">
        <v>45441</v>
      </c>
      <c r="C512" s="58">
        <v>45443</v>
      </c>
      <c r="D512" s="59">
        <v>0</v>
      </c>
      <c r="E512" s="59">
        <v>0</v>
      </c>
      <c r="F512" s="59">
        <v>0</v>
      </c>
      <c r="G512" s="59">
        <v>0</v>
      </c>
      <c r="H512" s="60">
        <v>1100</v>
      </c>
      <c r="I512" s="68">
        <v>1100</v>
      </c>
    </row>
    <row r="513" spans="1:9" ht="15.75" thickBot="1" x14ac:dyDescent="0.3">
      <c r="A513" s="69" t="s">
        <v>397</v>
      </c>
      <c r="B513" s="61">
        <v>45441</v>
      </c>
      <c r="C513" s="61">
        <v>45443</v>
      </c>
      <c r="D513" s="62">
        <v>0</v>
      </c>
      <c r="E513" s="62">
        <v>0</v>
      </c>
      <c r="F513" s="62">
        <v>0</v>
      </c>
      <c r="G513" s="62">
        <v>0</v>
      </c>
      <c r="H513" s="63">
        <v>3420</v>
      </c>
      <c r="I513" s="70">
        <v>3420</v>
      </c>
    </row>
    <row r="514" spans="1:9" ht="15.75" thickBot="1" x14ac:dyDescent="0.3">
      <c r="A514" s="67" t="s">
        <v>60</v>
      </c>
      <c r="B514" s="58">
        <v>45441</v>
      </c>
      <c r="C514" s="58">
        <v>45443</v>
      </c>
      <c r="D514" s="59">
        <v>0</v>
      </c>
      <c r="E514" s="59">
        <v>0</v>
      </c>
      <c r="F514" s="59">
        <v>0</v>
      </c>
      <c r="G514" s="59">
        <v>0</v>
      </c>
      <c r="H514" s="60">
        <v>1700</v>
      </c>
      <c r="I514" s="68">
        <v>1700</v>
      </c>
    </row>
    <row r="515" spans="1:9" ht="15.75" thickBot="1" x14ac:dyDescent="0.3">
      <c r="A515" s="69" t="s">
        <v>399</v>
      </c>
      <c r="B515" s="61">
        <v>45441</v>
      </c>
      <c r="C515" s="61">
        <v>45443</v>
      </c>
      <c r="D515" s="62">
        <v>0</v>
      </c>
      <c r="E515" s="62">
        <v>0</v>
      </c>
      <c r="F515" s="62">
        <v>0</v>
      </c>
      <c r="G515" s="62">
        <v>0</v>
      </c>
      <c r="H515" s="63">
        <v>4500</v>
      </c>
      <c r="I515" s="70">
        <v>4500</v>
      </c>
    </row>
    <row r="516" spans="1:9" ht="15.75" thickBot="1" x14ac:dyDescent="0.3">
      <c r="A516" s="67" t="s">
        <v>401</v>
      </c>
      <c r="B516" s="58">
        <v>45441</v>
      </c>
      <c r="C516" s="58">
        <v>45443</v>
      </c>
      <c r="D516" s="59">
        <v>0</v>
      </c>
      <c r="E516" s="59">
        <v>0</v>
      </c>
      <c r="F516" s="59">
        <v>0</v>
      </c>
      <c r="G516" s="59">
        <v>0</v>
      </c>
      <c r="H516" s="60">
        <v>2260</v>
      </c>
      <c r="I516" s="68">
        <v>2260</v>
      </c>
    </row>
    <row r="517" spans="1:9" ht="15.75" thickBot="1" x14ac:dyDescent="0.3">
      <c r="A517" s="69" t="s">
        <v>449</v>
      </c>
      <c r="B517" s="61">
        <v>45441</v>
      </c>
      <c r="C517" s="61">
        <v>45443</v>
      </c>
      <c r="D517" s="62">
        <v>0</v>
      </c>
      <c r="E517" s="62">
        <v>0</v>
      </c>
      <c r="F517" s="62">
        <v>0</v>
      </c>
      <c r="G517" s="62">
        <v>0</v>
      </c>
      <c r="H517" s="63">
        <v>1200</v>
      </c>
      <c r="I517" s="70">
        <v>1200</v>
      </c>
    </row>
    <row r="518" spans="1:9" ht="15.75" thickBot="1" x14ac:dyDescent="0.3">
      <c r="A518" s="67" t="s">
        <v>402</v>
      </c>
      <c r="B518" s="58">
        <v>45441</v>
      </c>
      <c r="C518" s="58">
        <v>45443</v>
      </c>
      <c r="D518" s="59">
        <v>0</v>
      </c>
      <c r="E518" s="59">
        <v>0</v>
      </c>
      <c r="F518" s="59">
        <v>0</v>
      </c>
      <c r="G518" s="59">
        <v>0</v>
      </c>
      <c r="H518" s="60">
        <v>1870</v>
      </c>
      <c r="I518" s="68">
        <v>1870</v>
      </c>
    </row>
    <row r="519" spans="1:9" ht="15.75" thickBot="1" x14ac:dyDescent="0.3">
      <c r="A519" s="69" t="s">
        <v>450</v>
      </c>
      <c r="B519" s="61">
        <v>45441</v>
      </c>
      <c r="C519" s="61">
        <v>45443</v>
      </c>
      <c r="D519" s="62">
        <v>0</v>
      </c>
      <c r="E519" s="62">
        <v>0</v>
      </c>
      <c r="F519" s="62">
        <v>0</v>
      </c>
      <c r="G519" s="62">
        <v>0</v>
      </c>
      <c r="H519" s="63">
        <v>3375</v>
      </c>
      <c r="I519" s="70">
        <v>3375</v>
      </c>
    </row>
    <row r="520" spans="1:9" ht="15.75" thickBot="1" x14ac:dyDescent="0.3">
      <c r="A520" s="67" t="s">
        <v>406</v>
      </c>
      <c r="B520" s="58">
        <v>45441</v>
      </c>
      <c r="C520" s="58">
        <v>45443</v>
      </c>
      <c r="D520" s="59">
        <v>0</v>
      </c>
      <c r="E520" s="59">
        <v>0</v>
      </c>
      <c r="F520" s="59">
        <v>0</v>
      </c>
      <c r="G520" s="59">
        <v>0</v>
      </c>
      <c r="H520" s="60">
        <v>4500</v>
      </c>
      <c r="I520" s="68">
        <v>4500</v>
      </c>
    </row>
    <row r="521" spans="1:9" ht="15.75" thickBot="1" x14ac:dyDescent="0.3">
      <c r="A521" s="69" t="s">
        <v>408</v>
      </c>
      <c r="B521" s="61">
        <v>45441</v>
      </c>
      <c r="C521" s="61">
        <v>45443</v>
      </c>
      <c r="D521" s="62">
        <v>0</v>
      </c>
      <c r="E521" s="62">
        <v>0</v>
      </c>
      <c r="F521" s="62">
        <v>0</v>
      </c>
      <c r="G521" s="62">
        <v>0</v>
      </c>
      <c r="H521" s="62">
        <v>750</v>
      </c>
      <c r="I521" s="79">
        <v>750</v>
      </c>
    </row>
    <row r="522" spans="1:9" ht="15.75" thickBot="1" x14ac:dyDescent="0.3">
      <c r="A522" s="67" t="s">
        <v>410</v>
      </c>
      <c r="B522" s="58">
        <v>45441</v>
      </c>
      <c r="C522" s="58">
        <v>45443</v>
      </c>
      <c r="D522" s="59">
        <v>0</v>
      </c>
      <c r="E522" s="59">
        <v>0</v>
      </c>
      <c r="F522" s="59">
        <v>0</v>
      </c>
      <c r="G522" s="59">
        <v>0</v>
      </c>
      <c r="H522" s="60">
        <v>3825</v>
      </c>
      <c r="I522" s="68">
        <v>3825</v>
      </c>
    </row>
    <row r="523" spans="1:9" ht="15.75" thickBot="1" x14ac:dyDescent="0.3">
      <c r="A523" s="69" t="s">
        <v>411</v>
      </c>
      <c r="B523" s="61">
        <v>45441</v>
      </c>
      <c r="C523" s="61">
        <v>45442</v>
      </c>
      <c r="D523" s="62">
        <v>0</v>
      </c>
      <c r="E523" s="62">
        <v>0</v>
      </c>
      <c r="F523" s="62">
        <v>0</v>
      </c>
      <c r="G523" s="62">
        <v>0</v>
      </c>
      <c r="H523" s="63">
        <v>2260</v>
      </c>
      <c r="I523" s="70">
        <v>2260</v>
      </c>
    </row>
    <row r="524" spans="1:9" ht="15.75" thickBot="1" x14ac:dyDescent="0.3">
      <c r="A524" s="67" t="s">
        <v>454</v>
      </c>
      <c r="B524" s="58">
        <v>45441</v>
      </c>
      <c r="C524" s="58">
        <v>45443</v>
      </c>
      <c r="D524" s="59">
        <v>0</v>
      </c>
      <c r="E524" s="59">
        <v>0</v>
      </c>
      <c r="F524" s="59">
        <v>0</v>
      </c>
      <c r="G524" s="59">
        <v>0</v>
      </c>
      <c r="H524" s="60">
        <v>6000</v>
      </c>
      <c r="I524" s="68">
        <v>6000</v>
      </c>
    </row>
    <row r="525" spans="1:9" ht="15.75" thickBot="1" x14ac:dyDescent="0.3">
      <c r="A525" s="69" t="s">
        <v>413</v>
      </c>
      <c r="B525" s="61">
        <v>45441</v>
      </c>
      <c r="C525" s="61">
        <v>45443</v>
      </c>
      <c r="D525" s="62">
        <v>0</v>
      </c>
      <c r="E525" s="62">
        <v>0</v>
      </c>
      <c r="F525" s="62">
        <v>0</v>
      </c>
      <c r="G525" s="62">
        <v>0</v>
      </c>
      <c r="H525" s="63">
        <v>1050</v>
      </c>
      <c r="I525" s="70">
        <v>1050</v>
      </c>
    </row>
    <row r="526" spans="1:9" ht="15.75" thickBot="1" x14ac:dyDescent="0.3">
      <c r="A526" s="67" t="s">
        <v>451</v>
      </c>
      <c r="B526" s="58">
        <v>45441</v>
      </c>
      <c r="C526" s="58">
        <v>45443</v>
      </c>
      <c r="D526" s="59">
        <v>0</v>
      </c>
      <c r="E526" s="59">
        <v>0</v>
      </c>
      <c r="F526" s="59">
        <v>0</v>
      </c>
      <c r="G526" s="59">
        <v>0</v>
      </c>
      <c r="H526" s="60">
        <v>1200</v>
      </c>
      <c r="I526" s="68">
        <v>1200</v>
      </c>
    </row>
    <row r="527" spans="1:9" ht="15.75" thickBot="1" x14ac:dyDescent="0.3">
      <c r="A527" s="69" t="s">
        <v>415</v>
      </c>
      <c r="B527" s="61">
        <v>45441</v>
      </c>
      <c r="C527" s="61">
        <v>45443</v>
      </c>
      <c r="D527" s="62">
        <v>0</v>
      </c>
      <c r="E527" s="62">
        <v>0</v>
      </c>
      <c r="F527" s="62">
        <v>0</v>
      </c>
      <c r="G527" s="62">
        <v>0</v>
      </c>
      <c r="H527" s="63">
        <v>4500</v>
      </c>
      <c r="I527" s="70">
        <v>4500</v>
      </c>
    </row>
    <row r="528" spans="1:9" ht="15.75" thickBot="1" x14ac:dyDescent="0.3">
      <c r="A528" s="67" t="s">
        <v>416</v>
      </c>
      <c r="B528" s="58">
        <v>45441</v>
      </c>
      <c r="C528" s="58">
        <v>45443</v>
      </c>
      <c r="D528" s="59">
        <v>0</v>
      </c>
      <c r="E528" s="59">
        <v>0</v>
      </c>
      <c r="F528" s="59">
        <v>0</v>
      </c>
      <c r="G528" s="59">
        <v>0</v>
      </c>
      <c r="H528" s="60">
        <v>2260</v>
      </c>
      <c r="I528" s="68">
        <v>2260</v>
      </c>
    </row>
    <row r="529" spans="1:9" ht="15.75" thickBot="1" x14ac:dyDescent="0.3">
      <c r="A529" s="69" t="s">
        <v>417</v>
      </c>
      <c r="B529" s="61">
        <v>45441</v>
      </c>
      <c r="C529" s="61">
        <v>45443</v>
      </c>
      <c r="D529" s="62">
        <v>0</v>
      </c>
      <c r="E529" s="62">
        <v>0</v>
      </c>
      <c r="F529" s="62">
        <v>0</v>
      </c>
      <c r="G529" s="62">
        <v>0</v>
      </c>
      <c r="H529" s="63">
        <v>1050</v>
      </c>
      <c r="I529" s="70">
        <v>1050</v>
      </c>
    </row>
    <row r="530" spans="1:9" ht="15.75" thickBot="1" x14ac:dyDescent="0.3">
      <c r="A530" s="67" t="s">
        <v>418</v>
      </c>
      <c r="B530" s="58">
        <v>45441</v>
      </c>
      <c r="C530" s="58">
        <v>45443</v>
      </c>
      <c r="D530" s="59">
        <v>0</v>
      </c>
      <c r="E530" s="59">
        <v>0</v>
      </c>
      <c r="F530" s="59">
        <v>0</v>
      </c>
      <c r="G530" s="59">
        <v>0</v>
      </c>
      <c r="H530" s="60">
        <v>1000</v>
      </c>
      <c r="I530" s="68">
        <v>1000</v>
      </c>
    </row>
    <row r="531" spans="1:9" ht="15.75" thickBot="1" x14ac:dyDescent="0.3">
      <c r="A531" s="69" t="s">
        <v>420</v>
      </c>
      <c r="B531" s="61">
        <v>45441</v>
      </c>
      <c r="C531" s="61">
        <v>45443</v>
      </c>
      <c r="D531" s="62">
        <v>0</v>
      </c>
      <c r="E531" s="62">
        <v>0</v>
      </c>
      <c r="F531" s="62">
        <v>0</v>
      </c>
      <c r="G531" s="62">
        <v>0</v>
      </c>
      <c r="H531" s="62">
        <v>900</v>
      </c>
      <c r="I531" s="79">
        <v>900</v>
      </c>
    </row>
    <row r="532" spans="1:9" ht="15.75" thickBot="1" x14ac:dyDescent="0.3">
      <c r="A532" s="67" t="s">
        <v>421</v>
      </c>
      <c r="B532" s="58">
        <v>45441</v>
      </c>
      <c r="C532" s="58">
        <v>45443</v>
      </c>
      <c r="D532" s="59">
        <v>0</v>
      </c>
      <c r="E532" s="59">
        <v>0</v>
      </c>
      <c r="F532" s="59">
        <v>0</v>
      </c>
      <c r="G532" s="59">
        <v>0</v>
      </c>
      <c r="H532" s="60">
        <v>1460</v>
      </c>
      <c r="I532" s="68">
        <v>1460</v>
      </c>
    </row>
    <row r="533" spans="1:9" ht="15.75" thickBot="1" x14ac:dyDescent="0.3">
      <c r="A533" s="69" t="s">
        <v>422</v>
      </c>
      <c r="B533" s="61">
        <v>45441</v>
      </c>
      <c r="C533" s="61">
        <v>45443</v>
      </c>
      <c r="D533" s="62">
        <v>0</v>
      </c>
      <c r="E533" s="62">
        <v>0</v>
      </c>
      <c r="F533" s="62">
        <v>0</v>
      </c>
      <c r="G533" s="62">
        <v>0</v>
      </c>
      <c r="H533" s="63">
        <v>2260</v>
      </c>
      <c r="I533" s="70">
        <v>2260</v>
      </c>
    </row>
    <row r="534" spans="1:9" ht="15.75" thickBot="1" x14ac:dyDescent="0.3">
      <c r="A534" s="67" t="s">
        <v>423</v>
      </c>
      <c r="B534" s="58">
        <v>45441</v>
      </c>
      <c r="C534" s="58">
        <v>45443</v>
      </c>
      <c r="D534" s="59">
        <v>0</v>
      </c>
      <c r="E534" s="59">
        <v>0</v>
      </c>
      <c r="F534" s="59">
        <v>0</v>
      </c>
      <c r="G534" s="59">
        <v>0</v>
      </c>
      <c r="H534" s="59">
        <v>750</v>
      </c>
      <c r="I534" s="78">
        <v>750</v>
      </c>
    </row>
    <row r="535" spans="1:9" ht="15.75" thickBot="1" x14ac:dyDescent="0.3">
      <c r="A535" s="69" t="s">
        <v>424</v>
      </c>
      <c r="B535" s="61">
        <v>45441</v>
      </c>
      <c r="C535" s="61">
        <v>45443</v>
      </c>
      <c r="D535" s="62">
        <v>0</v>
      </c>
      <c r="E535" s="62">
        <v>0</v>
      </c>
      <c r="F535" s="62">
        <v>0</v>
      </c>
      <c r="G535" s="62">
        <v>0</v>
      </c>
      <c r="H535" s="63">
        <v>3375</v>
      </c>
      <c r="I535" s="70">
        <v>3375</v>
      </c>
    </row>
    <row r="536" spans="1:9" ht="15.75" thickBot="1" x14ac:dyDescent="0.3">
      <c r="A536" s="67" t="s">
        <v>427</v>
      </c>
      <c r="B536" s="58">
        <v>45441</v>
      </c>
      <c r="C536" s="58">
        <v>45443</v>
      </c>
      <c r="D536" s="59">
        <v>0</v>
      </c>
      <c r="E536" s="59">
        <v>0</v>
      </c>
      <c r="F536" s="59">
        <v>0</v>
      </c>
      <c r="G536" s="59">
        <v>0</v>
      </c>
      <c r="H536" s="60">
        <v>1050</v>
      </c>
      <c r="I536" s="68">
        <v>1050</v>
      </c>
    </row>
    <row r="537" spans="1:9" ht="15.75" thickBot="1" x14ac:dyDescent="0.3">
      <c r="A537" s="69" t="s">
        <v>429</v>
      </c>
      <c r="B537" s="61">
        <v>45441</v>
      </c>
      <c r="C537" s="61">
        <v>45443</v>
      </c>
      <c r="D537" s="62">
        <v>0</v>
      </c>
      <c r="E537" s="62">
        <v>0</v>
      </c>
      <c r="F537" s="62">
        <v>0</v>
      </c>
      <c r="G537" s="62">
        <v>0</v>
      </c>
      <c r="H537" s="63">
        <v>2260</v>
      </c>
      <c r="I537" s="70">
        <v>2260</v>
      </c>
    </row>
    <row r="538" spans="1:9" ht="15.75" thickBot="1" x14ac:dyDescent="0.3">
      <c r="A538" s="67" t="s">
        <v>430</v>
      </c>
      <c r="B538" s="58">
        <v>45441</v>
      </c>
      <c r="C538" s="58">
        <v>45443</v>
      </c>
      <c r="D538" s="59">
        <v>0</v>
      </c>
      <c r="E538" s="59">
        <v>0</v>
      </c>
      <c r="F538" s="59">
        <v>0</v>
      </c>
      <c r="G538" s="59">
        <v>0</v>
      </c>
      <c r="H538" s="60">
        <v>1050</v>
      </c>
      <c r="I538" s="68">
        <v>1050</v>
      </c>
    </row>
    <row r="539" spans="1:9" ht="15.75" thickBot="1" x14ac:dyDescent="0.3">
      <c r="A539" s="69" t="s">
        <v>431</v>
      </c>
      <c r="B539" s="61">
        <v>45441</v>
      </c>
      <c r="C539" s="61">
        <v>45443</v>
      </c>
      <c r="D539" s="62">
        <v>0</v>
      </c>
      <c r="E539" s="62">
        <v>0</v>
      </c>
      <c r="F539" s="62">
        <v>0</v>
      </c>
      <c r="G539" s="62">
        <v>0</v>
      </c>
      <c r="H539" s="63">
        <v>1125</v>
      </c>
      <c r="I539" s="70">
        <v>1125</v>
      </c>
    </row>
    <row r="540" spans="1:9" ht="15.75" thickBot="1" x14ac:dyDescent="0.3">
      <c r="A540" s="67" t="s">
        <v>432</v>
      </c>
      <c r="B540" s="58">
        <v>45441</v>
      </c>
      <c r="C540" s="58">
        <v>45443</v>
      </c>
      <c r="D540" s="59">
        <v>0</v>
      </c>
      <c r="E540" s="59">
        <v>0</v>
      </c>
      <c r="F540" s="59">
        <v>0</v>
      </c>
      <c r="G540" s="59">
        <v>0</v>
      </c>
      <c r="H540" s="60">
        <v>2800</v>
      </c>
      <c r="I540" s="68">
        <v>2800</v>
      </c>
    </row>
    <row r="541" spans="1:9" ht="15.75" thickBot="1" x14ac:dyDescent="0.3">
      <c r="A541" s="69" t="s">
        <v>433</v>
      </c>
      <c r="B541" s="61">
        <v>45441</v>
      </c>
      <c r="C541" s="61">
        <v>45443</v>
      </c>
      <c r="D541" s="62">
        <v>0</v>
      </c>
      <c r="E541" s="62">
        <v>0</v>
      </c>
      <c r="F541" s="62">
        <v>0</v>
      </c>
      <c r="G541" s="62">
        <v>0</v>
      </c>
      <c r="H541" s="63">
        <v>2700</v>
      </c>
      <c r="I541" s="70">
        <v>2700</v>
      </c>
    </row>
    <row r="542" spans="1:9" ht="15.75" thickBot="1" x14ac:dyDescent="0.3">
      <c r="A542" s="67" t="s">
        <v>434</v>
      </c>
      <c r="B542" s="58">
        <v>45441</v>
      </c>
      <c r="C542" s="58">
        <v>45443</v>
      </c>
      <c r="D542" s="59">
        <v>0</v>
      </c>
      <c r="E542" s="59">
        <v>0</v>
      </c>
      <c r="F542" s="59">
        <v>0</v>
      </c>
      <c r="G542" s="59">
        <v>0</v>
      </c>
      <c r="H542" s="60">
        <v>5200</v>
      </c>
      <c r="I542" s="68">
        <v>5200</v>
      </c>
    </row>
    <row r="543" spans="1:9" ht="15.75" thickBot="1" x14ac:dyDescent="0.3">
      <c r="A543" s="69" t="s">
        <v>435</v>
      </c>
      <c r="B543" s="61">
        <v>45441</v>
      </c>
      <c r="C543" s="61">
        <v>45443</v>
      </c>
      <c r="D543" s="62">
        <v>0</v>
      </c>
      <c r="E543" s="62">
        <v>0</v>
      </c>
      <c r="F543" s="62">
        <v>0</v>
      </c>
      <c r="G543" s="62">
        <v>0</v>
      </c>
      <c r="H543" s="63">
        <v>3600</v>
      </c>
      <c r="I543" s="70">
        <v>3600</v>
      </c>
    </row>
    <row r="544" spans="1:9" ht="15.75" thickBot="1" x14ac:dyDescent="0.3">
      <c r="A544" s="67" t="s">
        <v>436</v>
      </c>
      <c r="B544" s="58">
        <v>45441</v>
      </c>
      <c r="C544" s="58">
        <v>45443</v>
      </c>
      <c r="D544" s="59">
        <v>0</v>
      </c>
      <c r="E544" s="59">
        <v>0</v>
      </c>
      <c r="F544" s="59">
        <v>0</v>
      </c>
      <c r="G544" s="59">
        <v>0</v>
      </c>
      <c r="H544" s="60">
        <v>2500</v>
      </c>
      <c r="I544" s="68">
        <v>2500</v>
      </c>
    </row>
    <row r="545" spans="1:9" ht="15.75" thickBot="1" x14ac:dyDescent="0.3">
      <c r="A545" s="69" t="s">
        <v>437</v>
      </c>
      <c r="B545" s="61">
        <v>45441</v>
      </c>
      <c r="C545" s="61">
        <v>45443</v>
      </c>
      <c r="D545" s="62">
        <v>0</v>
      </c>
      <c r="E545" s="62">
        <v>0</v>
      </c>
      <c r="F545" s="62">
        <v>0</v>
      </c>
      <c r="G545" s="62">
        <v>0</v>
      </c>
      <c r="H545" s="63">
        <v>2260</v>
      </c>
      <c r="I545" s="70">
        <v>2260</v>
      </c>
    </row>
    <row r="546" spans="1:9" ht="15.75" thickBot="1" x14ac:dyDescent="0.3">
      <c r="A546" s="67" t="s">
        <v>453</v>
      </c>
      <c r="B546" s="58">
        <v>45441</v>
      </c>
      <c r="C546" s="58">
        <v>45443</v>
      </c>
      <c r="D546" s="59">
        <v>0</v>
      </c>
      <c r="E546" s="59">
        <v>0</v>
      </c>
      <c r="F546" s="59">
        <v>0</v>
      </c>
      <c r="G546" s="59">
        <v>0</v>
      </c>
      <c r="H546" s="60">
        <v>6000</v>
      </c>
      <c r="I546" s="68">
        <v>6000</v>
      </c>
    </row>
    <row r="547" spans="1:9" ht="15.75" thickBot="1" x14ac:dyDescent="0.3">
      <c r="A547" s="69" t="s">
        <v>438</v>
      </c>
      <c r="B547" s="61">
        <v>45441</v>
      </c>
      <c r="C547" s="61">
        <v>45443</v>
      </c>
      <c r="D547" s="62">
        <v>0</v>
      </c>
      <c r="E547" s="62">
        <v>0</v>
      </c>
      <c r="F547" s="62">
        <v>0</v>
      </c>
      <c r="G547" s="62">
        <v>0</v>
      </c>
      <c r="H547" s="63">
        <v>1100</v>
      </c>
      <c r="I547" s="70">
        <v>1100</v>
      </c>
    </row>
    <row r="548" spans="1:9" ht="15.75" thickBot="1" x14ac:dyDescent="0.3">
      <c r="A548" s="67" t="s">
        <v>438</v>
      </c>
      <c r="B548" s="58">
        <v>45441</v>
      </c>
      <c r="C548" s="58">
        <v>45443</v>
      </c>
      <c r="D548" s="59">
        <v>0</v>
      </c>
      <c r="E548" s="59">
        <v>0</v>
      </c>
      <c r="F548" s="59">
        <v>0</v>
      </c>
      <c r="G548" s="59">
        <v>0</v>
      </c>
      <c r="H548" s="60">
        <v>2275</v>
      </c>
      <c r="I548" s="68">
        <v>2275</v>
      </c>
    </row>
    <row r="549" spans="1:9" ht="15.75" thickBot="1" x14ac:dyDescent="0.3">
      <c r="A549" s="69" t="s">
        <v>439</v>
      </c>
      <c r="B549" s="61">
        <v>45441</v>
      </c>
      <c r="C549" s="61">
        <v>45443</v>
      </c>
      <c r="D549" s="62">
        <v>0</v>
      </c>
      <c r="E549" s="62">
        <v>0</v>
      </c>
      <c r="F549" s="62">
        <v>0</v>
      </c>
      <c r="G549" s="62">
        <v>0</v>
      </c>
      <c r="H549" s="63">
        <v>1125</v>
      </c>
      <c r="I549" s="70">
        <v>1125</v>
      </c>
    </row>
    <row r="550" spans="1:9" ht="15.75" thickBot="1" x14ac:dyDescent="0.3">
      <c r="A550" s="67" t="s">
        <v>439</v>
      </c>
      <c r="B550" s="58">
        <v>45441</v>
      </c>
      <c r="C550" s="58">
        <v>45443</v>
      </c>
      <c r="D550" s="59">
        <v>0</v>
      </c>
      <c r="E550" s="59">
        <v>0</v>
      </c>
      <c r="F550" s="59">
        <v>0</v>
      </c>
      <c r="G550" s="59">
        <v>0</v>
      </c>
      <c r="H550" s="60">
        <v>2250</v>
      </c>
      <c r="I550" s="68">
        <v>2250</v>
      </c>
    </row>
    <row r="551" spans="1:9" ht="15.75" thickBot="1" x14ac:dyDescent="0.3">
      <c r="A551" s="69" t="s">
        <v>440</v>
      </c>
      <c r="B551" s="61">
        <v>45441</v>
      </c>
      <c r="C551" s="61">
        <v>45443</v>
      </c>
      <c r="D551" s="62">
        <v>0</v>
      </c>
      <c r="E551" s="62">
        <v>0</v>
      </c>
      <c r="F551" s="62">
        <v>0</v>
      </c>
      <c r="G551" s="62">
        <v>0</v>
      </c>
      <c r="H551" s="63">
        <v>4500</v>
      </c>
      <c r="I551" s="70">
        <v>4500</v>
      </c>
    </row>
    <row r="552" spans="1:9" ht="15.75" thickBot="1" x14ac:dyDescent="0.3">
      <c r="A552" s="67" t="s">
        <v>441</v>
      </c>
      <c r="B552" s="58">
        <v>45441</v>
      </c>
      <c r="C552" s="58">
        <v>45443</v>
      </c>
      <c r="D552" s="59">
        <v>0</v>
      </c>
      <c r="E552" s="59">
        <v>0</v>
      </c>
      <c r="F552" s="59">
        <v>0</v>
      </c>
      <c r="G552" s="59">
        <v>0</v>
      </c>
      <c r="H552" s="60">
        <v>3375</v>
      </c>
      <c r="I552" s="68">
        <v>3375</v>
      </c>
    </row>
    <row r="553" spans="1:9" ht="15.75" thickBot="1" x14ac:dyDescent="0.3">
      <c r="A553" s="69" t="s">
        <v>442</v>
      </c>
      <c r="B553" s="61">
        <v>45441</v>
      </c>
      <c r="C553" s="61">
        <v>45443</v>
      </c>
      <c r="D553" s="62">
        <v>0</v>
      </c>
      <c r="E553" s="62">
        <v>0</v>
      </c>
      <c r="F553" s="62">
        <v>0</v>
      </c>
      <c r="G553" s="62">
        <v>0</v>
      </c>
      <c r="H553" s="63">
        <v>1050</v>
      </c>
      <c r="I553" s="70">
        <v>1050</v>
      </c>
    </row>
    <row r="554" spans="1:9" ht="15.75" thickBot="1" x14ac:dyDescent="0.3">
      <c r="A554" s="67" t="s">
        <v>443</v>
      </c>
      <c r="B554" s="58">
        <v>45441</v>
      </c>
      <c r="C554" s="58">
        <v>45443</v>
      </c>
      <c r="D554" s="59">
        <v>0</v>
      </c>
      <c r="E554" s="59">
        <v>0</v>
      </c>
      <c r="F554" s="59">
        <v>0</v>
      </c>
      <c r="G554" s="59">
        <v>0</v>
      </c>
      <c r="H554" s="60">
        <v>2250</v>
      </c>
      <c r="I554" s="68">
        <v>2250</v>
      </c>
    </row>
    <row r="555" spans="1:9" ht="15.75" thickBot="1" x14ac:dyDescent="0.3">
      <c r="A555" s="69" t="s">
        <v>444</v>
      </c>
      <c r="B555" s="61">
        <v>45441</v>
      </c>
      <c r="C555" s="61">
        <v>45443</v>
      </c>
      <c r="D555" s="62">
        <v>0</v>
      </c>
      <c r="E555" s="62">
        <v>0</v>
      </c>
      <c r="F555" s="62">
        <v>0</v>
      </c>
      <c r="G555" s="62">
        <v>0</v>
      </c>
      <c r="H555" s="63">
        <v>5550</v>
      </c>
      <c r="I555" s="70">
        <v>5550</v>
      </c>
    </row>
    <row r="556" spans="1:9" ht="15.75" thickBot="1" x14ac:dyDescent="0.3">
      <c r="A556" s="67" t="s">
        <v>446</v>
      </c>
      <c r="B556" s="58">
        <v>45441</v>
      </c>
      <c r="C556" s="58">
        <v>45443</v>
      </c>
      <c r="D556" s="59">
        <v>0</v>
      </c>
      <c r="E556" s="59">
        <v>0</v>
      </c>
      <c r="F556" s="59">
        <v>0</v>
      </c>
      <c r="G556" s="59">
        <v>0</v>
      </c>
      <c r="H556" s="60">
        <v>1700</v>
      </c>
      <c r="I556" s="68">
        <v>1700</v>
      </c>
    </row>
    <row r="557" spans="1:9" ht="15.75" thickBot="1" x14ac:dyDescent="0.3">
      <c r="A557" s="69" t="s">
        <v>447</v>
      </c>
      <c r="B557" s="61">
        <v>45441</v>
      </c>
      <c r="C557" s="61">
        <v>45442</v>
      </c>
      <c r="D557" s="62">
        <v>0</v>
      </c>
      <c r="E557" s="62">
        <v>0</v>
      </c>
      <c r="F557" s="62">
        <v>0</v>
      </c>
      <c r="G557" s="62">
        <v>0</v>
      </c>
      <c r="H557" s="63">
        <v>3375</v>
      </c>
      <c r="I557" s="70">
        <v>3375</v>
      </c>
    </row>
    <row r="558" spans="1:9" ht="15.75" thickBot="1" x14ac:dyDescent="0.3">
      <c r="A558" s="122" t="s">
        <v>294</v>
      </c>
      <c r="B558" s="123"/>
      <c r="C558" s="124"/>
      <c r="D558" s="64">
        <v>0</v>
      </c>
      <c r="E558" s="64">
        <v>0</v>
      </c>
      <c r="F558" s="64">
        <v>0</v>
      </c>
      <c r="G558" s="64">
        <v>0</v>
      </c>
      <c r="H558" s="65">
        <v>264680</v>
      </c>
      <c r="I558" s="71">
        <v>264680</v>
      </c>
    </row>
    <row r="559" spans="1:9" ht="15.75" thickBot="1" x14ac:dyDescent="0.3">
      <c r="A559" s="132" t="s">
        <v>298</v>
      </c>
      <c r="B559" s="133"/>
      <c r="C559" s="133"/>
      <c r="D559" s="133"/>
      <c r="E559" s="133"/>
      <c r="F559" s="133"/>
      <c r="G559" s="133"/>
      <c r="H559" s="133"/>
      <c r="I559" s="134"/>
    </row>
    <row r="560" spans="1:9" ht="15.75" thickBot="1" x14ac:dyDescent="0.3">
      <c r="A560" s="67" t="s">
        <v>334</v>
      </c>
      <c r="B560" s="58">
        <v>45471</v>
      </c>
      <c r="C560" s="58">
        <v>45808</v>
      </c>
      <c r="D560" s="59">
        <v>0</v>
      </c>
      <c r="E560" s="59">
        <v>0</v>
      </c>
      <c r="F560" s="59">
        <v>0</v>
      </c>
      <c r="G560" s="59">
        <v>0</v>
      </c>
      <c r="H560" s="60">
        <v>6000</v>
      </c>
      <c r="I560" s="68">
        <v>6000</v>
      </c>
    </row>
    <row r="561" spans="1:9" ht="15.75" thickBot="1" x14ac:dyDescent="0.3">
      <c r="A561" s="69" t="s">
        <v>336</v>
      </c>
      <c r="B561" s="61">
        <v>45471</v>
      </c>
      <c r="C561" s="61">
        <v>45565</v>
      </c>
      <c r="D561" s="62">
        <v>0</v>
      </c>
      <c r="E561" s="62">
        <v>0</v>
      </c>
      <c r="F561" s="62">
        <v>0</v>
      </c>
      <c r="G561" s="62">
        <v>0</v>
      </c>
      <c r="H561" s="63">
        <v>2565</v>
      </c>
      <c r="I561" s="70">
        <v>2565</v>
      </c>
    </row>
    <row r="562" spans="1:9" ht="15.75" thickBot="1" x14ac:dyDescent="0.3">
      <c r="A562" s="67" t="s">
        <v>338</v>
      </c>
      <c r="B562" s="58">
        <v>45471</v>
      </c>
      <c r="C562" s="58">
        <v>45808</v>
      </c>
      <c r="D562" s="59">
        <v>0</v>
      </c>
      <c r="E562" s="59">
        <v>0</v>
      </c>
      <c r="F562" s="59">
        <v>0</v>
      </c>
      <c r="G562" s="59">
        <v>0</v>
      </c>
      <c r="H562" s="60">
        <v>3375</v>
      </c>
      <c r="I562" s="68">
        <v>3375</v>
      </c>
    </row>
    <row r="563" spans="1:9" ht="15.75" thickBot="1" x14ac:dyDescent="0.3">
      <c r="A563" s="69" t="s">
        <v>339</v>
      </c>
      <c r="B563" s="61">
        <v>45471</v>
      </c>
      <c r="C563" s="61">
        <v>45808</v>
      </c>
      <c r="D563" s="62">
        <v>0</v>
      </c>
      <c r="E563" s="62">
        <v>0</v>
      </c>
      <c r="F563" s="62">
        <v>0</v>
      </c>
      <c r="G563" s="62">
        <v>0</v>
      </c>
      <c r="H563" s="63">
        <v>6000</v>
      </c>
      <c r="I563" s="70">
        <v>6000</v>
      </c>
    </row>
    <row r="564" spans="1:9" ht="15.75" thickBot="1" x14ac:dyDescent="0.3">
      <c r="A564" s="67" t="s">
        <v>341</v>
      </c>
      <c r="B564" s="58">
        <v>45471</v>
      </c>
      <c r="C564" s="58">
        <v>45808</v>
      </c>
      <c r="D564" s="59">
        <v>0</v>
      </c>
      <c r="E564" s="59">
        <v>0</v>
      </c>
      <c r="F564" s="59">
        <v>0</v>
      </c>
      <c r="G564" s="59">
        <v>0</v>
      </c>
      <c r="H564" s="60">
        <v>2475</v>
      </c>
      <c r="I564" s="68">
        <v>2475</v>
      </c>
    </row>
    <row r="565" spans="1:9" ht="15.75" thickBot="1" x14ac:dyDescent="0.3">
      <c r="A565" s="69" t="s">
        <v>448</v>
      </c>
      <c r="B565" s="61">
        <v>45448</v>
      </c>
      <c r="C565" s="61">
        <v>45443</v>
      </c>
      <c r="D565" s="62">
        <v>0</v>
      </c>
      <c r="E565" s="62">
        <v>0</v>
      </c>
      <c r="F565" s="62">
        <v>0</v>
      </c>
      <c r="G565" s="62">
        <v>0</v>
      </c>
      <c r="H565" s="63">
        <v>2250</v>
      </c>
      <c r="I565" s="70">
        <v>2250</v>
      </c>
    </row>
    <row r="566" spans="1:9" ht="15.75" thickBot="1" x14ac:dyDescent="0.3">
      <c r="A566" s="67" t="s">
        <v>448</v>
      </c>
      <c r="B566" s="58">
        <v>45471</v>
      </c>
      <c r="C566" s="58">
        <v>45808</v>
      </c>
      <c r="D566" s="59">
        <v>0</v>
      </c>
      <c r="E566" s="59">
        <v>0</v>
      </c>
      <c r="F566" s="59">
        <v>0</v>
      </c>
      <c r="G566" s="59">
        <v>0</v>
      </c>
      <c r="H566" s="60">
        <v>3375</v>
      </c>
      <c r="I566" s="68">
        <v>3375</v>
      </c>
    </row>
    <row r="567" spans="1:9" ht="15.75" thickBot="1" x14ac:dyDescent="0.3">
      <c r="A567" s="69" t="s">
        <v>346</v>
      </c>
      <c r="B567" s="61">
        <v>45471</v>
      </c>
      <c r="C567" s="61">
        <v>45808</v>
      </c>
      <c r="D567" s="62">
        <v>0</v>
      </c>
      <c r="E567" s="62">
        <v>0</v>
      </c>
      <c r="F567" s="62">
        <v>0</v>
      </c>
      <c r="G567" s="62">
        <v>0</v>
      </c>
      <c r="H567" s="63">
        <v>3375</v>
      </c>
      <c r="I567" s="70">
        <v>3375</v>
      </c>
    </row>
    <row r="568" spans="1:9" ht="15.75" thickBot="1" x14ac:dyDescent="0.3">
      <c r="A568" s="67" t="s">
        <v>347</v>
      </c>
      <c r="B568" s="58">
        <v>45471</v>
      </c>
      <c r="C568" s="58">
        <v>45808</v>
      </c>
      <c r="D568" s="59">
        <v>0</v>
      </c>
      <c r="E568" s="59">
        <v>0</v>
      </c>
      <c r="F568" s="59">
        <v>0</v>
      </c>
      <c r="G568" s="59">
        <v>0</v>
      </c>
      <c r="H568" s="60">
        <v>2260</v>
      </c>
      <c r="I568" s="68">
        <v>2260</v>
      </c>
    </row>
    <row r="569" spans="1:9" ht="15.75" thickBot="1" x14ac:dyDescent="0.3">
      <c r="A569" s="69" t="s">
        <v>348</v>
      </c>
      <c r="B569" s="61">
        <v>45471</v>
      </c>
      <c r="C569" s="61">
        <v>45657</v>
      </c>
      <c r="D569" s="62">
        <v>0</v>
      </c>
      <c r="E569" s="62">
        <v>0</v>
      </c>
      <c r="F569" s="62">
        <v>0</v>
      </c>
      <c r="G569" s="62">
        <v>0</v>
      </c>
      <c r="H569" s="63">
        <v>5000</v>
      </c>
      <c r="I569" s="70">
        <v>5000</v>
      </c>
    </row>
    <row r="570" spans="1:9" ht="15.75" thickBot="1" x14ac:dyDescent="0.3">
      <c r="A570" s="67" t="s">
        <v>349</v>
      </c>
      <c r="B570" s="58">
        <v>45471</v>
      </c>
      <c r="C570" s="58">
        <v>45808</v>
      </c>
      <c r="D570" s="59">
        <v>0</v>
      </c>
      <c r="E570" s="59">
        <v>0</v>
      </c>
      <c r="F570" s="59">
        <v>0</v>
      </c>
      <c r="G570" s="59">
        <v>0</v>
      </c>
      <c r="H570" s="60">
        <v>7500</v>
      </c>
      <c r="I570" s="68">
        <v>7500</v>
      </c>
    </row>
    <row r="571" spans="1:9" ht="15.75" thickBot="1" x14ac:dyDescent="0.3">
      <c r="A571" s="69" t="s">
        <v>350</v>
      </c>
      <c r="B571" s="61">
        <v>45471</v>
      </c>
      <c r="C571" s="61">
        <v>45808</v>
      </c>
      <c r="D571" s="62">
        <v>0</v>
      </c>
      <c r="E571" s="62">
        <v>0</v>
      </c>
      <c r="F571" s="62">
        <v>0</v>
      </c>
      <c r="G571" s="62">
        <v>0</v>
      </c>
      <c r="H571" s="63">
        <v>1870</v>
      </c>
      <c r="I571" s="70">
        <v>1870</v>
      </c>
    </row>
    <row r="572" spans="1:9" ht="15.75" thickBot="1" x14ac:dyDescent="0.3">
      <c r="A572" s="67" t="s">
        <v>351</v>
      </c>
      <c r="B572" s="58">
        <v>45471</v>
      </c>
      <c r="C572" s="58">
        <v>45657</v>
      </c>
      <c r="D572" s="59">
        <v>0</v>
      </c>
      <c r="E572" s="59">
        <v>0</v>
      </c>
      <c r="F572" s="59">
        <v>0</v>
      </c>
      <c r="G572" s="59">
        <v>0</v>
      </c>
      <c r="H572" s="60">
        <v>2260</v>
      </c>
      <c r="I572" s="68">
        <v>2260</v>
      </c>
    </row>
    <row r="573" spans="1:9" ht="15.75" thickBot="1" x14ac:dyDescent="0.3">
      <c r="A573" s="69" t="s">
        <v>352</v>
      </c>
      <c r="B573" s="61">
        <v>45471</v>
      </c>
      <c r="C573" s="61">
        <v>45565</v>
      </c>
      <c r="D573" s="62">
        <v>0</v>
      </c>
      <c r="E573" s="62">
        <v>0</v>
      </c>
      <c r="F573" s="62">
        <v>0</v>
      </c>
      <c r="G573" s="62">
        <v>0</v>
      </c>
      <c r="H573" s="63">
        <v>1200</v>
      </c>
      <c r="I573" s="70">
        <v>1200</v>
      </c>
    </row>
    <row r="574" spans="1:9" ht="15.75" thickBot="1" x14ac:dyDescent="0.3">
      <c r="A574" s="67" t="s">
        <v>353</v>
      </c>
      <c r="B574" s="58">
        <v>45471</v>
      </c>
      <c r="C574" s="58">
        <v>45657</v>
      </c>
      <c r="D574" s="59">
        <v>0</v>
      </c>
      <c r="E574" s="59">
        <v>0</v>
      </c>
      <c r="F574" s="59">
        <v>0</v>
      </c>
      <c r="G574" s="59">
        <v>0</v>
      </c>
      <c r="H574" s="60">
        <v>2260</v>
      </c>
      <c r="I574" s="68">
        <v>2260</v>
      </c>
    </row>
    <row r="575" spans="1:9" ht="15.75" thickBot="1" x14ac:dyDescent="0.3">
      <c r="A575" s="69" t="s">
        <v>354</v>
      </c>
      <c r="B575" s="61">
        <v>45471</v>
      </c>
      <c r="C575" s="61">
        <v>45657</v>
      </c>
      <c r="D575" s="62">
        <v>0</v>
      </c>
      <c r="E575" s="62">
        <v>0</v>
      </c>
      <c r="F575" s="62">
        <v>0</v>
      </c>
      <c r="G575" s="62">
        <v>0</v>
      </c>
      <c r="H575" s="63">
        <v>3375</v>
      </c>
      <c r="I575" s="70">
        <v>3375</v>
      </c>
    </row>
    <row r="576" spans="1:9" ht="15.75" thickBot="1" x14ac:dyDescent="0.3">
      <c r="A576" s="67" t="s">
        <v>355</v>
      </c>
      <c r="B576" s="58">
        <v>45471</v>
      </c>
      <c r="C576" s="58">
        <v>45657</v>
      </c>
      <c r="D576" s="59">
        <v>0</v>
      </c>
      <c r="E576" s="59">
        <v>0</v>
      </c>
      <c r="F576" s="59">
        <v>0</v>
      </c>
      <c r="G576" s="59">
        <v>0</v>
      </c>
      <c r="H576" s="60">
        <v>1700</v>
      </c>
      <c r="I576" s="68">
        <v>1700</v>
      </c>
    </row>
    <row r="577" spans="1:9" ht="15.75" thickBot="1" x14ac:dyDescent="0.3">
      <c r="A577" s="69" t="s">
        <v>356</v>
      </c>
      <c r="B577" s="61">
        <v>45471</v>
      </c>
      <c r="C577" s="61">
        <v>45657</v>
      </c>
      <c r="D577" s="62">
        <v>0</v>
      </c>
      <c r="E577" s="62">
        <v>0</v>
      </c>
      <c r="F577" s="62">
        <v>0</v>
      </c>
      <c r="G577" s="62">
        <v>0</v>
      </c>
      <c r="H577" s="63">
        <v>2700</v>
      </c>
      <c r="I577" s="70">
        <v>2700</v>
      </c>
    </row>
    <row r="578" spans="1:9" ht="15.75" thickBot="1" x14ac:dyDescent="0.3">
      <c r="A578" s="67" t="s">
        <v>358</v>
      </c>
      <c r="B578" s="58">
        <v>45471</v>
      </c>
      <c r="C578" s="58">
        <v>45657</v>
      </c>
      <c r="D578" s="59">
        <v>0</v>
      </c>
      <c r="E578" s="59">
        <v>0</v>
      </c>
      <c r="F578" s="59">
        <v>0</v>
      </c>
      <c r="G578" s="59">
        <v>0</v>
      </c>
      <c r="H578" s="60">
        <v>2260</v>
      </c>
      <c r="I578" s="68">
        <v>2260</v>
      </c>
    </row>
    <row r="579" spans="1:9" ht="15.75" thickBot="1" x14ac:dyDescent="0.3">
      <c r="A579" s="69" t="s">
        <v>359</v>
      </c>
      <c r="B579" s="61">
        <v>45471</v>
      </c>
      <c r="C579" s="61">
        <v>45565</v>
      </c>
      <c r="D579" s="62">
        <v>0</v>
      </c>
      <c r="E579" s="62">
        <v>0</v>
      </c>
      <c r="F579" s="62">
        <v>0</v>
      </c>
      <c r="G579" s="62">
        <v>0</v>
      </c>
      <c r="H579" s="63">
        <v>1685</v>
      </c>
      <c r="I579" s="70">
        <v>1685</v>
      </c>
    </row>
    <row r="580" spans="1:9" ht="15.75" thickBot="1" x14ac:dyDescent="0.3">
      <c r="A580" s="67" t="s">
        <v>360</v>
      </c>
      <c r="B580" s="58">
        <v>45471</v>
      </c>
      <c r="C580" s="58">
        <v>45504</v>
      </c>
      <c r="D580" s="59">
        <v>0</v>
      </c>
      <c r="E580" s="59">
        <v>0</v>
      </c>
      <c r="F580" s="59">
        <v>0</v>
      </c>
      <c r="G580" s="59">
        <v>0</v>
      </c>
      <c r="H580" s="60">
        <v>1050</v>
      </c>
      <c r="I580" s="68">
        <v>1050</v>
      </c>
    </row>
    <row r="581" spans="1:9" ht="15.75" thickBot="1" x14ac:dyDescent="0.3">
      <c r="A581" s="69" t="s">
        <v>361</v>
      </c>
      <c r="B581" s="61">
        <v>45471</v>
      </c>
      <c r="C581" s="61">
        <v>45626</v>
      </c>
      <c r="D581" s="62">
        <v>0</v>
      </c>
      <c r="E581" s="62">
        <v>0</v>
      </c>
      <c r="F581" s="62">
        <v>0</v>
      </c>
      <c r="G581" s="62">
        <v>0</v>
      </c>
      <c r="H581" s="63">
        <v>2260</v>
      </c>
      <c r="I581" s="70">
        <v>2260</v>
      </c>
    </row>
    <row r="582" spans="1:9" ht="15.75" thickBot="1" x14ac:dyDescent="0.3">
      <c r="A582" s="67" t="s">
        <v>363</v>
      </c>
      <c r="B582" s="58">
        <v>45471</v>
      </c>
      <c r="C582" s="58">
        <v>45565</v>
      </c>
      <c r="D582" s="59">
        <v>0</v>
      </c>
      <c r="E582" s="59">
        <v>0</v>
      </c>
      <c r="F582" s="59">
        <v>0</v>
      </c>
      <c r="G582" s="59">
        <v>0</v>
      </c>
      <c r="H582" s="60">
        <v>1700</v>
      </c>
      <c r="I582" s="68">
        <v>1700</v>
      </c>
    </row>
    <row r="583" spans="1:9" ht="15.75" thickBot="1" x14ac:dyDescent="0.3">
      <c r="A583" s="69" t="s">
        <v>365</v>
      </c>
      <c r="B583" s="61">
        <v>45471</v>
      </c>
      <c r="C583" s="61">
        <v>45808</v>
      </c>
      <c r="D583" s="62">
        <v>0</v>
      </c>
      <c r="E583" s="62">
        <v>0</v>
      </c>
      <c r="F583" s="62">
        <v>0</v>
      </c>
      <c r="G583" s="62">
        <v>0</v>
      </c>
      <c r="H583" s="63">
        <v>3375</v>
      </c>
      <c r="I583" s="70">
        <v>3375</v>
      </c>
    </row>
    <row r="584" spans="1:9" ht="15.75" thickBot="1" x14ac:dyDescent="0.3">
      <c r="A584" s="67" t="s">
        <v>367</v>
      </c>
      <c r="B584" s="58">
        <v>45471</v>
      </c>
      <c r="C584" s="58">
        <v>45565</v>
      </c>
      <c r="D584" s="59">
        <v>0</v>
      </c>
      <c r="E584" s="59">
        <v>0</v>
      </c>
      <c r="F584" s="59">
        <v>0</v>
      </c>
      <c r="G584" s="59">
        <v>0</v>
      </c>
      <c r="H584" s="60">
        <v>2250</v>
      </c>
      <c r="I584" s="68">
        <v>2250</v>
      </c>
    </row>
    <row r="585" spans="1:9" ht="15.75" thickBot="1" x14ac:dyDescent="0.3">
      <c r="A585" s="69" t="s">
        <v>368</v>
      </c>
      <c r="B585" s="61">
        <v>45471</v>
      </c>
      <c r="C585" s="61">
        <v>45565</v>
      </c>
      <c r="D585" s="62">
        <v>0</v>
      </c>
      <c r="E585" s="62">
        <v>0</v>
      </c>
      <c r="F585" s="62">
        <v>0</v>
      </c>
      <c r="G585" s="62">
        <v>0</v>
      </c>
      <c r="H585" s="62">
        <v>750</v>
      </c>
      <c r="I585" s="79">
        <v>750</v>
      </c>
    </row>
    <row r="586" spans="1:9" ht="15.75" thickBot="1" x14ac:dyDescent="0.3">
      <c r="A586" s="67" t="s">
        <v>371</v>
      </c>
      <c r="B586" s="58">
        <v>45471</v>
      </c>
      <c r="C586" s="58">
        <v>45657</v>
      </c>
      <c r="D586" s="59">
        <v>0</v>
      </c>
      <c r="E586" s="59">
        <v>0</v>
      </c>
      <c r="F586" s="59">
        <v>0</v>
      </c>
      <c r="G586" s="59">
        <v>0</v>
      </c>
      <c r="H586" s="60">
        <v>1800</v>
      </c>
      <c r="I586" s="68">
        <v>1800</v>
      </c>
    </row>
    <row r="587" spans="1:9" ht="15.75" thickBot="1" x14ac:dyDescent="0.3">
      <c r="A587" s="69" t="s">
        <v>372</v>
      </c>
      <c r="B587" s="61">
        <v>45471</v>
      </c>
      <c r="C587" s="61">
        <v>45657</v>
      </c>
      <c r="D587" s="62">
        <v>0</v>
      </c>
      <c r="E587" s="62">
        <v>0</v>
      </c>
      <c r="F587" s="62">
        <v>0</v>
      </c>
      <c r="G587" s="62">
        <v>0</v>
      </c>
      <c r="H587" s="63">
        <v>4500</v>
      </c>
      <c r="I587" s="70">
        <v>4500</v>
      </c>
    </row>
    <row r="588" spans="1:9" ht="15.75" thickBot="1" x14ac:dyDescent="0.3">
      <c r="A588" s="67" t="s">
        <v>373</v>
      </c>
      <c r="B588" s="58">
        <v>45471</v>
      </c>
      <c r="C588" s="58">
        <v>45565</v>
      </c>
      <c r="D588" s="59">
        <v>0</v>
      </c>
      <c r="E588" s="59">
        <v>0</v>
      </c>
      <c r="F588" s="59">
        <v>0</v>
      </c>
      <c r="G588" s="59">
        <v>0</v>
      </c>
      <c r="H588" s="60">
        <v>6000</v>
      </c>
      <c r="I588" s="68">
        <v>6000</v>
      </c>
    </row>
    <row r="589" spans="1:9" ht="15.75" thickBot="1" x14ac:dyDescent="0.3">
      <c r="A589" s="69" t="s">
        <v>374</v>
      </c>
      <c r="B589" s="61">
        <v>45471</v>
      </c>
      <c r="C589" s="61">
        <v>45657</v>
      </c>
      <c r="D589" s="62">
        <v>0</v>
      </c>
      <c r="E589" s="62">
        <v>0</v>
      </c>
      <c r="F589" s="62">
        <v>0</v>
      </c>
      <c r="G589" s="62">
        <v>0</v>
      </c>
      <c r="H589" s="63">
        <v>2260</v>
      </c>
      <c r="I589" s="70">
        <v>2260</v>
      </c>
    </row>
    <row r="590" spans="1:9" ht="15.75" thickBot="1" x14ac:dyDescent="0.3">
      <c r="A590" s="67" t="s">
        <v>456</v>
      </c>
      <c r="B590" s="58">
        <v>45471</v>
      </c>
      <c r="C590" s="58">
        <v>45808</v>
      </c>
      <c r="D590" s="59">
        <v>0</v>
      </c>
      <c r="E590" s="59">
        <v>0</v>
      </c>
      <c r="F590" s="59">
        <v>0</v>
      </c>
      <c r="G590" s="59">
        <v>0</v>
      </c>
      <c r="H590" s="60">
        <v>3375</v>
      </c>
      <c r="I590" s="68">
        <v>3375</v>
      </c>
    </row>
    <row r="591" spans="1:9" ht="15.75" thickBot="1" x14ac:dyDescent="0.3">
      <c r="A591" s="69" t="s">
        <v>376</v>
      </c>
      <c r="B591" s="61">
        <v>45471</v>
      </c>
      <c r="C591" s="61">
        <v>45807</v>
      </c>
      <c r="D591" s="62">
        <v>0</v>
      </c>
      <c r="E591" s="62">
        <v>0</v>
      </c>
      <c r="F591" s="62">
        <v>0</v>
      </c>
      <c r="G591" s="62">
        <v>0</v>
      </c>
      <c r="H591" s="63">
        <v>7750</v>
      </c>
      <c r="I591" s="70">
        <v>7750</v>
      </c>
    </row>
    <row r="592" spans="1:9" ht="15.75" thickBot="1" x14ac:dyDescent="0.3">
      <c r="A592" s="67" t="s">
        <v>377</v>
      </c>
      <c r="B592" s="58">
        <v>45471</v>
      </c>
      <c r="C592" s="58">
        <v>45808</v>
      </c>
      <c r="D592" s="59">
        <v>0</v>
      </c>
      <c r="E592" s="59">
        <v>0</v>
      </c>
      <c r="F592" s="59">
        <v>0</v>
      </c>
      <c r="G592" s="59">
        <v>0</v>
      </c>
      <c r="H592" s="60">
        <v>6000</v>
      </c>
      <c r="I592" s="68">
        <v>6000</v>
      </c>
    </row>
    <row r="593" spans="1:9" ht="15.75" thickBot="1" x14ac:dyDescent="0.3">
      <c r="A593" s="69" t="s">
        <v>378</v>
      </c>
      <c r="B593" s="61">
        <v>45471</v>
      </c>
      <c r="C593" s="61">
        <v>45657</v>
      </c>
      <c r="D593" s="62">
        <v>0</v>
      </c>
      <c r="E593" s="62">
        <v>0</v>
      </c>
      <c r="F593" s="62">
        <v>0</v>
      </c>
      <c r="G593" s="62">
        <v>0</v>
      </c>
      <c r="H593" s="63">
        <v>3375</v>
      </c>
      <c r="I593" s="70">
        <v>3375</v>
      </c>
    </row>
    <row r="594" spans="1:9" ht="15.75" thickBot="1" x14ac:dyDescent="0.3">
      <c r="A594" s="67" t="s">
        <v>379</v>
      </c>
      <c r="B594" s="58">
        <v>45471</v>
      </c>
      <c r="C594" s="58">
        <v>45657</v>
      </c>
      <c r="D594" s="59">
        <v>0</v>
      </c>
      <c r="E594" s="59">
        <v>0</v>
      </c>
      <c r="F594" s="59">
        <v>0</v>
      </c>
      <c r="G594" s="59">
        <v>0</v>
      </c>
      <c r="H594" s="60">
        <v>4500</v>
      </c>
      <c r="I594" s="68">
        <v>4500</v>
      </c>
    </row>
    <row r="595" spans="1:9" ht="15.75" thickBot="1" x14ac:dyDescent="0.3">
      <c r="A595" s="69" t="s">
        <v>382</v>
      </c>
      <c r="B595" s="61">
        <v>45471</v>
      </c>
      <c r="C595" s="61">
        <v>45657</v>
      </c>
      <c r="D595" s="62">
        <v>0</v>
      </c>
      <c r="E595" s="62">
        <v>0</v>
      </c>
      <c r="F595" s="62">
        <v>0</v>
      </c>
      <c r="G595" s="62">
        <v>0</v>
      </c>
      <c r="H595" s="63">
        <v>2260</v>
      </c>
      <c r="I595" s="70">
        <v>2260</v>
      </c>
    </row>
    <row r="596" spans="1:9" ht="15.75" thickBot="1" x14ac:dyDescent="0.3">
      <c r="A596" s="67" t="s">
        <v>383</v>
      </c>
      <c r="B596" s="58">
        <v>45471</v>
      </c>
      <c r="C596" s="58">
        <v>45565</v>
      </c>
      <c r="D596" s="59">
        <v>0</v>
      </c>
      <c r="E596" s="59">
        <v>0</v>
      </c>
      <c r="F596" s="59">
        <v>0</v>
      </c>
      <c r="G596" s="59">
        <v>0</v>
      </c>
      <c r="H596" s="59">
        <v>750</v>
      </c>
      <c r="I596" s="78">
        <v>750</v>
      </c>
    </row>
    <row r="597" spans="1:9" ht="15.75" thickBot="1" x14ac:dyDescent="0.3">
      <c r="A597" s="69" t="s">
        <v>384</v>
      </c>
      <c r="B597" s="61">
        <v>45471</v>
      </c>
      <c r="C597" s="61">
        <v>45565</v>
      </c>
      <c r="D597" s="62">
        <v>0</v>
      </c>
      <c r="E597" s="62">
        <v>0</v>
      </c>
      <c r="F597" s="62">
        <v>0</v>
      </c>
      <c r="G597" s="62">
        <v>0</v>
      </c>
      <c r="H597" s="62">
        <v>750</v>
      </c>
      <c r="I597" s="79">
        <v>750</v>
      </c>
    </row>
    <row r="598" spans="1:9" ht="15.75" thickBot="1" x14ac:dyDescent="0.3">
      <c r="A598" s="67" t="s">
        <v>385</v>
      </c>
      <c r="B598" s="58">
        <v>45471</v>
      </c>
      <c r="C598" s="58">
        <v>45555</v>
      </c>
      <c r="D598" s="59">
        <v>0</v>
      </c>
      <c r="E598" s="59">
        <v>0</v>
      </c>
      <c r="F598" s="59">
        <v>0</v>
      </c>
      <c r="G598" s="59">
        <v>0</v>
      </c>
      <c r="H598" s="60">
        <v>3500</v>
      </c>
      <c r="I598" s="68">
        <v>3500</v>
      </c>
    </row>
    <row r="599" spans="1:9" ht="15.75" thickBot="1" x14ac:dyDescent="0.3">
      <c r="A599" s="69" t="s">
        <v>388</v>
      </c>
      <c r="B599" s="61">
        <v>45448</v>
      </c>
      <c r="C599" s="61">
        <v>45443</v>
      </c>
      <c r="D599" s="62">
        <v>0</v>
      </c>
      <c r="E599" s="62">
        <v>0</v>
      </c>
      <c r="F599" s="62">
        <v>0</v>
      </c>
      <c r="G599" s="62">
        <v>0</v>
      </c>
      <c r="H599" s="63">
        <v>2260</v>
      </c>
      <c r="I599" s="70">
        <v>2260</v>
      </c>
    </row>
    <row r="600" spans="1:9" ht="15.75" thickBot="1" x14ac:dyDescent="0.3">
      <c r="A600" s="67" t="s">
        <v>388</v>
      </c>
      <c r="B600" s="58">
        <v>45471</v>
      </c>
      <c r="C600" s="58">
        <v>45657</v>
      </c>
      <c r="D600" s="59">
        <v>0</v>
      </c>
      <c r="E600" s="59">
        <v>0</v>
      </c>
      <c r="F600" s="59">
        <v>0</v>
      </c>
      <c r="G600" s="59">
        <v>0</v>
      </c>
      <c r="H600" s="60">
        <v>2260</v>
      </c>
      <c r="I600" s="68">
        <v>2260</v>
      </c>
    </row>
    <row r="601" spans="1:9" ht="15.75" thickBot="1" x14ac:dyDescent="0.3">
      <c r="A601" s="69" t="s">
        <v>390</v>
      </c>
      <c r="B601" s="61">
        <v>45471</v>
      </c>
      <c r="C601" s="61">
        <v>45657</v>
      </c>
      <c r="D601" s="62">
        <v>0</v>
      </c>
      <c r="E601" s="62">
        <v>0</v>
      </c>
      <c r="F601" s="62">
        <v>0</v>
      </c>
      <c r="G601" s="62">
        <v>0</v>
      </c>
      <c r="H601" s="63">
        <v>4000</v>
      </c>
      <c r="I601" s="70">
        <v>4000</v>
      </c>
    </row>
    <row r="602" spans="1:9" ht="15.75" thickBot="1" x14ac:dyDescent="0.3">
      <c r="A602" s="67" t="s">
        <v>391</v>
      </c>
      <c r="B602" s="58">
        <v>45471</v>
      </c>
      <c r="C602" s="58">
        <v>45657</v>
      </c>
      <c r="D602" s="59">
        <v>0</v>
      </c>
      <c r="E602" s="59">
        <v>0</v>
      </c>
      <c r="F602" s="59">
        <v>0</v>
      </c>
      <c r="G602" s="59">
        <v>0</v>
      </c>
      <c r="H602" s="60">
        <v>3375</v>
      </c>
      <c r="I602" s="68">
        <v>3375</v>
      </c>
    </row>
    <row r="603" spans="1:9" ht="15.75" thickBot="1" x14ac:dyDescent="0.3">
      <c r="A603" s="69" t="s">
        <v>392</v>
      </c>
      <c r="B603" s="61">
        <v>45471</v>
      </c>
      <c r="C603" s="61">
        <v>45536</v>
      </c>
      <c r="D603" s="62">
        <v>0</v>
      </c>
      <c r="E603" s="62">
        <v>0</v>
      </c>
      <c r="F603" s="62">
        <v>0</v>
      </c>
      <c r="G603" s="62">
        <v>0</v>
      </c>
      <c r="H603" s="63">
        <v>2260</v>
      </c>
      <c r="I603" s="70">
        <v>2260</v>
      </c>
    </row>
    <row r="604" spans="1:9" ht="15.75" thickBot="1" x14ac:dyDescent="0.3">
      <c r="A604" s="67" t="s">
        <v>393</v>
      </c>
      <c r="B604" s="58">
        <v>45471</v>
      </c>
      <c r="C604" s="58">
        <v>45657</v>
      </c>
      <c r="D604" s="59">
        <v>0</v>
      </c>
      <c r="E604" s="59">
        <v>0</v>
      </c>
      <c r="F604" s="59">
        <v>0</v>
      </c>
      <c r="G604" s="59">
        <v>0</v>
      </c>
      <c r="H604" s="60">
        <v>4500</v>
      </c>
      <c r="I604" s="68">
        <v>4500</v>
      </c>
    </row>
    <row r="605" spans="1:9" ht="15.75" thickBot="1" x14ac:dyDescent="0.3">
      <c r="A605" s="69" t="s">
        <v>394</v>
      </c>
      <c r="B605" s="61">
        <v>45471</v>
      </c>
      <c r="C605" s="61">
        <v>45565</v>
      </c>
      <c r="D605" s="62">
        <v>0</v>
      </c>
      <c r="E605" s="62">
        <v>0</v>
      </c>
      <c r="F605" s="62">
        <v>0</v>
      </c>
      <c r="G605" s="62">
        <v>0</v>
      </c>
      <c r="H605" s="63">
        <v>1000</v>
      </c>
      <c r="I605" s="70">
        <v>1000</v>
      </c>
    </row>
    <row r="606" spans="1:9" ht="15.75" thickBot="1" x14ac:dyDescent="0.3">
      <c r="A606" s="67" t="s">
        <v>395</v>
      </c>
      <c r="B606" s="58">
        <v>45471</v>
      </c>
      <c r="C606" s="58">
        <v>45657</v>
      </c>
      <c r="D606" s="59">
        <v>0</v>
      </c>
      <c r="E606" s="59">
        <v>0</v>
      </c>
      <c r="F606" s="59">
        <v>0</v>
      </c>
      <c r="G606" s="59">
        <v>0</v>
      </c>
      <c r="H606" s="60">
        <v>4500</v>
      </c>
      <c r="I606" s="68">
        <v>4500</v>
      </c>
    </row>
    <row r="607" spans="1:9" ht="15.75" thickBot="1" x14ac:dyDescent="0.3">
      <c r="A607" s="69" t="s">
        <v>396</v>
      </c>
      <c r="B607" s="61">
        <v>45471</v>
      </c>
      <c r="C607" s="61">
        <v>45565</v>
      </c>
      <c r="D607" s="62">
        <v>0</v>
      </c>
      <c r="E607" s="62">
        <v>0</v>
      </c>
      <c r="F607" s="62">
        <v>0</v>
      </c>
      <c r="G607" s="62">
        <v>0</v>
      </c>
      <c r="H607" s="63">
        <v>1100</v>
      </c>
      <c r="I607" s="70">
        <v>1100</v>
      </c>
    </row>
    <row r="608" spans="1:9" ht="15.75" thickBot="1" x14ac:dyDescent="0.3">
      <c r="A608" s="67" t="s">
        <v>397</v>
      </c>
      <c r="B608" s="58">
        <v>45471</v>
      </c>
      <c r="C608" s="58">
        <v>45555</v>
      </c>
      <c r="D608" s="59">
        <v>0</v>
      </c>
      <c r="E608" s="59">
        <v>0</v>
      </c>
      <c r="F608" s="59">
        <v>0</v>
      </c>
      <c r="G608" s="59">
        <v>0</v>
      </c>
      <c r="H608" s="60">
        <v>3420</v>
      </c>
      <c r="I608" s="68">
        <v>3420</v>
      </c>
    </row>
    <row r="609" spans="1:9" ht="15.75" thickBot="1" x14ac:dyDescent="0.3">
      <c r="A609" s="69" t="s">
        <v>457</v>
      </c>
      <c r="B609" s="61">
        <v>45448</v>
      </c>
      <c r="C609" s="61">
        <v>45443</v>
      </c>
      <c r="D609" s="62">
        <v>0</v>
      </c>
      <c r="E609" s="62">
        <v>0</v>
      </c>
      <c r="F609" s="62">
        <v>0</v>
      </c>
      <c r="G609" s="62">
        <v>0</v>
      </c>
      <c r="H609" s="62">
        <v>900</v>
      </c>
      <c r="I609" s="79">
        <v>900</v>
      </c>
    </row>
    <row r="610" spans="1:9" ht="15.75" thickBot="1" x14ac:dyDescent="0.3">
      <c r="A610" s="67" t="s">
        <v>60</v>
      </c>
      <c r="B610" s="58">
        <v>45471</v>
      </c>
      <c r="C610" s="58">
        <v>45808</v>
      </c>
      <c r="D610" s="59">
        <v>0</v>
      </c>
      <c r="E610" s="59">
        <v>0</v>
      </c>
      <c r="F610" s="59">
        <v>0</v>
      </c>
      <c r="G610" s="59">
        <v>0</v>
      </c>
      <c r="H610" s="60">
        <v>1700</v>
      </c>
      <c r="I610" s="68">
        <v>1700</v>
      </c>
    </row>
    <row r="611" spans="1:9" ht="15.75" thickBot="1" x14ac:dyDescent="0.3">
      <c r="A611" s="69" t="s">
        <v>399</v>
      </c>
      <c r="B611" s="61">
        <v>45471</v>
      </c>
      <c r="C611" s="61">
        <v>45808</v>
      </c>
      <c r="D611" s="62">
        <v>0</v>
      </c>
      <c r="E611" s="62">
        <v>0</v>
      </c>
      <c r="F611" s="62">
        <v>0</v>
      </c>
      <c r="G611" s="62">
        <v>0</v>
      </c>
      <c r="H611" s="63">
        <v>4500</v>
      </c>
      <c r="I611" s="70">
        <v>4500</v>
      </c>
    </row>
    <row r="612" spans="1:9" ht="15.75" thickBot="1" x14ac:dyDescent="0.3">
      <c r="A612" s="67" t="s">
        <v>449</v>
      </c>
      <c r="B612" s="58">
        <v>45471</v>
      </c>
      <c r="C612" s="58">
        <v>45565</v>
      </c>
      <c r="D612" s="59">
        <v>0</v>
      </c>
      <c r="E612" s="59">
        <v>0</v>
      </c>
      <c r="F612" s="59">
        <v>0</v>
      </c>
      <c r="G612" s="59">
        <v>0</v>
      </c>
      <c r="H612" s="60">
        <v>1200</v>
      </c>
      <c r="I612" s="68">
        <v>1200</v>
      </c>
    </row>
    <row r="613" spans="1:9" ht="15.75" thickBot="1" x14ac:dyDescent="0.3">
      <c r="A613" s="69" t="s">
        <v>410</v>
      </c>
      <c r="B613" s="61">
        <v>45471</v>
      </c>
      <c r="C613" s="61">
        <v>45565</v>
      </c>
      <c r="D613" s="62">
        <v>0</v>
      </c>
      <c r="E613" s="62">
        <v>0</v>
      </c>
      <c r="F613" s="62">
        <v>0</v>
      </c>
      <c r="G613" s="62">
        <v>0</v>
      </c>
      <c r="H613" s="63">
        <v>3825</v>
      </c>
      <c r="I613" s="70">
        <v>3825</v>
      </c>
    </row>
    <row r="614" spans="1:9" ht="15.75" thickBot="1" x14ac:dyDescent="0.3">
      <c r="A614" s="67" t="s">
        <v>411</v>
      </c>
      <c r="B614" s="58">
        <v>45471</v>
      </c>
      <c r="C614" s="58">
        <v>45535</v>
      </c>
      <c r="D614" s="59">
        <v>0</v>
      </c>
      <c r="E614" s="59">
        <v>0</v>
      </c>
      <c r="F614" s="59">
        <v>0</v>
      </c>
      <c r="G614" s="59">
        <v>0</v>
      </c>
      <c r="H614" s="60">
        <v>1700</v>
      </c>
      <c r="I614" s="68">
        <v>1700</v>
      </c>
    </row>
    <row r="615" spans="1:9" ht="15.75" thickBot="1" x14ac:dyDescent="0.3">
      <c r="A615" s="69" t="s">
        <v>454</v>
      </c>
      <c r="B615" s="61">
        <v>45471</v>
      </c>
      <c r="C615" s="61">
        <v>45808</v>
      </c>
      <c r="D615" s="62">
        <v>0</v>
      </c>
      <c r="E615" s="62">
        <v>0</v>
      </c>
      <c r="F615" s="62">
        <v>0</v>
      </c>
      <c r="G615" s="62">
        <v>0</v>
      </c>
      <c r="H615" s="63">
        <v>6000</v>
      </c>
      <c r="I615" s="70">
        <v>6000</v>
      </c>
    </row>
    <row r="616" spans="1:9" ht="15.75" thickBot="1" x14ac:dyDescent="0.3">
      <c r="A616" s="67" t="s">
        <v>413</v>
      </c>
      <c r="B616" s="58">
        <v>45471</v>
      </c>
      <c r="C616" s="58">
        <v>45808</v>
      </c>
      <c r="D616" s="59">
        <v>0</v>
      </c>
      <c r="E616" s="59">
        <v>0</v>
      </c>
      <c r="F616" s="59">
        <v>0</v>
      </c>
      <c r="G616" s="59">
        <v>0</v>
      </c>
      <c r="H616" s="60">
        <v>1050</v>
      </c>
      <c r="I616" s="68">
        <v>1050</v>
      </c>
    </row>
    <row r="617" spans="1:9" ht="15.75" thickBot="1" x14ac:dyDescent="0.3">
      <c r="A617" s="69" t="s">
        <v>451</v>
      </c>
      <c r="B617" s="61">
        <v>45471</v>
      </c>
      <c r="C617" s="61">
        <v>45565</v>
      </c>
      <c r="D617" s="62">
        <v>0</v>
      </c>
      <c r="E617" s="62">
        <v>0</v>
      </c>
      <c r="F617" s="62">
        <v>0</v>
      </c>
      <c r="G617" s="62">
        <v>0</v>
      </c>
      <c r="H617" s="63">
        <v>1200</v>
      </c>
      <c r="I617" s="70">
        <v>1200</v>
      </c>
    </row>
    <row r="618" spans="1:9" ht="15.75" thickBot="1" x14ac:dyDescent="0.3">
      <c r="A618" s="67" t="s">
        <v>415</v>
      </c>
      <c r="B618" s="58">
        <v>45471</v>
      </c>
      <c r="C618" s="58">
        <v>45808</v>
      </c>
      <c r="D618" s="59">
        <v>0</v>
      </c>
      <c r="E618" s="59">
        <v>0</v>
      </c>
      <c r="F618" s="59">
        <v>0</v>
      </c>
      <c r="G618" s="59">
        <v>0</v>
      </c>
      <c r="H618" s="60">
        <v>4500</v>
      </c>
      <c r="I618" s="68">
        <v>4500</v>
      </c>
    </row>
    <row r="619" spans="1:9" ht="15.75" thickBot="1" x14ac:dyDescent="0.3">
      <c r="A619" s="69" t="s">
        <v>420</v>
      </c>
      <c r="B619" s="61">
        <v>45471</v>
      </c>
      <c r="C619" s="61">
        <v>45565</v>
      </c>
      <c r="D619" s="62">
        <v>0</v>
      </c>
      <c r="E619" s="62">
        <v>0</v>
      </c>
      <c r="F619" s="62">
        <v>0</v>
      </c>
      <c r="G619" s="62">
        <v>0</v>
      </c>
      <c r="H619" s="62">
        <v>900</v>
      </c>
      <c r="I619" s="79">
        <v>900</v>
      </c>
    </row>
    <row r="620" spans="1:9" ht="15.75" thickBot="1" x14ac:dyDescent="0.3">
      <c r="A620" s="67" t="s">
        <v>422</v>
      </c>
      <c r="B620" s="58">
        <v>45471</v>
      </c>
      <c r="C620" s="58">
        <v>45808</v>
      </c>
      <c r="D620" s="59">
        <v>0</v>
      </c>
      <c r="E620" s="59">
        <v>0</v>
      </c>
      <c r="F620" s="59">
        <v>0</v>
      </c>
      <c r="G620" s="59">
        <v>0</v>
      </c>
      <c r="H620" s="60">
        <v>2260</v>
      </c>
      <c r="I620" s="68">
        <v>2260</v>
      </c>
    </row>
    <row r="621" spans="1:9" ht="15.75" thickBot="1" x14ac:dyDescent="0.3">
      <c r="A621" s="69" t="s">
        <v>429</v>
      </c>
      <c r="B621" s="61">
        <v>45471</v>
      </c>
      <c r="C621" s="61">
        <v>45565</v>
      </c>
      <c r="D621" s="62">
        <v>0</v>
      </c>
      <c r="E621" s="62">
        <v>0</v>
      </c>
      <c r="F621" s="62">
        <v>0</v>
      </c>
      <c r="G621" s="62">
        <v>0</v>
      </c>
      <c r="H621" s="63">
        <v>2260</v>
      </c>
      <c r="I621" s="70">
        <v>2260</v>
      </c>
    </row>
    <row r="622" spans="1:9" ht="15.75" thickBot="1" x14ac:dyDescent="0.3">
      <c r="A622" s="67" t="s">
        <v>430</v>
      </c>
      <c r="B622" s="58">
        <v>45471</v>
      </c>
      <c r="C622" s="58">
        <v>45808</v>
      </c>
      <c r="D622" s="59">
        <v>0</v>
      </c>
      <c r="E622" s="59">
        <v>0</v>
      </c>
      <c r="F622" s="59">
        <v>0</v>
      </c>
      <c r="G622" s="59">
        <v>0</v>
      </c>
      <c r="H622" s="60">
        <v>1125</v>
      </c>
      <c r="I622" s="68">
        <v>1125</v>
      </c>
    </row>
    <row r="623" spans="1:9" ht="15.75" thickBot="1" x14ac:dyDescent="0.3">
      <c r="A623" s="69" t="s">
        <v>432</v>
      </c>
      <c r="B623" s="61">
        <v>45471</v>
      </c>
      <c r="C623" s="61">
        <v>45565</v>
      </c>
      <c r="D623" s="62">
        <v>0</v>
      </c>
      <c r="E623" s="62">
        <v>0</v>
      </c>
      <c r="F623" s="62">
        <v>0</v>
      </c>
      <c r="G623" s="62">
        <v>0</v>
      </c>
      <c r="H623" s="63">
        <v>2800</v>
      </c>
      <c r="I623" s="70">
        <v>2800</v>
      </c>
    </row>
    <row r="624" spans="1:9" ht="15.75" thickBot="1" x14ac:dyDescent="0.3">
      <c r="A624" s="67" t="s">
        <v>433</v>
      </c>
      <c r="B624" s="58">
        <v>45471</v>
      </c>
      <c r="C624" s="58">
        <v>45808</v>
      </c>
      <c r="D624" s="59">
        <v>0</v>
      </c>
      <c r="E624" s="59">
        <v>0</v>
      </c>
      <c r="F624" s="59">
        <v>0</v>
      </c>
      <c r="G624" s="59">
        <v>0</v>
      </c>
      <c r="H624" s="60">
        <v>2700</v>
      </c>
      <c r="I624" s="68">
        <v>2700</v>
      </c>
    </row>
    <row r="625" spans="1:9" ht="15.75" thickBot="1" x14ac:dyDescent="0.3">
      <c r="A625" s="69" t="s">
        <v>434</v>
      </c>
      <c r="B625" s="61">
        <v>45471</v>
      </c>
      <c r="C625" s="61">
        <v>45499</v>
      </c>
      <c r="D625" s="62">
        <v>0</v>
      </c>
      <c r="E625" s="62">
        <v>0</v>
      </c>
      <c r="F625" s="62">
        <v>0</v>
      </c>
      <c r="G625" s="62">
        <v>0</v>
      </c>
      <c r="H625" s="63">
        <v>5200</v>
      </c>
      <c r="I625" s="70">
        <v>5200</v>
      </c>
    </row>
    <row r="626" spans="1:9" ht="15.75" thickBot="1" x14ac:dyDescent="0.3">
      <c r="A626" s="67" t="s">
        <v>435</v>
      </c>
      <c r="B626" s="58">
        <v>45471</v>
      </c>
      <c r="C626" s="58">
        <v>45555</v>
      </c>
      <c r="D626" s="59">
        <v>0</v>
      </c>
      <c r="E626" s="59">
        <v>0</v>
      </c>
      <c r="F626" s="59">
        <v>0</v>
      </c>
      <c r="G626" s="59">
        <v>0</v>
      </c>
      <c r="H626" s="60">
        <v>3600</v>
      </c>
      <c r="I626" s="68">
        <v>3600</v>
      </c>
    </row>
    <row r="627" spans="1:9" ht="15.75" thickBot="1" x14ac:dyDescent="0.3">
      <c r="A627" s="69" t="s">
        <v>453</v>
      </c>
      <c r="B627" s="61">
        <v>45471</v>
      </c>
      <c r="C627" s="61">
        <v>45808</v>
      </c>
      <c r="D627" s="62">
        <v>0</v>
      </c>
      <c r="E627" s="62">
        <v>0</v>
      </c>
      <c r="F627" s="62">
        <v>0</v>
      </c>
      <c r="G627" s="62">
        <v>0</v>
      </c>
      <c r="H627" s="63">
        <v>6000</v>
      </c>
      <c r="I627" s="70">
        <v>6000</v>
      </c>
    </row>
    <row r="628" spans="1:9" ht="15.75" thickBot="1" x14ac:dyDescent="0.3">
      <c r="A628" s="67" t="s">
        <v>438</v>
      </c>
      <c r="B628" s="58">
        <v>45471</v>
      </c>
      <c r="C628" s="58">
        <v>45656</v>
      </c>
      <c r="D628" s="59">
        <v>0</v>
      </c>
      <c r="E628" s="59">
        <v>0</v>
      </c>
      <c r="F628" s="59">
        <v>0</v>
      </c>
      <c r="G628" s="59">
        <v>0</v>
      </c>
      <c r="H628" s="60">
        <v>3375</v>
      </c>
      <c r="I628" s="68">
        <v>3375</v>
      </c>
    </row>
    <row r="629" spans="1:9" ht="15.75" thickBot="1" x14ac:dyDescent="0.3">
      <c r="A629" s="69" t="s">
        <v>439</v>
      </c>
      <c r="B629" s="61">
        <v>45471</v>
      </c>
      <c r="C629" s="61">
        <v>45808</v>
      </c>
      <c r="D629" s="62">
        <v>0</v>
      </c>
      <c r="E629" s="62">
        <v>0</v>
      </c>
      <c r="F629" s="62">
        <v>0</v>
      </c>
      <c r="G629" s="62">
        <v>0</v>
      </c>
      <c r="H629" s="63">
        <v>3375</v>
      </c>
      <c r="I629" s="70">
        <v>3375</v>
      </c>
    </row>
    <row r="630" spans="1:9" ht="15.75" thickBot="1" x14ac:dyDescent="0.3">
      <c r="A630" s="67" t="s">
        <v>440</v>
      </c>
      <c r="B630" s="58">
        <v>45471</v>
      </c>
      <c r="C630" s="58">
        <v>45808</v>
      </c>
      <c r="D630" s="59">
        <v>0</v>
      </c>
      <c r="E630" s="59">
        <v>0</v>
      </c>
      <c r="F630" s="59">
        <v>0</v>
      </c>
      <c r="G630" s="59">
        <v>0</v>
      </c>
      <c r="H630" s="60">
        <v>4500</v>
      </c>
      <c r="I630" s="68">
        <v>4500</v>
      </c>
    </row>
    <row r="631" spans="1:9" ht="15.75" thickBot="1" x14ac:dyDescent="0.3">
      <c r="A631" s="69" t="s">
        <v>441</v>
      </c>
      <c r="B631" s="61">
        <v>45471</v>
      </c>
      <c r="C631" s="61">
        <v>45808</v>
      </c>
      <c r="D631" s="62">
        <v>0</v>
      </c>
      <c r="E631" s="62">
        <v>0</v>
      </c>
      <c r="F631" s="62">
        <v>0</v>
      </c>
      <c r="G631" s="62">
        <v>0</v>
      </c>
      <c r="H631" s="63">
        <v>3375</v>
      </c>
      <c r="I631" s="70">
        <v>3375</v>
      </c>
    </row>
    <row r="632" spans="1:9" ht="15.75" thickBot="1" x14ac:dyDescent="0.3">
      <c r="A632" s="67" t="s">
        <v>442</v>
      </c>
      <c r="B632" s="58">
        <v>45471</v>
      </c>
      <c r="C632" s="58">
        <v>45504</v>
      </c>
      <c r="D632" s="59">
        <v>0</v>
      </c>
      <c r="E632" s="59">
        <v>0</v>
      </c>
      <c r="F632" s="59">
        <v>0</v>
      </c>
      <c r="G632" s="59">
        <v>0</v>
      </c>
      <c r="H632" s="60">
        <v>1050</v>
      </c>
      <c r="I632" s="68">
        <v>1050</v>
      </c>
    </row>
    <row r="633" spans="1:9" ht="15.75" thickBot="1" x14ac:dyDescent="0.3">
      <c r="A633" s="69" t="s">
        <v>443</v>
      </c>
      <c r="B633" s="61">
        <v>45471</v>
      </c>
      <c r="C633" s="61">
        <v>45565</v>
      </c>
      <c r="D633" s="62">
        <v>0</v>
      </c>
      <c r="E633" s="62">
        <v>0</v>
      </c>
      <c r="F633" s="62">
        <v>0</v>
      </c>
      <c r="G633" s="62">
        <v>0</v>
      </c>
      <c r="H633" s="63">
        <v>2250</v>
      </c>
      <c r="I633" s="70">
        <v>2250</v>
      </c>
    </row>
    <row r="634" spans="1:9" ht="15.75" thickBot="1" x14ac:dyDescent="0.3">
      <c r="A634" s="67" t="s">
        <v>444</v>
      </c>
      <c r="B634" s="58">
        <v>45471</v>
      </c>
      <c r="C634" s="58">
        <v>45657</v>
      </c>
      <c r="D634" s="59">
        <v>0</v>
      </c>
      <c r="E634" s="59">
        <v>0</v>
      </c>
      <c r="F634" s="59">
        <v>0</v>
      </c>
      <c r="G634" s="59">
        <v>0</v>
      </c>
      <c r="H634" s="60">
        <v>5550</v>
      </c>
      <c r="I634" s="68">
        <v>5550</v>
      </c>
    </row>
    <row r="635" spans="1:9" ht="15.75" thickBot="1" x14ac:dyDescent="0.3">
      <c r="A635" s="69" t="s">
        <v>446</v>
      </c>
      <c r="B635" s="61">
        <v>45448</v>
      </c>
      <c r="C635" s="61">
        <v>45443</v>
      </c>
      <c r="D635" s="62">
        <v>0</v>
      </c>
      <c r="E635" s="62">
        <v>0</v>
      </c>
      <c r="F635" s="62">
        <v>0</v>
      </c>
      <c r="G635" s="62">
        <v>0</v>
      </c>
      <c r="H635" s="62">
        <v>560</v>
      </c>
      <c r="I635" s="79">
        <v>560</v>
      </c>
    </row>
    <row r="636" spans="1:9" ht="15.75" thickBot="1" x14ac:dyDescent="0.3">
      <c r="A636" s="67" t="s">
        <v>446</v>
      </c>
      <c r="B636" s="58">
        <v>45471</v>
      </c>
      <c r="C636" s="58">
        <v>45626</v>
      </c>
      <c r="D636" s="59">
        <v>0</v>
      </c>
      <c r="E636" s="59">
        <v>0</v>
      </c>
      <c r="F636" s="59">
        <v>0</v>
      </c>
      <c r="G636" s="59">
        <v>0</v>
      </c>
      <c r="H636" s="60">
        <v>2260.83</v>
      </c>
      <c r="I636" s="68">
        <v>2260.83</v>
      </c>
    </row>
    <row r="637" spans="1:9" ht="15.75" thickBot="1" x14ac:dyDescent="0.3">
      <c r="A637" s="69" t="s">
        <v>447</v>
      </c>
      <c r="B637" s="61">
        <v>45471</v>
      </c>
      <c r="C637" s="61">
        <v>45657</v>
      </c>
      <c r="D637" s="62">
        <v>0</v>
      </c>
      <c r="E637" s="62">
        <v>0</v>
      </c>
      <c r="F637" s="62">
        <v>0</v>
      </c>
      <c r="G637" s="62">
        <v>0</v>
      </c>
      <c r="H637" s="63">
        <v>3375</v>
      </c>
      <c r="I637" s="70">
        <v>3375</v>
      </c>
    </row>
    <row r="638" spans="1:9" ht="15.75" thickBot="1" x14ac:dyDescent="0.3">
      <c r="A638" s="122" t="s">
        <v>294</v>
      </c>
      <c r="B638" s="123"/>
      <c r="C638" s="124"/>
      <c r="D638" s="64">
        <v>0</v>
      </c>
      <c r="E638" s="64">
        <v>0</v>
      </c>
      <c r="F638" s="64">
        <v>0</v>
      </c>
      <c r="G638" s="64">
        <v>0</v>
      </c>
      <c r="H638" s="65">
        <v>233455.83</v>
      </c>
      <c r="I638" s="71">
        <v>233455.83</v>
      </c>
    </row>
    <row r="639" spans="1:9" ht="15.75" thickBot="1" x14ac:dyDescent="0.3">
      <c r="A639" s="132" t="s">
        <v>327</v>
      </c>
      <c r="B639" s="133"/>
      <c r="C639" s="133"/>
      <c r="D639" s="133"/>
      <c r="E639" s="133"/>
      <c r="F639" s="133"/>
      <c r="G639" s="133"/>
      <c r="H639" s="133"/>
      <c r="I639" s="134"/>
    </row>
    <row r="640" spans="1:9" ht="15.75" thickBot="1" x14ac:dyDescent="0.3">
      <c r="A640" s="67" t="s">
        <v>334</v>
      </c>
      <c r="B640" s="58">
        <v>45503</v>
      </c>
      <c r="C640" s="58">
        <v>45808</v>
      </c>
      <c r="D640" s="59">
        <v>0</v>
      </c>
      <c r="E640" s="59">
        <v>0</v>
      </c>
      <c r="F640" s="59">
        <v>0</v>
      </c>
      <c r="G640" s="59">
        <v>0</v>
      </c>
      <c r="H640" s="60">
        <v>6000</v>
      </c>
      <c r="I640" s="68">
        <v>6000</v>
      </c>
    </row>
    <row r="641" spans="1:9" ht="15.75" thickBot="1" x14ac:dyDescent="0.3">
      <c r="A641" s="69" t="s">
        <v>336</v>
      </c>
      <c r="B641" s="61">
        <v>45503</v>
      </c>
      <c r="C641" s="61">
        <v>45565</v>
      </c>
      <c r="D641" s="62">
        <v>0</v>
      </c>
      <c r="E641" s="62">
        <v>0</v>
      </c>
      <c r="F641" s="62">
        <v>0</v>
      </c>
      <c r="G641" s="62">
        <v>0</v>
      </c>
      <c r="H641" s="63">
        <v>2565</v>
      </c>
      <c r="I641" s="70">
        <v>2565</v>
      </c>
    </row>
    <row r="642" spans="1:9" ht="15.75" thickBot="1" x14ac:dyDescent="0.3">
      <c r="A642" s="67" t="s">
        <v>338</v>
      </c>
      <c r="B642" s="58">
        <v>45503</v>
      </c>
      <c r="C642" s="58">
        <v>45808</v>
      </c>
      <c r="D642" s="59">
        <v>0</v>
      </c>
      <c r="E642" s="59">
        <v>0</v>
      </c>
      <c r="F642" s="59">
        <v>0</v>
      </c>
      <c r="G642" s="59">
        <v>0</v>
      </c>
      <c r="H642" s="60">
        <v>3375</v>
      </c>
      <c r="I642" s="68">
        <v>3375</v>
      </c>
    </row>
    <row r="643" spans="1:9" ht="15.75" thickBot="1" x14ac:dyDescent="0.3">
      <c r="A643" s="69" t="s">
        <v>339</v>
      </c>
      <c r="B643" s="61">
        <v>45503</v>
      </c>
      <c r="C643" s="61">
        <v>45808</v>
      </c>
      <c r="D643" s="62">
        <v>0</v>
      </c>
      <c r="E643" s="62">
        <v>0</v>
      </c>
      <c r="F643" s="62">
        <v>0</v>
      </c>
      <c r="G643" s="62">
        <v>0</v>
      </c>
      <c r="H643" s="63">
        <v>6000</v>
      </c>
      <c r="I643" s="70">
        <v>6000</v>
      </c>
    </row>
    <row r="644" spans="1:9" ht="15.75" thickBot="1" x14ac:dyDescent="0.3">
      <c r="A644" s="67" t="s">
        <v>340</v>
      </c>
      <c r="B644" s="58">
        <v>45478</v>
      </c>
      <c r="C644" s="58">
        <v>45808</v>
      </c>
      <c r="D644" s="59">
        <v>0</v>
      </c>
      <c r="E644" s="59">
        <v>0</v>
      </c>
      <c r="F644" s="59">
        <v>0</v>
      </c>
      <c r="G644" s="59">
        <v>0</v>
      </c>
      <c r="H644" s="59">
        <v>680</v>
      </c>
      <c r="I644" s="78">
        <v>680</v>
      </c>
    </row>
    <row r="645" spans="1:9" ht="15.75" thickBot="1" x14ac:dyDescent="0.3">
      <c r="A645" s="69" t="s">
        <v>340</v>
      </c>
      <c r="B645" s="61">
        <v>45503</v>
      </c>
      <c r="C645" s="61">
        <v>45808</v>
      </c>
      <c r="D645" s="62">
        <v>0</v>
      </c>
      <c r="E645" s="62">
        <v>0</v>
      </c>
      <c r="F645" s="62">
        <v>0</v>
      </c>
      <c r="G645" s="62">
        <v>0</v>
      </c>
      <c r="H645" s="62">
        <v>680</v>
      </c>
      <c r="I645" s="79">
        <v>680</v>
      </c>
    </row>
    <row r="646" spans="1:9" ht="15.75" thickBot="1" x14ac:dyDescent="0.3">
      <c r="A646" s="67" t="s">
        <v>341</v>
      </c>
      <c r="B646" s="58">
        <v>45503</v>
      </c>
      <c r="C646" s="58">
        <v>45808</v>
      </c>
      <c r="D646" s="59">
        <v>0</v>
      </c>
      <c r="E646" s="59">
        <v>0</v>
      </c>
      <c r="F646" s="59">
        <v>0</v>
      </c>
      <c r="G646" s="59">
        <v>0</v>
      </c>
      <c r="H646" s="60">
        <v>2475</v>
      </c>
      <c r="I646" s="68">
        <v>2475</v>
      </c>
    </row>
    <row r="647" spans="1:9" ht="15.75" thickBot="1" x14ac:dyDescent="0.3">
      <c r="A647" s="69" t="s">
        <v>448</v>
      </c>
      <c r="B647" s="61">
        <v>45503</v>
      </c>
      <c r="C647" s="61">
        <v>45808</v>
      </c>
      <c r="D647" s="62">
        <v>0</v>
      </c>
      <c r="E647" s="62">
        <v>0</v>
      </c>
      <c r="F647" s="62">
        <v>0</v>
      </c>
      <c r="G647" s="62">
        <v>0</v>
      </c>
      <c r="H647" s="63">
        <v>3375</v>
      </c>
      <c r="I647" s="70">
        <v>3375</v>
      </c>
    </row>
    <row r="648" spans="1:9" ht="15.75" thickBot="1" x14ac:dyDescent="0.3">
      <c r="A648" s="67" t="s">
        <v>346</v>
      </c>
      <c r="B648" s="58">
        <v>45503</v>
      </c>
      <c r="C648" s="58">
        <v>45808</v>
      </c>
      <c r="D648" s="59">
        <v>0</v>
      </c>
      <c r="E648" s="59">
        <v>0</v>
      </c>
      <c r="F648" s="59">
        <v>0</v>
      </c>
      <c r="G648" s="59">
        <v>0</v>
      </c>
      <c r="H648" s="60">
        <v>3375</v>
      </c>
      <c r="I648" s="68">
        <v>3375</v>
      </c>
    </row>
    <row r="649" spans="1:9" ht="15.75" thickBot="1" x14ac:dyDescent="0.3">
      <c r="A649" s="69" t="s">
        <v>347</v>
      </c>
      <c r="B649" s="61">
        <v>45503</v>
      </c>
      <c r="C649" s="61">
        <v>45808</v>
      </c>
      <c r="D649" s="62">
        <v>0</v>
      </c>
      <c r="E649" s="62">
        <v>0</v>
      </c>
      <c r="F649" s="62">
        <v>0</v>
      </c>
      <c r="G649" s="62">
        <v>0</v>
      </c>
      <c r="H649" s="63">
        <v>2260</v>
      </c>
      <c r="I649" s="70">
        <v>2260</v>
      </c>
    </row>
    <row r="650" spans="1:9" ht="15.75" thickBot="1" x14ac:dyDescent="0.3">
      <c r="A650" s="67" t="s">
        <v>348</v>
      </c>
      <c r="B650" s="58">
        <v>45503</v>
      </c>
      <c r="C650" s="58">
        <v>45657</v>
      </c>
      <c r="D650" s="59">
        <v>0</v>
      </c>
      <c r="E650" s="59">
        <v>0</v>
      </c>
      <c r="F650" s="59">
        <v>0</v>
      </c>
      <c r="G650" s="59">
        <v>0</v>
      </c>
      <c r="H650" s="60">
        <v>5000</v>
      </c>
      <c r="I650" s="68">
        <v>5000</v>
      </c>
    </row>
    <row r="651" spans="1:9" ht="15.75" thickBot="1" x14ac:dyDescent="0.3">
      <c r="A651" s="69" t="s">
        <v>349</v>
      </c>
      <c r="B651" s="61">
        <v>45503</v>
      </c>
      <c r="C651" s="61">
        <v>45808</v>
      </c>
      <c r="D651" s="62">
        <v>0</v>
      </c>
      <c r="E651" s="62">
        <v>0</v>
      </c>
      <c r="F651" s="62">
        <v>0</v>
      </c>
      <c r="G651" s="62">
        <v>0</v>
      </c>
      <c r="H651" s="63">
        <v>7500</v>
      </c>
      <c r="I651" s="70">
        <v>7500</v>
      </c>
    </row>
    <row r="652" spans="1:9" ht="15.75" thickBot="1" x14ac:dyDescent="0.3">
      <c r="A652" s="67" t="s">
        <v>350</v>
      </c>
      <c r="B652" s="58">
        <v>45503</v>
      </c>
      <c r="C652" s="58">
        <v>45808</v>
      </c>
      <c r="D652" s="59">
        <v>0</v>
      </c>
      <c r="E652" s="59">
        <v>0</v>
      </c>
      <c r="F652" s="59">
        <v>0</v>
      </c>
      <c r="G652" s="59">
        <v>0</v>
      </c>
      <c r="H652" s="60">
        <v>1870</v>
      </c>
      <c r="I652" s="68">
        <v>1870</v>
      </c>
    </row>
    <row r="653" spans="1:9" ht="15.75" thickBot="1" x14ac:dyDescent="0.3">
      <c r="A653" s="69" t="s">
        <v>351</v>
      </c>
      <c r="B653" s="61">
        <v>45503</v>
      </c>
      <c r="C653" s="61">
        <v>45657</v>
      </c>
      <c r="D653" s="62">
        <v>0</v>
      </c>
      <c r="E653" s="62">
        <v>0</v>
      </c>
      <c r="F653" s="62">
        <v>0</v>
      </c>
      <c r="G653" s="62">
        <v>0</v>
      </c>
      <c r="H653" s="63">
        <v>2260</v>
      </c>
      <c r="I653" s="70">
        <v>2260</v>
      </c>
    </row>
    <row r="654" spans="1:9" ht="15.75" thickBot="1" x14ac:dyDescent="0.3">
      <c r="A654" s="67" t="s">
        <v>352</v>
      </c>
      <c r="B654" s="58">
        <v>45503</v>
      </c>
      <c r="C654" s="58">
        <v>45565</v>
      </c>
      <c r="D654" s="59">
        <v>0</v>
      </c>
      <c r="E654" s="59">
        <v>0</v>
      </c>
      <c r="F654" s="59">
        <v>0</v>
      </c>
      <c r="G654" s="59">
        <v>0</v>
      </c>
      <c r="H654" s="60">
        <v>1200</v>
      </c>
      <c r="I654" s="68">
        <v>1200</v>
      </c>
    </row>
    <row r="655" spans="1:9" ht="15.75" thickBot="1" x14ac:dyDescent="0.3">
      <c r="A655" s="69" t="s">
        <v>353</v>
      </c>
      <c r="B655" s="61">
        <v>45503</v>
      </c>
      <c r="C655" s="61">
        <v>45657</v>
      </c>
      <c r="D655" s="62">
        <v>0</v>
      </c>
      <c r="E655" s="62">
        <v>0</v>
      </c>
      <c r="F655" s="62">
        <v>0</v>
      </c>
      <c r="G655" s="62">
        <v>0</v>
      </c>
      <c r="H655" s="63">
        <v>2260</v>
      </c>
      <c r="I655" s="70">
        <v>2260</v>
      </c>
    </row>
    <row r="656" spans="1:9" ht="15.75" thickBot="1" x14ac:dyDescent="0.3">
      <c r="A656" s="67" t="s">
        <v>354</v>
      </c>
      <c r="B656" s="58">
        <v>45503</v>
      </c>
      <c r="C656" s="58">
        <v>45657</v>
      </c>
      <c r="D656" s="59">
        <v>0</v>
      </c>
      <c r="E656" s="59">
        <v>0</v>
      </c>
      <c r="F656" s="59">
        <v>0</v>
      </c>
      <c r="G656" s="59">
        <v>0</v>
      </c>
      <c r="H656" s="60">
        <v>3375</v>
      </c>
      <c r="I656" s="68">
        <v>3375</v>
      </c>
    </row>
    <row r="657" spans="1:9" ht="15.75" thickBot="1" x14ac:dyDescent="0.3">
      <c r="A657" s="69" t="s">
        <v>355</v>
      </c>
      <c r="B657" s="61">
        <v>45503</v>
      </c>
      <c r="C657" s="61">
        <v>45657</v>
      </c>
      <c r="D657" s="62">
        <v>0</v>
      </c>
      <c r="E657" s="62">
        <v>0</v>
      </c>
      <c r="F657" s="62">
        <v>0</v>
      </c>
      <c r="G657" s="62">
        <v>0</v>
      </c>
      <c r="H657" s="63">
        <v>1700</v>
      </c>
      <c r="I657" s="70">
        <v>1700</v>
      </c>
    </row>
    <row r="658" spans="1:9" ht="15.75" thickBot="1" x14ac:dyDescent="0.3">
      <c r="A658" s="67" t="s">
        <v>356</v>
      </c>
      <c r="B658" s="58">
        <v>45503</v>
      </c>
      <c r="C658" s="58">
        <v>45657</v>
      </c>
      <c r="D658" s="59">
        <v>0</v>
      </c>
      <c r="E658" s="59">
        <v>0</v>
      </c>
      <c r="F658" s="59">
        <v>0</v>
      </c>
      <c r="G658" s="59">
        <v>0</v>
      </c>
      <c r="H658" s="60">
        <v>2700</v>
      </c>
      <c r="I658" s="68">
        <v>2700</v>
      </c>
    </row>
    <row r="659" spans="1:9" ht="15.75" thickBot="1" x14ac:dyDescent="0.3">
      <c r="A659" s="69" t="s">
        <v>358</v>
      </c>
      <c r="B659" s="61">
        <v>45503</v>
      </c>
      <c r="C659" s="61">
        <v>45657</v>
      </c>
      <c r="D659" s="62">
        <v>0</v>
      </c>
      <c r="E659" s="62">
        <v>0</v>
      </c>
      <c r="F659" s="62">
        <v>0</v>
      </c>
      <c r="G659" s="62">
        <v>0</v>
      </c>
      <c r="H659" s="63">
        <v>2260</v>
      </c>
      <c r="I659" s="70">
        <v>2260</v>
      </c>
    </row>
    <row r="660" spans="1:9" ht="15.75" thickBot="1" x14ac:dyDescent="0.3">
      <c r="A660" s="67" t="s">
        <v>359</v>
      </c>
      <c r="B660" s="58">
        <v>45503</v>
      </c>
      <c r="C660" s="58">
        <v>45565</v>
      </c>
      <c r="D660" s="59">
        <v>0</v>
      </c>
      <c r="E660" s="59">
        <v>0</v>
      </c>
      <c r="F660" s="59">
        <v>0</v>
      </c>
      <c r="G660" s="59">
        <v>0</v>
      </c>
      <c r="H660" s="60">
        <v>1685</v>
      </c>
      <c r="I660" s="68">
        <v>1685</v>
      </c>
    </row>
    <row r="661" spans="1:9" ht="15.75" thickBot="1" x14ac:dyDescent="0.3">
      <c r="A661" s="69" t="s">
        <v>458</v>
      </c>
      <c r="B661" s="61">
        <v>45503</v>
      </c>
      <c r="C661" s="61">
        <v>45808</v>
      </c>
      <c r="D661" s="62">
        <v>0</v>
      </c>
      <c r="E661" s="62">
        <v>0</v>
      </c>
      <c r="F661" s="62">
        <v>0</v>
      </c>
      <c r="G661" s="62">
        <v>0</v>
      </c>
      <c r="H661" s="63">
        <v>3375</v>
      </c>
      <c r="I661" s="70">
        <v>3375</v>
      </c>
    </row>
    <row r="662" spans="1:9" ht="15.75" thickBot="1" x14ac:dyDescent="0.3">
      <c r="A662" s="67" t="s">
        <v>360</v>
      </c>
      <c r="B662" s="58">
        <v>45503</v>
      </c>
      <c r="C662" s="58">
        <v>45504</v>
      </c>
      <c r="D662" s="59">
        <v>0</v>
      </c>
      <c r="E662" s="59">
        <v>0</v>
      </c>
      <c r="F662" s="59">
        <v>0</v>
      </c>
      <c r="G662" s="59">
        <v>0</v>
      </c>
      <c r="H662" s="60">
        <v>1050</v>
      </c>
      <c r="I662" s="68">
        <v>1050</v>
      </c>
    </row>
    <row r="663" spans="1:9" ht="15.75" thickBot="1" x14ac:dyDescent="0.3">
      <c r="A663" s="69" t="s">
        <v>361</v>
      </c>
      <c r="B663" s="61">
        <v>45503</v>
      </c>
      <c r="C663" s="61">
        <v>45626</v>
      </c>
      <c r="D663" s="62">
        <v>0</v>
      </c>
      <c r="E663" s="62">
        <v>0</v>
      </c>
      <c r="F663" s="62">
        <v>0</v>
      </c>
      <c r="G663" s="62">
        <v>0</v>
      </c>
      <c r="H663" s="63">
        <v>2260</v>
      </c>
      <c r="I663" s="70">
        <v>2260</v>
      </c>
    </row>
    <row r="664" spans="1:9" ht="15.75" thickBot="1" x14ac:dyDescent="0.3">
      <c r="A664" s="67" t="s">
        <v>363</v>
      </c>
      <c r="B664" s="58">
        <v>45503</v>
      </c>
      <c r="C664" s="58">
        <v>45565</v>
      </c>
      <c r="D664" s="59">
        <v>0</v>
      </c>
      <c r="E664" s="59">
        <v>0</v>
      </c>
      <c r="F664" s="59">
        <v>0</v>
      </c>
      <c r="G664" s="59">
        <v>0</v>
      </c>
      <c r="H664" s="60">
        <v>1700</v>
      </c>
      <c r="I664" s="68">
        <v>1700</v>
      </c>
    </row>
    <row r="665" spans="1:9" ht="15.75" thickBot="1" x14ac:dyDescent="0.3">
      <c r="A665" s="69" t="s">
        <v>365</v>
      </c>
      <c r="B665" s="61">
        <v>45503</v>
      </c>
      <c r="C665" s="61">
        <v>45808</v>
      </c>
      <c r="D665" s="62">
        <v>0</v>
      </c>
      <c r="E665" s="62">
        <v>0</v>
      </c>
      <c r="F665" s="62">
        <v>0</v>
      </c>
      <c r="G665" s="62">
        <v>0</v>
      </c>
      <c r="H665" s="63">
        <v>3375</v>
      </c>
      <c r="I665" s="70">
        <v>3375</v>
      </c>
    </row>
    <row r="666" spans="1:9" ht="15.75" thickBot="1" x14ac:dyDescent="0.3">
      <c r="A666" s="67" t="s">
        <v>367</v>
      </c>
      <c r="B666" s="58">
        <v>45503</v>
      </c>
      <c r="C666" s="58">
        <v>45565</v>
      </c>
      <c r="D666" s="59">
        <v>0</v>
      </c>
      <c r="E666" s="59">
        <v>0</v>
      </c>
      <c r="F666" s="59">
        <v>0</v>
      </c>
      <c r="G666" s="59">
        <v>0</v>
      </c>
      <c r="H666" s="60">
        <v>2250</v>
      </c>
      <c r="I666" s="68">
        <v>2250</v>
      </c>
    </row>
    <row r="667" spans="1:9" ht="15.75" thickBot="1" x14ac:dyDescent="0.3">
      <c r="A667" s="69" t="s">
        <v>368</v>
      </c>
      <c r="B667" s="61">
        <v>45503</v>
      </c>
      <c r="C667" s="61">
        <v>45565</v>
      </c>
      <c r="D667" s="62">
        <v>0</v>
      </c>
      <c r="E667" s="62">
        <v>0</v>
      </c>
      <c r="F667" s="62">
        <v>0</v>
      </c>
      <c r="G667" s="62">
        <v>0</v>
      </c>
      <c r="H667" s="62">
        <v>300</v>
      </c>
      <c r="I667" s="79">
        <v>300</v>
      </c>
    </row>
    <row r="668" spans="1:9" ht="15.75" thickBot="1" x14ac:dyDescent="0.3">
      <c r="A668" s="67" t="s">
        <v>368</v>
      </c>
      <c r="B668" s="58">
        <v>45503</v>
      </c>
      <c r="C668" s="58">
        <v>45565</v>
      </c>
      <c r="D668" s="59">
        <v>0</v>
      </c>
      <c r="E668" s="59">
        <v>0</v>
      </c>
      <c r="F668" s="59">
        <v>0</v>
      </c>
      <c r="G668" s="59">
        <v>0</v>
      </c>
      <c r="H668" s="59">
        <v>750</v>
      </c>
      <c r="I668" s="78">
        <v>750</v>
      </c>
    </row>
    <row r="669" spans="1:9" ht="15.75" thickBot="1" x14ac:dyDescent="0.3">
      <c r="A669" s="69" t="s">
        <v>371</v>
      </c>
      <c r="B669" s="61">
        <v>45503</v>
      </c>
      <c r="C669" s="61">
        <v>45657</v>
      </c>
      <c r="D669" s="62">
        <v>0</v>
      </c>
      <c r="E669" s="62">
        <v>0</v>
      </c>
      <c r="F669" s="62">
        <v>0</v>
      </c>
      <c r="G669" s="62">
        <v>0</v>
      </c>
      <c r="H669" s="63">
        <v>1800</v>
      </c>
      <c r="I669" s="70">
        <v>1800</v>
      </c>
    </row>
    <row r="670" spans="1:9" ht="15.75" thickBot="1" x14ac:dyDescent="0.3">
      <c r="A670" s="67" t="s">
        <v>372</v>
      </c>
      <c r="B670" s="58">
        <v>45503</v>
      </c>
      <c r="C670" s="58">
        <v>45657</v>
      </c>
      <c r="D670" s="59">
        <v>0</v>
      </c>
      <c r="E670" s="59">
        <v>0</v>
      </c>
      <c r="F670" s="59">
        <v>0</v>
      </c>
      <c r="G670" s="59">
        <v>0</v>
      </c>
      <c r="H670" s="60">
        <v>4500</v>
      </c>
      <c r="I670" s="68">
        <v>4500</v>
      </c>
    </row>
    <row r="671" spans="1:9" ht="15.75" thickBot="1" x14ac:dyDescent="0.3">
      <c r="A671" s="69" t="s">
        <v>373</v>
      </c>
      <c r="B671" s="61">
        <v>45503</v>
      </c>
      <c r="C671" s="61">
        <v>45565</v>
      </c>
      <c r="D671" s="62">
        <v>0</v>
      </c>
      <c r="E671" s="62">
        <v>0</v>
      </c>
      <c r="F671" s="62">
        <v>0</v>
      </c>
      <c r="G671" s="62">
        <v>0</v>
      </c>
      <c r="H671" s="63">
        <v>6000</v>
      </c>
      <c r="I671" s="70">
        <v>6000</v>
      </c>
    </row>
    <row r="672" spans="1:9" ht="15.75" thickBot="1" x14ac:dyDescent="0.3">
      <c r="A672" s="67" t="s">
        <v>374</v>
      </c>
      <c r="B672" s="58">
        <v>45503</v>
      </c>
      <c r="C672" s="58">
        <v>45657</v>
      </c>
      <c r="D672" s="59">
        <v>0</v>
      </c>
      <c r="E672" s="59">
        <v>0</v>
      </c>
      <c r="F672" s="59">
        <v>0</v>
      </c>
      <c r="G672" s="59">
        <v>0</v>
      </c>
      <c r="H672" s="60">
        <v>2260</v>
      </c>
      <c r="I672" s="68">
        <v>2260</v>
      </c>
    </row>
    <row r="673" spans="1:9" ht="15.75" thickBot="1" x14ac:dyDescent="0.3">
      <c r="A673" s="69" t="s">
        <v>456</v>
      </c>
      <c r="B673" s="61">
        <v>45503</v>
      </c>
      <c r="C673" s="61">
        <v>45808</v>
      </c>
      <c r="D673" s="62">
        <v>0</v>
      </c>
      <c r="E673" s="62">
        <v>0</v>
      </c>
      <c r="F673" s="62">
        <v>0</v>
      </c>
      <c r="G673" s="62">
        <v>0</v>
      </c>
      <c r="H673" s="63">
        <v>3375</v>
      </c>
      <c r="I673" s="70">
        <v>3375</v>
      </c>
    </row>
    <row r="674" spans="1:9" ht="15.75" thickBot="1" x14ac:dyDescent="0.3">
      <c r="A674" s="67" t="s">
        <v>376</v>
      </c>
      <c r="B674" s="58">
        <v>45503</v>
      </c>
      <c r="C674" s="58">
        <v>45807</v>
      </c>
      <c r="D674" s="59">
        <v>0</v>
      </c>
      <c r="E674" s="59">
        <v>0</v>
      </c>
      <c r="F674" s="59">
        <v>0</v>
      </c>
      <c r="G674" s="59">
        <v>0</v>
      </c>
      <c r="H674" s="60">
        <v>7750</v>
      </c>
      <c r="I674" s="68">
        <v>7750</v>
      </c>
    </row>
    <row r="675" spans="1:9" ht="15.75" thickBot="1" x14ac:dyDescent="0.3">
      <c r="A675" s="69" t="s">
        <v>377</v>
      </c>
      <c r="B675" s="61">
        <v>45503</v>
      </c>
      <c r="C675" s="61">
        <v>45808</v>
      </c>
      <c r="D675" s="62">
        <v>0</v>
      </c>
      <c r="E675" s="62">
        <v>0</v>
      </c>
      <c r="F675" s="62">
        <v>0</v>
      </c>
      <c r="G675" s="62">
        <v>0</v>
      </c>
      <c r="H675" s="63">
        <v>6000</v>
      </c>
      <c r="I675" s="70">
        <v>6000</v>
      </c>
    </row>
    <row r="676" spans="1:9" ht="15.75" thickBot="1" x14ac:dyDescent="0.3">
      <c r="A676" s="67" t="s">
        <v>378</v>
      </c>
      <c r="B676" s="58">
        <v>45503</v>
      </c>
      <c r="C676" s="58">
        <v>45657</v>
      </c>
      <c r="D676" s="59">
        <v>0</v>
      </c>
      <c r="E676" s="59">
        <v>0</v>
      </c>
      <c r="F676" s="59">
        <v>0</v>
      </c>
      <c r="G676" s="59">
        <v>0</v>
      </c>
      <c r="H676" s="60">
        <v>3375</v>
      </c>
      <c r="I676" s="68">
        <v>3375</v>
      </c>
    </row>
    <row r="677" spans="1:9" ht="15.75" thickBot="1" x14ac:dyDescent="0.3">
      <c r="A677" s="69" t="s">
        <v>379</v>
      </c>
      <c r="B677" s="61">
        <v>45503</v>
      </c>
      <c r="C677" s="61">
        <v>45657</v>
      </c>
      <c r="D677" s="62">
        <v>0</v>
      </c>
      <c r="E677" s="62">
        <v>0</v>
      </c>
      <c r="F677" s="62">
        <v>0</v>
      </c>
      <c r="G677" s="62">
        <v>0</v>
      </c>
      <c r="H677" s="63">
        <v>4500</v>
      </c>
      <c r="I677" s="70">
        <v>4500</v>
      </c>
    </row>
    <row r="678" spans="1:9" ht="15.75" thickBot="1" x14ac:dyDescent="0.3">
      <c r="A678" s="67" t="s">
        <v>382</v>
      </c>
      <c r="B678" s="58">
        <v>45503</v>
      </c>
      <c r="C678" s="58">
        <v>45657</v>
      </c>
      <c r="D678" s="59">
        <v>0</v>
      </c>
      <c r="E678" s="59">
        <v>0</v>
      </c>
      <c r="F678" s="59">
        <v>0</v>
      </c>
      <c r="G678" s="59">
        <v>0</v>
      </c>
      <c r="H678" s="60">
        <v>2260</v>
      </c>
      <c r="I678" s="68">
        <v>2260</v>
      </c>
    </row>
    <row r="679" spans="1:9" ht="15.75" thickBot="1" x14ac:dyDescent="0.3">
      <c r="A679" s="69" t="s">
        <v>383</v>
      </c>
      <c r="B679" s="61">
        <v>45503</v>
      </c>
      <c r="C679" s="61">
        <v>45565</v>
      </c>
      <c r="D679" s="62">
        <v>0</v>
      </c>
      <c r="E679" s="62">
        <v>0</v>
      </c>
      <c r="F679" s="62">
        <v>0</v>
      </c>
      <c r="G679" s="62">
        <v>0</v>
      </c>
      <c r="H679" s="62">
        <v>750</v>
      </c>
      <c r="I679" s="79">
        <v>750</v>
      </c>
    </row>
    <row r="680" spans="1:9" ht="15.75" thickBot="1" x14ac:dyDescent="0.3">
      <c r="A680" s="67" t="s">
        <v>384</v>
      </c>
      <c r="B680" s="58">
        <v>45503</v>
      </c>
      <c r="C680" s="58">
        <v>45565</v>
      </c>
      <c r="D680" s="59">
        <v>0</v>
      </c>
      <c r="E680" s="59">
        <v>0</v>
      </c>
      <c r="F680" s="59">
        <v>0</v>
      </c>
      <c r="G680" s="59">
        <v>0</v>
      </c>
      <c r="H680" s="59">
        <v>750</v>
      </c>
      <c r="I680" s="78">
        <v>750</v>
      </c>
    </row>
    <row r="681" spans="1:9" ht="15.75" thickBot="1" x14ac:dyDescent="0.3">
      <c r="A681" s="69" t="s">
        <v>385</v>
      </c>
      <c r="B681" s="61">
        <v>45503</v>
      </c>
      <c r="C681" s="61">
        <v>45555</v>
      </c>
      <c r="D681" s="62">
        <v>0</v>
      </c>
      <c r="E681" s="62">
        <v>0</v>
      </c>
      <c r="F681" s="62">
        <v>0</v>
      </c>
      <c r="G681" s="62">
        <v>0</v>
      </c>
      <c r="H681" s="63">
        <v>3500</v>
      </c>
      <c r="I681" s="70">
        <v>3500</v>
      </c>
    </row>
    <row r="682" spans="1:9" ht="15.75" thickBot="1" x14ac:dyDescent="0.3">
      <c r="A682" s="67" t="s">
        <v>388</v>
      </c>
      <c r="B682" s="58">
        <v>45503</v>
      </c>
      <c r="C682" s="58">
        <v>45657</v>
      </c>
      <c r="D682" s="59">
        <v>0</v>
      </c>
      <c r="E682" s="59">
        <v>0</v>
      </c>
      <c r="F682" s="59">
        <v>0</v>
      </c>
      <c r="G682" s="59">
        <v>0</v>
      </c>
      <c r="H682" s="60">
        <v>2260</v>
      </c>
      <c r="I682" s="68">
        <v>2260</v>
      </c>
    </row>
    <row r="683" spans="1:9" ht="15.75" thickBot="1" x14ac:dyDescent="0.3">
      <c r="A683" s="69" t="s">
        <v>390</v>
      </c>
      <c r="B683" s="61">
        <v>45503</v>
      </c>
      <c r="C683" s="61">
        <v>45657</v>
      </c>
      <c r="D683" s="62">
        <v>0</v>
      </c>
      <c r="E683" s="62">
        <v>0</v>
      </c>
      <c r="F683" s="62">
        <v>0</v>
      </c>
      <c r="G683" s="62">
        <v>0</v>
      </c>
      <c r="H683" s="63">
        <v>4000</v>
      </c>
      <c r="I683" s="70">
        <v>4000</v>
      </c>
    </row>
    <row r="684" spans="1:9" ht="15.75" thickBot="1" x14ac:dyDescent="0.3">
      <c r="A684" s="67" t="s">
        <v>391</v>
      </c>
      <c r="B684" s="58">
        <v>45503</v>
      </c>
      <c r="C684" s="58">
        <v>45657</v>
      </c>
      <c r="D684" s="59">
        <v>0</v>
      </c>
      <c r="E684" s="59">
        <v>0</v>
      </c>
      <c r="F684" s="59">
        <v>0</v>
      </c>
      <c r="G684" s="59">
        <v>0</v>
      </c>
      <c r="H684" s="60">
        <v>3375</v>
      </c>
      <c r="I684" s="68">
        <v>3375</v>
      </c>
    </row>
    <row r="685" spans="1:9" ht="15.75" thickBot="1" x14ac:dyDescent="0.3">
      <c r="A685" s="69" t="s">
        <v>392</v>
      </c>
      <c r="B685" s="61">
        <v>45503</v>
      </c>
      <c r="C685" s="61">
        <v>45536</v>
      </c>
      <c r="D685" s="62">
        <v>0</v>
      </c>
      <c r="E685" s="62">
        <v>0</v>
      </c>
      <c r="F685" s="62">
        <v>0</v>
      </c>
      <c r="G685" s="62">
        <v>0</v>
      </c>
      <c r="H685" s="63">
        <v>2260</v>
      </c>
      <c r="I685" s="70">
        <v>2260</v>
      </c>
    </row>
    <row r="686" spans="1:9" ht="15.75" thickBot="1" x14ac:dyDescent="0.3">
      <c r="A686" s="67" t="s">
        <v>393</v>
      </c>
      <c r="B686" s="58">
        <v>45503</v>
      </c>
      <c r="C686" s="58">
        <v>45657</v>
      </c>
      <c r="D686" s="59">
        <v>0</v>
      </c>
      <c r="E686" s="59">
        <v>0</v>
      </c>
      <c r="F686" s="59">
        <v>0</v>
      </c>
      <c r="G686" s="59">
        <v>0</v>
      </c>
      <c r="H686" s="60">
        <v>4500</v>
      </c>
      <c r="I686" s="68">
        <v>4500</v>
      </c>
    </row>
    <row r="687" spans="1:9" ht="15.75" thickBot="1" x14ac:dyDescent="0.3">
      <c r="A687" s="69" t="s">
        <v>394</v>
      </c>
      <c r="B687" s="61">
        <v>45503</v>
      </c>
      <c r="C687" s="61">
        <v>45565</v>
      </c>
      <c r="D687" s="62">
        <v>0</v>
      </c>
      <c r="E687" s="62">
        <v>0</v>
      </c>
      <c r="F687" s="62">
        <v>0</v>
      </c>
      <c r="G687" s="62">
        <v>0</v>
      </c>
      <c r="H687" s="63">
        <v>1000</v>
      </c>
      <c r="I687" s="70">
        <v>1000</v>
      </c>
    </row>
    <row r="688" spans="1:9" ht="15.75" thickBot="1" x14ac:dyDescent="0.3">
      <c r="A688" s="67" t="s">
        <v>395</v>
      </c>
      <c r="B688" s="58">
        <v>45503</v>
      </c>
      <c r="C688" s="58">
        <v>45657</v>
      </c>
      <c r="D688" s="59">
        <v>0</v>
      </c>
      <c r="E688" s="59">
        <v>0</v>
      </c>
      <c r="F688" s="59">
        <v>0</v>
      </c>
      <c r="G688" s="59">
        <v>0</v>
      </c>
      <c r="H688" s="60">
        <v>4500</v>
      </c>
      <c r="I688" s="68">
        <v>4500</v>
      </c>
    </row>
    <row r="689" spans="1:9" ht="15.75" thickBot="1" x14ac:dyDescent="0.3">
      <c r="A689" s="69" t="s">
        <v>396</v>
      </c>
      <c r="B689" s="61">
        <v>45503</v>
      </c>
      <c r="C689" s="61">
        <v>45565</v>
      </c>
      <c r="D689" s="62">
        <v>0</v>
      </c>
      <c r="E689" s="62">
        <v>0</v>
      </c>
      <c r="F689" s="62">
        <v>0</v>
      </c>
      <c r="G689" s="62">
        <v>0</v>
      </c>
      <c r="H689" s="63">
        <v>1100</v>
      </c>
      <c r="I689" s="70">
        <v>1100</v>
      </c>
    </row>
    <row r="690" spans="1:9" ht="15.75" thickBot="1" x14ac:dyDescent="0.3">
      <c r="A690" s="67" t="s">
        <v>397</v>
      </c>
      <c r="B690" s="58">
        <v>45503</v>
      </c>
      <c r="C690" s="58">
        <v>45555</v>
      </c>
      <c r="D690" s="59">
        <v>0</v>
      </c>
      <c r="E690" s="59">
        <v>0</v>
      </c>
      <c r="F690" s="59">
        <v>0</v>
      </c>
      <c r="G690" s="59">
        <v>0</v>
      </c>
      <c r="H690" s="60">
        <v>3420</v>
      </c>
      <c r="I690" s="68">
        <v>3420</v>
      </c>
    </row>
    <row r="691" spans="1:9" ht="15.75" thickBot="1" x14ac:dyDescent="0.3">
      <c r="A691" s="69" t="s">
        <v>60</v>
      </c>
      <c r="B691" s="61">
        <v>45503</v>
      </c>
      <c r="C691" s="61">
        <v>45808</v>
      </c>
      <c r="D691" s="62">
        <v>0</v>
      </c>
      <c r="E691" s="62">
        <v>0</v>
      </c>
      <c r="F691" s="62">
        <v>0</v>
      </c>
      <c r="G691" s="62">
        <v>0</v>
      </c>
      <c r="H691" s="63">
        <v>1700</v>
      </c>
      <c r="I691" s="70">
        <v>1700</v>
      </c>
    </row>
    <row r="692" spans="1:9" ht="15.75" thickBot="1" x14ac:dyDescent="0.3">
      <c r="A692" s="67" t="s">
        <v>399</v>
      </c>
      <c r="B692" s="58">
        <v>45503</v>
      </c>
      <c r="C692" s="58">
        <v>45808</v>
      </c>
      <c r="D692" s="59">
        <v>0</v>
      </c>
      <c r="E692" s="59">
        <v>0</v>
      </c>
      <c r="F692" s="59">
        <v>0</v>
      </c>
      <c r="G692" s="59">
        <v>0</v>
      </c>
      <c r="H692" s="60">
        <v>4500</v>
      </c>
      <c r="I692" s="68">
        <v>4500</v>
      </c>
    </row>
    <row r="693" spans="1:9" ht="15.75" thickBot="1" x14ac:dyDescent="0.3">
      <c r="A693" s="69" t="s">
        <v>401</v>
      </c>
      <c r="B693" s="61">
        <v>45478</v>
      </c>
      <c r="C693" s="61">
        <v>45565</v>
      </c>
      <c r="D693" s="62">
        <v>0</v>
      </c>
      <c r="E693" s="62">
        <v>0</v>
      </c>
      <c r="F693" s="62">
        <v>0</v>
      </c>
      <c r="G693" s="62">
        <v>0</v>
      </c>
      <c r="H693" s="63">
        <v>1700</v>
      </c>
      <c r="I693" s="70">
        <v>1700</v>
      </c>
    </row>
    <row r="694" spans="1:9" ht="15.75" thickBot="1" x14ac:dyDescent="0.3">
      <c r="A694" s="67" t="s">
        <v>401</v>
      </c>
      <c r="B694" s="58">
        <v>45503</v>
      </c>
      <c r="C694" s="58">
        <v>45565</v>
      </c>
      <c r="D694" s="59">
        <v>0</v>
      </c>
      <c r="E694" s="59">
        <v>0</v>
      </c>
      <c r="F694" s="59">
        <v>0</v>
      </c>
      <c r="G694" s="59">
        <v>0</v>
      </c>
      <c r="H694" s="60">
        <v>1700</v>
      </c>
      <c r="I694" s="68">
        <v>1700</v>
      </c>
    </row>
    <row r="695" spans="1:9" ht="15.75" thickBot="1" x14ac:dyDescent="0.3">
      <c r="A695" s="69" t="s">
        <v>449</v>
      </c>
      <c r="B695" s="61">
        <v>45503</v>
      </c>
      <c r="C695" s="61">
        <v>45565</v>
      </c>
      <c r="D695" s="62">
        <v>0</v>
      </c>
      <c r="E695" s="62">
        <v>0</v>
      </c>
      <c r="F695" s="62">
        <v>0</v>
      </c>
      <c r="G695" s="62">
        <v>0</v>
      </c>
      <c r="H695" s="63">
        <v>1200</v>
      </c>
      <c r="I695" s="70">
        <v>1200</v>
      </c>
    </row>
    <row r="696" spans="1:9" ht="15.75" thickBot="1" x14ac:dyDescent="0.3">
      <c r="A696" s="67" t="s">
        <v>450</v>
      </c>
      <c r="B696" s="58">
        <v>45478</v>
      </c>
      <c r="C696" s="58">
        <v>45808</v>
      </c>
      <c r="D696" s="59">
        <v>0</v>
      </c>
      <c r="E696" s="59">
        <v>0</v>
      </c>
      <c r="F696" s="59">
        <v>0</v>
      </c>
      <c r="G696" s="59">
        <v>0</v>
      </c>
      <c r="H696" s="60">
        <v>3375</v>
      </c>
      <c r="I696" s="68">
        <v>3375</v>
      </c>
    </row>
    <row r="697" spans="1:9" ht="15.75" thickBot="1" x14ac:dyDescent="0.3">
      <c r="A697" s="69" t="s">
        <v>450</v>
      </c>
      <c r="B697" s="61">
        <v>45503</v>
      </c>
      <c r="C697" s="61">
        <v>45808</v>
      </c>
      <c r="D697" s="62">
        <v>0</v>
      </c>
      <c r="E697" s="62">
        <v>0</v>
      </c>
      <c r="F697" s="62">
        <v>0</v>
      </c>
      <c r="G697" s="62">
        <v>0</v>
      </c>
      <c r="H697" s="63">
        <v>3375</v>
      </c>
      <c r="I697" s="70">
        <v>3375</v>
      </c>
    </row>
    <row r="698" spans="1:9" ht="15.75" thickBot="1" x14ac:dyDescent="0.3">
      <c r="A698" s="67" t="s">
        <v>410</v>
      </c>
      <c r="B698" s="58">
        <v>45503</v>
      </c>
      <c r="C698" s="58">
        <v>45565</v>
      </c>
      <c r="D698" s="59">
        <v>0</v>
      </c>
      <c r="E698" s="59">
        <v>0</v>
      </c>
      <c r="F698" s="59">
        <v>0</v>
      </c>
      <c r="G698" s="59">
        <v>0</v>
      </c>
      <c r="H698" s="60">
        <v>3825</v>
      </c>
      <c r="I698" s="68">
        <v>3825</v>
      </c>
    </row>
    <row r="699" spans="1:9" ht="15.75" thickBot="1" x14ac:dyDescent="0.3">
      <c r="A699" s="69" t="s">
        <v>411</v>
      </c>
      <c r="B699" s="61">
        <v>45503</v>
      </c>
      <c r="C699" s="61">
        <v>45535</v>
      </c>
      <c r="D699" s="62">
        <v>0</v>
      </c>
      <c r="E699" s="62">
        <v>0</v>
      </c>
      <c r="F699" s="62">
        <v>0</v>
      </c>
      <c r="G699" s="62">
        <v>0</v>
      </c>
      <c r="H699" s="63">
        <v>1700</v>
      </c>
      <c r="I699" s="70">
        <v>1700</v>
      </c>
    </row>
    <row r="700" spans="1:9" ht="15.75" thickBot="1" x14ac:dyDescent="0.3">
      <c r="A700" s="67" t="s">
        <v>454</v>
      </c>
      <c r="B700" s="58">
        <v>45503</v>
      </c>
      <c r="C700" s="58">
        <v>45808</v>
      </c>
      <c r="D700" s="59">
        <v>0</v>
      </c>
      <c r="E700" s="59">
        <v>0</v>
      </c>
      <c r="F700" s="59">
        <v>0</v>
      </c>
      <c r="G700" s="59">
        <v>0</v>
      </c>
      <c r="H700" s="60">
        <v>6000</v>
      </c>
      <c r="I700" s="68">
        <v>6000</v>
      </c>
    </row>
    <row r="701" spans="1:9" ht="15.75" thickBot="1" x14ac:dyDescent="0.3">
      <c r="A701" s="69" t="s">
        <v>413</v>
      </c>
      <c r="B701" s="61">
        <v>45503</v>
      </c>
      <c r="C701" s="61">
        <v>45808</v>
      </c>
      <c r="D701" s="62">
        <v>0</v>
      </c>
      <c r="E701" s="62">
        <v>0</v>
      </c>
      <c r="F701" s="62">
        <v>0</v>
      </c>
      <c r="G701" s="62">
        <v>0</v>
      </c>
      <c r="H701" s="63">
        <v>1050</v>
      </c>
      <c r="I701" s="70">
        <v>1050</v>
      </c>
    </row>
    <row r="702" spans="1:9" ht="15.75" thickBot="1" x14ac:dyDescent="0.3">
      <c r="A702" s="67" t="s">
        <v>451</v>
      </c>
      <c r="B702" s="58">
        <v>45503</v>
      </c>
      <c r="C702" s="58">
        <v>45565</v>
      </c>
      <c r="D702" s="59">
        <v>0</v>
      </c>
      <c r="E702" s="59">
        <v>0</v>
      </c>
      <c r="F702" s="59">
        <v>0</v>
      </c>
      <c r="G702" s="59">
        <v>0</v>
      </c>
      <c r="H702" s="60">
        <v>1200</v>
      </c>
      <c r="I702" s="68">
        <v>1200</v>
      </c>
    </row>
    <row r="703" spans="1:9" ht="15.75" thickBot="1" x14ac:dyDescent="0.3">
      <c r="A703" s="69" t="s">
        <v>415</v>
      </c>
      <c r="B703" s="61">
        <v>45503</v>
      </c>
      <c r="C703" s="61">
        <v>45808</v>
      </c>
      <c r="D703" s="62">
        <v>0</v>
      </c>
      <c r="E703" s="62">
        <v>0</v>
      </c>
      <c r="F703" s="62">
        <v>0</v>
      </c>
      <c r="G703" s="62">
        <v>0</v>
      </c>
      <c r="H703" s="63">
        <v>4500</v>
      </c>
      <c r="I703" s="70">
        <v>4500</v>
      </c>
    </row>
    <row r="704" spans="1:9" ht="15.75" thickBot="1" x14ac:dyDescent="0.3">
      <c r="A704" s="67" t="s">
        <v>417</v>
      </c>
      <c r="B704" s="58">
        <v>45478</v>
      </c>
      <c r="C704" s="58">
        <v>45504</v>
      </c>
      <c r="D704" s="59">
        <v>0</v>
      </c>
      <c r="E704" s="59">
        <v>0</v>
      </c>
      <c r="F704" s="59">
        <v>0</v>
      </c>
      <c r="G704" s="59">
        <v>0</v>
      </c>
      <c r="H704" s="60">
        <v>1050</v>
      </c>
      <c r="I704" s="68">
        <v>1050</v>
      </c>
    </row>
    <row r="705" spans="1:9" ht="15.75" thickBot="1" x14ac:dyDescent="0.3">
      <c r="A705" s="69" t="s">
        <v>417</v>
      </c>
      <c r="B705" s="61">
        <v>45503</v>
      </c>
      <c r="C705" s="61">
        <v>45504</v>
      </c>
      <c r="D705" s="62">
        <v>0</v>
      </c>
      <c r="E705" s="62">
        <v>0</v>
      </c>
      <c r="F705" s="62">
        <v>0</v>
      </c>
      <c r="G705" s="62">
        <v>0</v>
      </c>
      <c r="H705" s="63">
        <v>1050</v>
      </c>
      <c r="I705" s="70">
        <v>1050</v>
      </c>
    </row>
    <row r="706" spans="1:9" ht="15.75" thickBot="1" x14ac:dyDescent="0.3">
      <c r="A706" s="67" t="s">
        <v>420</v>
      </c>
      <c r="B706" s="58">
        <v>45503</v>
      </c>
      <c r="C706" s="58">
        <v>45565</v>
      </c>
      <c r="D706" s="59">
        <v>0</v>
      </c>
      <c r="E706" s="59">
        <v>0</v>
      </c>
      <c r="F706" s="59">
        <v>0</v>
      </c>
      <c r="G706" s="59">
        <v>0</v>
      </c>
      <c r="H706" s="59">
        <v>900</v>
      </c>
      <c r="I706" s="78">
        <v>900</v>
      </c>
    </row>
    <row r="707" spans="1:9" ht="15.75" thickBot="1" x14ac:dyDescent="0.3">
      <c r="A707" s="69" t="s">
        <v>422</v>
      </c>
      <c r="B707" s="61">
        <v>45503</v>
      </c>
      <c r="C707" s="61">
        <v>45808</v>
      </c>
      <c r="D707" s="62">
        <v>0</v>
      </c>
      <c r="E707" s="62">
        <v>0</v>
      </c>
      <c r="F707" s="62">
        <v>0</v>
      </c>
      <c r="G707" s="62">
        <v>0</v>
      </c>
      <c r="H707" s="63">
        <v>2260</v>
      </c>
      <c r="I707" s="70">
        <v>2260</v>
      </c>
    </row>
    <row r="708" spans="1:9" ht="15.75" thickBot="1" x14ac:dyDescent="0.3">
      <c r="A708" s="67" t="s">
        <v>429</v>
      </c>
      <c r="B708" s="58">
        <v>45503</v>
      </c>
      <c r="C708" s="58">
        <v>45565</v>
      </c>
      <c r="D708" s="59">
        <v>0</v>
      </c>
      <c r="E708" s="59">
        <v>0</v>
      </c>
      <c r="F708" s="59">
        <v>0</v>
      </c>
      <c r="G708" s="59">
        <v>0</v>
      </c>
      <c r="H708" s="60">
        <v>2260</v>
      </c>
      <c r="I708" s="68">
        <v>2260</v>
      </c>
    </row>
    <row r="709" spans="1:9" ht="15.75" thickBot="1" x14ac:dyDescent="0.3">
      <c r="A709" s="69" t="s">
        <v>430</v>
      </c>
      <c r="B709" s="61">
        <v>45503</v>
      </c>
      <c r="C709" s="61">
        <v>45808</v>
      </c>
      <c r="D709" s="62">
        <v>0</v>
      </c>
      <c r="E709" s="62">
        <v>0</v>
      </c>
      <c r="F709" s="62">
        <v>0</v>
      </c>
      <c r="G709" s="62">
        <v>0</v>
      </c>
      <c r="H709" s="63">
        <v>1125</v>
      </c>
      <c r="I709" s="70">
        <v>1125</v>
      </c>
    </row>
    <row r="710" spans="1:9" ht="15.75" thickBot="1" x14ac:dyDescent="0.3">
      <c r="A710" s="67" t="s">
        <v>432</v>
      </c>
      <c r="B710" s="58">
        <v>45503</v>
      </c>
      <c r="C710" s="58">
        <v>45565</v>
      </c>
      <c r="D710" s="59">
        <v>0</v>
      </c>
      <c r="E710" s="59">
        <v>0</v>
      </c>
      <c r="F710" s="59">
        <v>0</v>
      </c>
      <c r="G710" s="59">
        <v>0</v>
      </c>
      <c r="H710" s="60">
        <v>2800</v>
      </c>
      <c r="I710" s="68">
        <v>2800</v>
      </c>
    </row>
    <row r="711" spans="1:9" ht="15.75" thickBot="1" x14ac:dyDescent="0.3">
      <c r="A711" s="69" t="s">
        <v>433</v>
      </c>
      <c r="B711" s="61">
        <v>45503</v>
      </c>
      <c r="C711" s="61">
        <v>45808</v>
      </c>
      <c r="D711" s="62">
        <v>0</v>
      </c>
      <c r="E711" s="62">
        <v>0</v>
      </c>
      <c r="F711" s="62">
        <v>0</v>
      </c>
      <c r="G711" s="62">
        <v>0</v>
      </c>
      <c r="H711" s="63">
        <v>2700</v>
      </c>
      <c r="I711" s="70">
        <v>2700</v>
      </c>
    </row>
    <row r="712" spans="1:9" ht="15.75" thickBot="1" x14ac:dyDescent="0.3">
      <c r="A712" s="67" t="s">
        <v>435</v>
      </c>
      <c r="B712" s="58">
        <v>45503</v>
      </c>
      <c r="C712" s="58">
        <v>45555</v>
      </c>
      <c r="D712" s="59">
        <v>0</v>
      </c>
      <c r="E712" s="59">
        <v>0</v>
      </c>
      <c r="F712" s="59">
        <v>0</v>
      </c>
      <c r="G712" s="59">
        <v>0</v>
      </c>
      <c r="H712" s="60">
        <v>3600</v>
      </c>
      <c r="I712" s="68">
        <v>3600</v>
      </c>
    </row>
    <row r="713" spans="1:9" ht="15.75" thickBot="1" x14ac:dyDescent="0.3">
      <c r="A713" s="69" t="s">
        <v>436</v>
      </c>
      <c r="B713" s="61">
        <v>45478</v>
      </c>
      <c r="C713" s="61">
        <v>45808</v>
      </c>
      <c r="D713" s="62">
        <v>0</v>
      </c>
      <c r="E713" s="62">
        <v>0</v>
      </c>
      <c r="F713" s="62">
        <v>0</v>
      </c>
      <c r="G713" s="62">
        <v>0</v>
      </c>
      <c r="H713" s="63">
        <v>2500</v>
      </c>
      <c r="I713" s="70">
        <v>2500</v>
      </c>
    </row>
    <row r="714" spans="1:9" ht="15.75" thickBot="1" x14ac:dyDescent="0.3">
      <c r="A714" s="67" t="s">
        <v>436</v>
      </c>
      <c r="B714" s="58">
        <v>45503</v>
      </c>
      <c r="C714" s="58">
        <v>45808</v>
      </c>
      <c r="D714" s="59">
        <v>0</v>
      </c>
      <c r="E714" s="59">
        <v>0</v>
      </c>
      <c r="F714" s="59">
        <v>0</v>
      </c>
      <c r="G714" s="59">
        <v>0</v>
      </c>
      <c r="H714" s="60">
        <v>2500</v>
      </c>
      <c r="I714" s="68">
        <v>2500</v>
      </c>
    </row>
    <row r="715" spans="1:9" ht="15.75" thickBot="1" x14ac:dyDescent="0.3">
      <c r="A715" s="69" t="s">
        <v>437</v>
      </c>
      <c r="B715" s="61">
        <v>45478</v>
      </c>
      <c r="C715" s="61">
        <v>45535</v>
      </c>
      <c r="D715" s="62">
        <v>0</v>
      </c>
      <c r="E715" s="62">
        <v>0</v>
      </c>
      <c r="F715" s="62">
        <v>0</v>
      </c>
      <c r="G715" s="62">
        <v>0</v>
      </c>
      <c r="H715" s="63">
        <v>1700</v>
      </c>
      <c r="I715" s="70">
        <v>1700</v>
      </c>
    </row>
    <row r="716" spans="1:9" ht="15.75" thickBot="1" x14ac:dyDescent="0.3">
      <c r="A716" s="67" t="s">
        <v>437</v>
      </c>
      <c r="B716" s="58">
        <v>45503</v>
      </c>
      <c r="C716" s="58">
        <v>45535</v>
      </c>
      <c r="D716" s="59">
        <v>0</v>
      </c>
      <c r="E716" s="59">
        <v>0</v>
      </c>
      <c r="F716" s="59">
        <v>0</v>
      </c>
      <c r="G716" s="59">
        <v>0</v>
      </c>
      <c r="H716" s="60">
        <v>1700</v>
      </c>
      <c r="I716" s="68">
        <v>1700</v>
      </c>
    </row>
    <row r="717" spans="1:9" ht="15.75" thickBot="1" x14ac:dyDescent="0.3">
      <c r="A717" s="69" t="s">
        <v>453</v>
      </c>
      <c r="B717" s="61">
        <v>45503</v>
      </c>
      <c r="C717" s="61">
        <v>45808</v>
      </c>
      <c r="D717" s="62">
        <v>0</v>
      </c>
      <c r="E717" s="62">
        <v>0</v>
      </c>
      <c r="F717" s="62">
        <v>0</v>
      </c>
      <c r="G717" s="62">
        <v>0</v>
      </c>
      <c r="H717" s="63">
        <v>6000</v>
      </c>
      <c r="I717" s="70">
        <v>6000</v>
      </c>
    </row>
    <row r="718" spans="1:9" ht="15.75" thickBot="1" x14ac:dyDescent="0.3">
      <c r="A718" s="67" t="s">
        <v>438</v>
      </c>
      <c r="B718" s="58">
        <v>45503</v>
      </c>
      <c r="C718" s="58">
        <v>45656</v>
      </c>
      <c r="D718" s="59">
        <v>0</v>
      </c>
      <c r="E718" s="59">
        <v>0</v>
      </c>
      <c r="F718" s="59">
        <v>0</v>
      </c>
      <c r="G718" s="59">
        <v>0</v>
      </c>
      <c r="H718" s="60">
        <v>3375</v>
      </c>
      <c r="I718" s="68">
        <v>3375</v>
      </c>
    </row>
    <row r="719" spans="1:9" ht="15.75" thickBot="1" x14ac:dyDescent="0.3">
      <c r="A719" s="69" t="s">
        <v>439</v>
      </c>
      <c r="B719" s="61">
        <v>45503</v>
      </c>
      <c r="C719" s="61">
        <v>45808</v>
      </c>
      <c r="D719" s="62">
        <v>0</v>
      </c>
      <c r="E719" s="62">
        <v>0</v>
      </c>
      <c r="F719" s="62">
        <v>0</v>
      </c>
      <c r="G719" s="62">
        <v>0</v>
      </c>
      <c r="H719" s="63">
        <v>3375</v>
      </c>
      <c r="I719" s="70">
        <v>3375</v>
      </c>
    </row>
    <row r="720" spans="1:9" ht="15.75" thickBot="1" x14ac:dyDescent="0.3">
      <c r="A720" s="67" t="s">
        <v>440</v>
      </c>
      <c r="B720" s="58">
        <v>45503</v>
      </c>
      <c r="C720" s="58">
        <v>45808</v>
      </c>
      <c r="D720" s="59">
        <v>0</v>
      </c>
      <c r="E720" s="59">
        <v>0</v>
      </c>
      <c r="F720" s="59">
        <v>0</v>
      </c>
      <c r="G720" s="59">
        <v>0</v>
      </c>
      <c r="H720" s="60">
        <v>4500</v>
      </c>
      <c r="I720" s="68">
        <v>4500</v>
      </c>
    </row>
    <row r="721" spans="1:9" ht="15.75" thickBot="1" x14ac:dyDescent="0.3">
      <c r="A721" s="69" t="s">
        <v>441</v>
      </c>
      <c r="B721" s="61">
        <v>45503</v>
      </c>
      <c r="C721" s="61">
        <v>45808</v>
      </c>
      <c r="D721" s="62">
        <v>0</v>
      </c>
      <c r="E721" s="62">
        <v>0</v>
      </c>
      <c r="F721" s="62">
        <v>0</v>
      </c>
      <c r="G721" s="62">
        <v>0</v>
      </c>
      <c r="H721" s="63">
        <v>3375</v>
      </c>
      <c r="I721" s="70">
        <v>3375</v>
      </c>
    </row>
    <row r="722" spans="1:9" ht="15.75" thickBot="1" x14ac:dyDescent="0.3">
      <c r="A722" s="67" t="s">
        <v>442</v>
      </c>
      <c r="B722" s="58">
        <v>45503</v>
      </c>
      <c r="C722" s="58">
        <v>45504</v>
      </c>
      <c r="D722" s="59">
        <v>0</v>
      </c>
      <c r="E722" s="59">
        <v>0</v>
      </c>
      <c r="F722" s="59">
        <v>0</v>
      </c>
      <c r="G722" s="59">
        <v>0</v>
      </c>
      <c r="H722" s="60">
        <v>1050</v>
      </c>
      <c r="I722" s="68">
        <v>1050</v>
      </c>
    </row>
    <row r="723" spans="1:9" ht="15.75" thickBot="1" x14ac:dyDescent="0.3">
      <c r="A723" s="69" t="s">
        <v>443</v>
      </c>
      <c r="B723" s="61">
        <v>45503</v>
      </c>
      <c r="C723" s="61">
        <v>45565</v>
      </c>
      <c r="D723" s="62">
        <v>0</v>
      </c>
      <c r="E723" s="62">
        <v>0</v>
      </c>
      <c r="F723" s="62">
        <v>0</v>
      </c>
      <c r="G723" s="62">
        <v>0</v>
      </c>
      <c r="H723" s="63">
        <v>2250</v>
      </c>
      <c r="I723" s="70">
        <v>2250</v>
      </c>
    </row>
    <row r="724" spans="1:9" ht="15.75" thickBot="1" x14ac:dyDescent="0.3">
      <c r="A724" s="67" t="s">
        <v>444</v>
      </c>
      <c r="B724" s="58">
        <v>45503</v>
      </c>
      <c r="C724" s="58">
        <v>45657</v>
      </c>
      <c r="D724" s="59">
        <v>0</v>
      </c>
      <c r="E724" s="59">
        <v>0</v>
      </c>
      <c r="F724" s="59">
        <v>0</v>
      </c>
      <c r="G724" s="59">
        <v>0</v>
      </c>
      <c r="H724" s="60">
        <v>5550</v>
      </c>
      <c r="I724" s="68">
        <v>5550</v>
      </c>
    </row>
    <row r="725" spans="1:9" ht="15.75" thickBot="1" x14ac:dyDescent="0.3">
      <c r="A725" s="69" t="s">
        <v>446</v>
      </c>
      <c r="B725" s="61">
        <v>45503</v>
      </c>
      <c r="C725" s="61">
        <v>45626</v>
      </c>
      <c r="D725" s="62">
        <v>0</v>
      </c>
      <c r="E725" s="62">
        <v>0</v>
      </c>
      <c r="F725" s="62">
        <v>0</v>
      </c>
      <c r="G725" s="62">
        <v>0</v>
      </c>
      <c r="H725" s="63">
        <v>2260.83</v>
      </c>
      <c r="I725" s="70">
        <v>2260.83</v>
      </c>
    </row>
    <row r="726" spans="1:9" ht="15.75" thickBot="1" x14ac:dyDescent="0.3">
      <c r="A726" s="67" t="s">
        <v>447</v>
      </c>
      <c r="B726" s="58">
        <v>45503</v>
      </c>
      <c r="C726" s="58">
        <v>45657</v>
      </c>
      <c r="D726" s="59">
        <v>0</v>
      </c>
      <c r="E726" s="59">
        <v>0</v>
      </c>
      <c r="F726" s="59">
        <v>0</v>
      </c>
      <c r="G726" s="59">
        <v>0</v>
      </c>
      <c r="H726" s="60">
        <v>3375</v>
      </c>
      <c r="I726" s="68">
        <v>3375</v>
      </c>
    </row>
    <row r="727" spans="1:9" ht="15.75" thickBot="1" x14ac:dyDescent="0.3">
      <c r="A727" s="122" t="s">
        <v>294</v>
      </c>
      <c r="B727" s="123"/>
      <c r="C727" s="124"/>
      <c r="D727" s="64">
        <v>0</v>
      </c>
      <c r="E727" s="64">
        <v>0</v>
      </c>
      <c r="F727" s="64">
        <v>0</v>
      </c>
      <c r="G727" s="64">
        <v>0</v>
      </c>
      <c r="H727" s="65">
        <v>247970.83</v>
      </c>
      <c r="I727" s="71">
        <v>247970.83</v>
      </c>
    </row>
    <row r="728" spans="1:9" ht="15.75" thickBot="1" x14ac:dyDescent="0.3">
      <c r="A728" s="119" t="s">
        <v>328</v>
      </c>
      <c r="B728" s="120"/>
      <c r="C728" s="120"/>
      <c r="D728" s="120"/>
      <c r="E728" s="120"/>
      <c r="F728" s="120"/>
      <c r="G728" s="120"/>
      <c r="H728" s="120"/>
      <c r="I728" s="121"/>
    </row>
    <row r="729" spans="1:9" ht="15.75" thickBot="1" x14ac:dyDescent="0.3">
      <c r="A729" s="69" t="s">
        <v>334</v>
      </c>
      <c r="B729" s="61">
        <v>45534</v>
      </c>
      <c r="C729" s="61">
        <v>45808</v>
      </c>
      <c r="D729" s="62">
        <v>0</v>
      </c>
      <c r="E729" s="62">
        <v>0</v>
      </c>
      <c r="F729" s="62">
        <v>0</v>
      </c>
      <c r="G729" s="62">
        <v>0</v>
      </c>
      <c r="H729" s="63">
        <v>6000</v>
      </c>
      <c r="I729" s="70">
        <v>6000</v>
      </c>
    </row>
    <row r="730" spans="1:9" ht="15.75" thickBot="1" x14ac:dyDescent="0.3">
      <c r="A730" s="67" t="s">
        <v>336</v>
      </c>
      <c r="B730" s="58">
        <v>45534</v>
      </c>
      <c r="C730" s="58">
        <v>45565</v>
      </c>
      <c r="D730" s="59">
        <v>0</v>
      </c>
      <c r="E730" s="59">
        <v>0</v>
      </c>
      <c r="F730" s="59">
        <v>0</v>
      </c>
      <c r="G730" s="59">
        <v>0</v>
      </c>
      <c r="H730" s="60">
        <v>2565</v>
      </c>
      <c r="I730" s="68">
        <v>2565</v>
      </c>
    </row>
    <row r="731" spans="1:9" ht="15.75" thickBot="1" x14ac:dyDescent="0.3">
      <c r="A731" s="69" t="s">
        <v>338</v>
      </c>
      <c r="B731" s="61">
        <v>45534</v>
      </c>
      <c r="C731" s="61">
        <v>45808</v>
      </c>
      <c r="D731" s="62">
        <v>0</v>
      </c>
      <c r="E731" s="62">
        <v>0</v>
      </c>
      <c r="F731" s="62">
        <v>0</v>
      </c>
      <c r="G731" s="62">
        <v>0</v>
      </c>
      <c r="H731" s="63">
        <v>3375</v>
      </c>
      <c r="I731" s="70">
        <v>3375</v>
      </c>
    </row>
    <row r="732" spans="1:9" ht="15.75" thickBot="1" x14ac:dyDescent="0.3">
      <c r="A732" s="67" t="s">
        <v>339</v>
      </c>
      <c r="B732" s="58">
        <v>45534</v>
      </c>
      <c r="C732" s="58">
        <v>45808</v>
      </c>
      <c r="D732" s="59">
        <v>0</v>
      </c>
      <c r="E732" s="59">
        <v>0</v>
      </c>
      <c r="F732" s="59">
        <v>0</v>
      </c>
      <c r="G732" s="59">
        <v>0</v>
      </c>
      <c r="H732" s="60">
        <v>6000</v>
      </c>
      <c r="I732" s="68">
        <v>6000</v>
      </c>
    </row>
    <row r="733" spans="1:9" ht="15.75" thickBot="1" x14ac:dyDescent="0.3">
      <c r="A733" s="69" t="s">
        <v>340</v>
      </c>
      <c r="B733" s="61">
        <v>45534</v>
      </c>
      <c r="C733" s="61">
        <v>45808</v>
      </c>
      <c r="D733" s="62">
        <v>0</v>
      </c>
      <c r="E733" s="62">
        <v>0</v>
      </c>
      <c r="F733" s="62">
        <v>0</v>
      </c>
      <c r="G733" s="62">
        <v>0</v>
      </c>
      <c r="H733" s="62">
        <v>680</v>
      </c>
      <c r="I733" s="79">
        <v>680</v>
      </c>
    </row>
    <row r="734" spans="1:9" ht="15.75" thickBot="1" x14ac:dyDescent="0.3">
      <c r="A734" s="67" t="s">
        <v>341</v>
      </c>
      <c r="B734" s="58">
        <v>45534</v>
      </c>
      <c r="C734" s="58">
        <v>45808</v>
      </c>
      <c r="D734" s="59">
        <v>0</v>
      </c>
      <c r="E734" s="59">
        <v>0</v>
      </c>
      <c r="F734" s="59">
        <v>0</v>
      </c>
      <c r="G734" s="59">
        <v>0</v>
      </c>
      <c r="H734" s="60">
        <v>2475</v>
      </c>
      <c r="I734" s="68">
        <v>2475</v>
      </c>
    </row>
    <row r="735" spans="1:9" ht="15.75" thickBot="1" x14ac:dyDescent="0.3">
      <c r="A735" s="69" t="s">
        <v>448</v>
      </c>
      <c r="B735" s="61">
        <v>45534</v>
      </c>
      <c r="C735" s="61">
        <v>45808</v>
      </c>
      <c r="D735" s="62">
        <v>0</v>
      </c>
      <c r="E735" s="62">
        <v>0</v>
      </c>
      <c r="F735" s="62">
        <v>0</v>
      </c>
      <c r="G735" s="62">
        <v>0</v>
      </c>
      <c r="H735" s="63">
        <v>3375</v>
      </c>
      <c r="I735" s="70">
        <v>3375</v>
      </c>
    </row>
    <row r="736" spans="1:9" ht="15.75" thickBot="1" x14ac:dyDescent="0.3">
      <c r="A736" s="67" t="s">
        <v>346</v>
      </c>
      <c r="B736" s="58">
        <v>45534</v>
      </c>
      <c r="C736" s="58">
        <v>45808</v>
      </c>
      <c r="D736" s="59">
        <v>0</v>
      </c>
      <c r="E736" s="59">
        <v>0</v>
      </c>
      <c r="F736" s="59">
        <v>0</v>
      </c>
      <c r="G736" s="59">
        <v>0</v>
      </c>
      <c r="H736" s="60">
        <v>3375</v>
      </c>
      <c r="I736" s="68">
        <v>3375</v>
      </c>
    </row>
    <row r="737" spans="1:9" ht="15.75" thickBot="1" x14ac:dyDescent="0.3">
      <c r="A737" s="69" t="s">
        <v>347</v>
      </c>
      <c r="B737" s="61">
        <v>45534</v>
      </c>
      <c r="C737" s="61">
        <v>45808</v>
      </c>
      <c r="D737" s="62">
        <v>0</v>
      </c>
      <c r="E737" s="62">
        <v>0</v>
      </c>
      <c r="F737" s="62">
        <v>0</v>
      </c>
      <c r="G737" s="62">
        <v>0</v>
      </c>
      <c r="H737" s="63">
        <v>2260</v>
      </c>
      <c r="I737" s="70">
        <v>2260</v>
      </c>
    </row>
    <row r="738" spans="1:9" ht="15.75" thickBot="1" x14ac:dyDescent="0.3">
      <c r="A738" s="67" t="s">
        <v>348</v>
      </c>
      <c r="B738" s="58">
        <v>45534</v>
      </c>
      <c r="C738" s="58">
        <v>45657</v>
      </c>
      <c r="D738" s="59">
        <v>0</v>
      </c>
      <c r="E738" s="59">
        <v>0</v>
      </c>
      <c r="F738" s="59">
        <v>0</v>
      </c>
      <c r="G738" s="59">
        <v>0</v>
      </c>
      <c r="H738" s="60">
        <v>5000</v>
      </c>
      <c r="I738" s="68">
        <v>5000</v>
      </c>
    </row>
    <row r="739" spans="1:9" ht="15.75" thickBot="1" x14ac:dyDescent="0.3">
      <c r="A739" s="69" t="s">
        <v>349</v>
      </c>
      <c r="B739" s="61">
        <v>45534</v>
      </c>
      <c r="C739" s="61">
        <v>45808</v>
      </c>
      <c r="D739" s="62">
        <v>0</v>
      </c>
      <c r="E739" s="62">
        <v>0</v>
      </c>
      <c r="F739" s="62">
        <v>0</v>
      </c>
      <c r="G739" s="62">
        <v>0</v>
      </c>
      <c r="H739" s="63">
        <v>7500</v>
      </c>
      <c r="I739" s="70">
        <v>7500</v>
      </c>
    </row>
    <row r="740" spans="1:9" ht="15.75" thickBot="1" x14ac:dyDescent="0.3">
      <c r="A740" s="67" t="s">
        <v>350</v>
      </c>
      <c r="B740" s="58">
        <v>45534</v>
      </c>
      <c r="C740" s="58">
        <v>45808</v>
      </c>
      <c r="D740" s="59">
        <v>0</v>
      </c>
      <c r="E740" s="59">
        <v>0</v>
      </c>
      <c r="F740" s="59">
        <v>0</v>
      </c>
      <c r="G740" s="59">
        <v>0</v>
      </c>
      <c r="H740" s="60">
        <v>1870</v>
      </c>
      <c r="I740" s="68">
        <v>1870</v>
      </c>
    </row>
    <row r="741" spans="1:9" ht="15.75" thickBot="1" x14ac:dyDescent="0.3">
      <c r="A741" s="69" t="s">
        <v>351</v>
      </c>
      <c r="B741" s="61">
        <v>45534</v>
      </c>
      <c r="C741" s="61">
        <v>45657</v>
      </c>
      <c r="D741" s="62">
        <v>0</v>
      </c>
      <c r="E741" s="62">
        <v>0</v>
      </c>
      <c r="F741" s="62">
        <v>0</v>
      </c>
      <c r="G741" s="62">
        <v>0</v>
      </c>
      <c r="H741" s="63">
        <v>2260</v>
      </c>
      <c r="I741" s="70">
        <v>2260</v>
      </c>
    </row>
    <row r="742" spans="1:9" ht="15.75" thickBot="1" x14ac:dyDescent="0.3">
      <c r="A742" s="67" t="s">
        <v>352</v>
      </c>
      <c r="B742" s="58">
        <v>45534</v>
      </c>
      <c r="C742" s="58">
        <v>45565</v>
      </c>
      <c r="D742" s="59">
        <v>0</v>
      </c>
      <c r="E742" s="59">
        <v>0</v>
      </c>
      <c r="F742" s="59">
        <v>0</v>
      </c>
      <c r="G742" s="59">
        <v>0</v>
      </c>
      <c r="H742" s="60">
        <v>1200</v>
      </c>
      <c r="I742" s="68">
        <v>1200</v>
      </c>
    </row>
    <row r="743" spans="1:9" ht="15.75" thickBot="1" x14ac:dyDescent="0.3">
      <c r="A743" s="69" t="s">
        <v>353</v>
      </c>
      <c r="B743" s="61">
        <v>45534</v>
      </c>
      <c r="C743" s="61">
        <v>45657</v>
      </c>
      <c r="D743" s="62">
        <v>0</v>
      </c>
      <c r="E743" s="62">
        <v>0</v>
      </c>
      <c r="F743" s="62">
        <v>0</v>
      </c>
      <c r="G743" s="62">
        <v>0</v>
      </c>
      <c r="H743" s="63">
        <v>2260</v>
      </c>
      <c r="I743" s="70">
        <v>2260</v>
      </c>
    </row>
    <row r="744" spans="1:9" ht="15.75" thickBot="1" x14ac:dyDescent="0.3">
      <c r="A744" s="67" t="s">
        <v>354</v>
      </c>
      <c r="B744" s="58">
        <v>45534</v>
      </c>
      <c r="C744" s="58">
        <v>45657</v>
      </c>
      <c r="D744" s="59">
        <v>0</v>
      </c>
      <c r="E744" s="59">
        <v>0</v>
      </c>
      <c r="F744" s="59">
        <v>0</v>
      </c>
      <c r="G744" s="59">
        <v>0</v>
      </c>
      <c r="H744" s="60">
        <v>3375</v>
      </c>
      <c r="I744" s="68">
        <v>3375</v>
      </c>
    </row>
    <row r="745" spans="1:9" ht="15.75" thickBot="1" x14ac:dyDescent="0.3">
      <c r="A745" s="69" t="s">
        <v>355</v>
      </c>
      <c r="B745" s="61">
        <v>45534</v>
      </c>
      <c r="C745" s="61">
        <v>45657</v>
      </c>
      <c r="D745" s="62">
        <v>0</v>
      </c>
      <c r="E745" s="62">
        <v>0</v>
      </c>
      <c r="F745" s="62">
        <v>0</v>
      </c>
      <c r="G745" s="62">
        <v>0</v>
      </c>
      <c r="H745" s="63">
        <v>1700</v>
      </c>
      <c r="I745" s="70">
        <v>1700</v>
      </c>
    </row>
    <row r="746" spans="1:9" ht="15.75" thickBot="1" x14ac:dyDescent="0.3">
      <c r="A746" s="67" t="s">
        <v>356</v>
      </c>
      <c r="B746" s="58">
        <v>45534</v>
      </c>
      <c r="C746" s="58">
        <v>45657</v>
      </c>
      <c r="D746" s="59">
        <v>0</v>
      </c>
      <c r="E746" s="59">
        <v>0</v>
      </c>
      <c r="F746" s="59">
        <v>0</v>
      </c>
      <c r="G746" s="59">
        <v>0</v>
      </c>
      <c r="H746" s="60">
        <v>2700</v>
      </c>
      <c r="I746" s="68">
        <v>2700</v>
      </c>
    </row>
    <row r="747" spans="1:9" ht="15.75" thickBot="1" x14ac:dyDescent="0.3">
      <c r="A747" s="69" t="s">
        <v>358</v>
      </c>
      <c r="B747" s="61">
        <v>45534</v>
      </c>
      <c r="C747" s="61">
        <v>45657</v>
      </c>
      <c r="D747" s="62">
        <v>0</v>
      </c>
      <c r="E747" s="62">
        <v>0</v>
      </c>
      <c r="F747" s="62">
        <v>0</v>
      </c>
      <c r="G747" s="62">
        <v>0</v>
      </c>
      <c r="H747" s="63">
        <v>2260</v>
      </c>
      <c r="I747" s="70">
        <v>2260</v>
      </c>
    </row>
    <row r="748" spans="1:9" ht="15.75" thickBot="1" x14ac:dyDescent="0.3">
      <c r="A748" s="67" t="s">
        <v>359</v>
      </c>
      <c r="B748" s="58">
        <v>45534</v>
      </c>
      <c r="C748" s="58">
        <v>45565</v>
      </c>
      <c r="D748" s="59">
        <v>0</v>
      </c>
      <c r="E748" s="59">
        <v>0</v>
      </c>
      <c r="F748" s="59">
        <v>0</v>
      </c>
      <c r="G748" s="59">
        <v>0</v>
      </c>
      <c r="H748" s="60">
        <v>1685</v>
      </c>
      <c r="I748" s="68">
        <v>1685</v>
      </c>
    </row>
    <row r="749" spans="1:9" ht="15.75" thickBot="1" x14ac:dyDescent="0.3">
      <c r="A749" s="69" t="s">
        <v>458</v>
      </c>
      <c r="B749" s="61">
        <v>45534</v>
      </c>
      <c r="C749" s="61">
        <v>45808</v>
      </c>
      <c r="D749" s="62">
        <v>0</v>
      </c>
      <c r="E749" s="62">
        <v>0</v>
      </c>
      <c r="F749" s="62">
        <v>0</v>
      </c>
      <c r="G749" s="62">
        <v>0</v>
      </c>
      <c r="H749" s="63">
        <v>3375</v>
      </c>
      <c r="I749" s="70">
        <v>3375</v>
      </c>
    </row>
    <row r="750" spans="1:9" ht="15.75" thickBot="1" x14ac:dyDescent="0.3">
      <c r="A750" s="67" t="s">
        <v>361</v>
      </c>
      <c r="B750" s="58">
        <v>45534</v>
      </c>
      <c r="C750" s="58">
        <v>45626</v>
      </c>
      <c r="D750" s="59">
        <v>0</v>
      </c>
      <c r="E750" s="59">
        <v>0</v>
      </c>
      <c r="F750" s="59">
        <v>0</v>
      </c>
      <c r="G750" s="59">
        <v>0</v>
      </c>
      <c r="H750" s="60">
        <v>2260</v>
      </c>
      <c r="I750" s="68">
        <v>2260</v>
      </c>
    </row>
    <row r="751" spans="1:9" ht="15.75" thickBot="1" x14ac:dyDescent="0.3">
      <c r="A751" s="69" t="s">
        <v>363</v>
      </c>
      <c r="B751" s="61">
        <v>45534</v>
      </c>
      <c r="C751" s="61">
        <v>45565</v>
      </c>
      <c r="D751" s="62">
        <v>0</v>
      </c>
      <c r="E751" s="62">
        <v>0</v>
      </c>
      <c r="F751" s="62">
        <v>0</v>
      </c>
      <c r="G751" s="62">
        <v>0</v>
      </c>
      <c r="H751" s="63">
        <v>1700</v>
      </c>
      <c r="I751" s="70">
        <v>1700</v>
      </c>
    </row>
    <row r="752" spans="1:9" ht="15.75" thickBot="1" x14ac:dyDescent="0.3">
      <c r="A752" s="67" t="s">
        <v>365</v>
      </c>
      <c r="B752" s="58">
        <v>45534</v>
      </c>
      <c r="C752" s="58">
        <v>45808</v>
      </c>
      <c r="D752" s="59">
        <v>0</v>
      </c>
      <c r="E752" s="59">
        <v>0</v>
      </c>
      <c r="F752" s="59">
        <v>0</v>
      </c>
      <c r="G752" s="59">
        <v>0</v>
      </c>
      <c r="H752" s="60">
        <v>3375</v>
      </c>
      <c r="I752" s="68">
        <v>3375</v>
      </c>
    </row>
    <row r="753" spans="1:9" ht="15.75" thickBot="1" x14ac:dyDescent="0.3">
      <c r="A753" s="69" t="s">
        <v>367</v>
      </c>
      <c r="B753" s="61">
        <v>45534</v>
      </c>
      <c r="C753" s="61">
        <v>45565</v>
      </c>
      <c r="D753" s="62">
        <v>0</v>
      </c>
      <c r="E753" s="62">
        <v>0</v>
      </c>
      <c r="F753" s="62">
        <v>0</v>
      </c>
      <c r="G753" s="62">
        <v>0</v>
      </c>
      <c r="H753" s="63">
        <v>2250</v>
      </c>
      <c r="I753" s="70">
        <v>2250</v>
      </c>
    </row>
    <row r="754" spans="1:9" ht="15.75" thickBot="1" x14ac:dyDescent="0.3">
      <c r="A754" s="67" t="s">
        <v>368</v>
      </c>
      <c r="B754" s="58">
        <v>45534</v>
      </c>
      <c r="C754" s="58">
        <v>45565</v>
      </c>
      <c r="D754" s="59">
        <v>0</v>
      </c>
      <c r="E754" s="59">
        <v>0</v>
      </c>
      <c r="F754" s="59">
        <v>0</v>
      </c>
      <c r="G754" s="59">
        <v>0</v>
      </c>
      <c r="H754" s="59">
        <v>300</v>
      </c>
      <c r="I754" s="78">
        <v>300</v>
      </c>
    </row>
    <row r="755" spans="1:9" ht="15.75" thickBot="1" x14ac:dyDescent="0.3">
      <c r="A755" s="69" t="s">
        <v>368</v>
      </c>
      <c r="B755" s="61">
        <v>45534</v>
      </c>
      <c r="C755" s="61">
        <v>45565</v>
      </c>
      <c r="D755" s="62">
        <v>0</v>
      </c>
      <c r="E755" s="62">
        <v>0</v>
      </c>
      <c r="F755" s="62">
        <v>0</v>
      </c>
      <c r="G755" s="62">
        <v>0</v>
      </c>
      <c r="H755" s="62">
        <v>750</v>
      </c>
      <c r="I755" s="79">
        <v>750</v>
      </c>
    </row>
    <row r="756" spans="1:9" ht="15.75" thickBot="1" x14ac:dyDescent="0.3">
      <c r="A756" s="67" t="s">
        <v>371</v>
      </c>
      <c r="B756" s="58">
        <v>45534</v>
      </c>
      <c r="C756" s="58">
        <v>45657</v>
      </c>
      <c r="D756" s="59">
        <v>0</v>
      </c>
      <c r="E756" s="59">
        <v>0</v>
      </c>
      <c r="F756" s="59">
        <v>0</v>
      </c>
      <c r="G756" s="59">
        <v>0</v>
      </c>
      <c r="H756" s="60">
        <v>1800</v>
      </c>
      <c r="I756" s="68">
        <v>1800</v>
      </c>
    </row>
    <row r="757" spans="1:9" ht="15.75" thickBot="1" x14ac:dyDescent="0.3">
      <c r="A757" s="69" t="s">
        <v>372</v>
      </c>
      <c r="B757" s="61">
        <v>45534</v>
      </c>
      <c r="C757" s="61">
        <v>45657</v>
      </c>
      <c r="D757" s="62">
        <v>0</v>
      </c>
      <c r="E757" s="62">
        <v>0</v>
      </c>
      <c r="F757" s="62">
        <v>0</v>
      </c>
      <c r="G757" s="62">
        <v>0</v>
      </c>
      <c r="H757" s="63">
        <v>4500</v>
      </c>
      <c r="I757" s="70">
        <v>4500</v>
      </c>
    </row>
    <row r="758" spans="1:9" ht="15.75" thickBot="1" x14ac:dyDescent="0.3">
      <c r="A758" s="67" t="s">
        <v>373</v>
      </c>
      <c r="B758" s="58">
        <v>45534</v>
      </c>
      <c r="C758" s="58">
        <v>45565</v>
      </c>
      <c r="D758" s="59">
        <v>0</v>
      </c>
      <c r="E758" s="59">
        <v>0</v>
      </c>
      <c r="F758" s="59">
        <v>0</v>
      </c>
      <c r="G758" s="59">
        <v>0</v>
      </c>
      <c r="H758" s="60">
        <v>6000</v>
      </c>
      <c r="I758" s="68">
        <v>6000</v>
      </c>
    </row>
    <row r="759" spans="1:9" ht="15.75" thickBot="1" x14ac:dyDescent="0.3">
      <c r="A759" s="69" t="s">
        <v>374</v>
      </c>
      <c r="B759" s="61">
        <v>45534</v>
      </c>
      <c r="C759" s="61">
        <v>45657</v>
      </c>
      <c r="D759" s="62">
        <v>0</v>
      </c>
      <c r="E759" s="62">
        <v>0</v>
      </c>
      <c r="F759" s="62">
        <v>0</v>
      </c>
      <c r="G759" s="62">
        <v>0</v>
      </c>
      <c r="H759" s="63">
        <v>2260</v>
      </c>
      <c r="I759" s="70">
        <v>2260</v>
      </c>
    </row>
    <row r="760" spans="1:9" ht="15.75" thickBot="1" x14ac:dyDescent="0.3">
      <c r="A760" s="67" t="s">
        <v>456</v>
      </c>
      <c r="B760" s="58">
        <v>45534</v>
      </c>
      <c r="C760" s="58">
        <v>45808</v>
      </c>
      <c r="D760" s="59">
        <v>0</v>
      </c>
      <c r="E760" s="59">
        <v>0</v>
      </c>
      <c r="F760" s="59">
        <v>0</v>
      </c>
      <c r="G760" s="59">
        <v>0</v>
      </c>
      <c r="H760" s="60">
        <v>3375</v>
      </c>
      <c r="I760" s="68">
        <v>3375</v>
      </c>
    </row>
    <row r="761" spans="1:9" ht="15.75" thickBot="1" x14ac:dyDescent="0.3">
      <c r="A761" s="69" t="s">
        <v>376</v>
      </c>
      <c r="B761" s="61">
        <v>45534</v>
      </c>
      <c r="C761" s="61">
        <v>45807</v>
      </c>
      <c r="D761" s="62">
        <v>0</v>
      </c>
      <c r="E761" s="62">
        <v>0</v>
      </c>
      <c r="F761" s="62">
        <v>0</v>
      </c>
      <c r="G761" s="62">
        <v>0</v>
      </c>
      <c r="H761" s="63">
        <v>7750</v>
      </c>
      <c r="I761" s="70">
        <v>7750</v>
      </c>
    </row>
    <row r="762" spans="1:9" ht="15.75" thickBot="1" x14ac:dyDescent="0.3">
      <c r="A762" s="67" t="s">
        <v>377</v>
      </c>
      <c r="B762" s="58">
        <v>45534</v>
      </c>
      <c r="C762" s="58">
        <v>45808</v>
      </c>
      <c r="D762" s="59">
        <v>0</v>
      </c>
      <c r="E762" s="59">
        <v>0</v>
      </c>
      <c r="F762" s="59">
        <v>0</v>
      </c>
      <c r="G762" s="59">
        <v>0</v>
      </c>
      <c r="H762" s="60">
        <v>6000</v>
      </c>
      <c r="I762" s="68">
        <v>6000</v>
      </c>
    </row>
    <row r="763" spans="1:9" ht="15.75" thickBot="1" x14ac:dyDescent="0.3">
      <c r="A763" s="69" t="s">
        <v>378</v>
      </c>
      <c r="B763" s="61">
        <v>45534</v>
      </c>
      <c r="C763" s="61">
        <v>45657</v>
      </c>
      <c r="D763" s="62">
        <v>0</v>
      </c>
      <c r="E763" s="62">
        <v>0</v>
      </c>
      <c r="F763" s="62">
        <v>0</v>
      </c>
      <c r="G763" s="62">
        <v>0</v>
      </c>
      <c r="H763" s="63">
        <v>3375</v>
      </c>
      <c r="I763" s="70">
        <v>3375</v>
      </c>
    </row>
    <row r="764" spans="1:9" ht="15.75" thickBot="1" x14ac:dyDescent="0.3">
      <c r="A764" s="67" t="s">
        <v>379</v>
      </c>
      <c r="B764" s="58">
        <v>45534</v>
      </c>
      <c r="C764" s="58">
        <v>45657</v>
      </c>
      <c r="D764" s="59">
        <v>0</v>
      </c>
      <c r="E764" s="59">
        <v>0</v>
      </c>
      <c r="F764" s="59">
        <v>0</v>
      </c>
      <c r="G764" s="59">
        <v>0</v>
      </c>
      <c r="H764" s="60">
        <v>4500</v>
      </c>
      <c r="I764" s="68">
        <v>4500</v>
      </c>
    </row>
    <row r="765" spans="1:9" ht="15.75" thickBot="1" x14ac:dyDescent="0.3">
      <c r="A765" s="69" t="s">
        <v>382</v>
      </c>
      <c r="B765" s="61">
        <v>45534</v>
      </c>
      <c r="C765" s="61">
        <v>45657</v>
      </c>
      <c r="D765" s="62">
        <v>0</v>
      </c>
      <c r="E765" s="62">
        <v>0</v>
      </c>
      <c r="F765" s="62">
        <v>0</v>
      </c>
      <c r="G765" s="62">
        <v>0</v>
      </c>
      <c r="H765" s="63">
        <v>2260</v>
      </c>
      <c r="I765" s="70">
        <v>2260</v>
      </c>
    </row>
    <row r="766" spans="1:9" ht="15.75" thickBot="1" x14ac:dyDescent="0.3">
      <c r="A766" s="67" t="s">
        <v>383</v>
      </c>
      <c r="B766" s="58">
        <v>45534</v>
      </c>
      <c r="C766" s="58">
        <v>45565</v>
      </c>
      <c r="D766" s="59">
        <v>0</v>
      </c>
      <c r="E766" s="59">
        <v>0</v>
      </c>
      <c r="F766" s="59">
        <v>0</v>
      </c>
      <c r="G766" s="59">
        <v>0</v>
      </c>
      <c r="H766" s="59">
        <v>750</v>
      </c>
      <c r="I766" s="78">
        <v>750</v>
      </c>
    </row>
    <row r="767" spans="1:9" ht="15.75" thickBot="1" x14ac:dyDescent="0.3">
      <c r="A767" s="69" t="s">
        <v>384</v>
      </c>
      <c r="B767" s="61">
        <v>45534</v>
      </c>
      <c r="C767" s="61">
        <v>45565</v>
      </c>
      <c r="D767" s="62">
        <v>0</v>
      </c>
      <c r="E767" s="62">
        <v>0</v>
      </c>
      <c r="F767" s="62">
        <v>0</v>
      </c>
      <c r="G767" s="62">
        <v>0</v>
      </c>
      <c r="H767" s="62">
        <v>750</v>
      </c>
      <c r="I767" s="79">
        <v>750</v>
      </c>
    </row>
    <row r="768" spans="1:9" ht="15.75" thickBot="1" x14ac:dyDescent="0.3">
      <c r="A768" s="67" t="s">
        <v>385</v>
      </c>
      <c r="B768" s="58">
        <v>45534</v>
      </c>
      <c r="C768" s="58">
        <v>45555</v>
      </c>
      <c r="D768" s="59">
        <v>0</v>
      </c>
      <c r="E768" s="59">
        <v>0</v>
      </c>
      <c r="F768" s="59">
        <v>0</v>
      </c>
      <c r="G768" s="59">
        <v>0</v>
      </c>
      <c r="H768" s="60">
        <v>3500</v>
      </c>
      <c r="I768" s="68">
        <v>3500</v>
      </c>
    </row>
    <row r="769" spans="1:9" ht="15.75" thickBot="1" x14ac:dyDescent="0.3">
      <c r="A769" s="69" t="s">
        <v>388</v>
      </c>
      <c r="B769" s="61">
        <v>45534</v>
      </c>
      <c r="C769" s="61">
        <v>45657</v>
      </c>
      <c r="D769" s="62">
        <v>0</v>
      </c>
      <c r="E769" s="62">
        <v>0</v>
      </c>
      <c r="F769" s="62">
        <v>0</v>
      </c>
      <c r="G769" s="62">
        <v>0</v>
      </c>
      <c r="H769" s="63">
        <v>2260</v>
      </c>
      <c r="I769" s="70">
        <v>2260</v>
      </c>
    </row>
    <row r="770" spans="1:9" ht="15.75" thickBot="1" x14ac:dyDescent="0.3">
      <c r="A770" s="67" t="s">
        <v>390</v>
      </c>
      <c r="B770" s="58">
        <v>45534</v>
      </c>
      <c r="C770" s="58">
        <v>45657</v>
      </c>
      <c r="D770" s="59">
        <v>0</v>
      </c>
      <c r="E770" s="59">
        <v>0</v>
      </c>
      <c r="F770" s="59">
        <v>0</v>
      </c>
      <c r="G770" s="59">
        <v>0</v>
      </c>
      <c r="H770" s="60">
        <v>4000</v>
      </c>
      <c r="I770" s="68">
        <v>4000</v>
      </c>
    </row>
    <row r="771" spans="1:9" ht="15.75" thickBot="1" x14ac:dyDescent="0.3">
      <c r="A771" s="69" t="s">
        <v>391</v>
      </c>
      <c r="B771" s="61">
        <v>45534</v>
      </c>
      <c r="C771" s="61">
        <v>45657</v>
      </c>
      <c r="D771" s="62">
        <v>0</v>
      </c>
      <c r="E771" s="62">
        <v>0</v>
      </c>
      <c r="F771" s="62">
        <v>0</v>
      </c>
      <c r="G771" s="62">
        <v>0</v>
      </c>
      <c r="H771" s="63">
        <v>3375</v>
      </c>
      <c r="I771" s="70">
        <v>3375</v>
      </c>
    </row>
    <row r="772" spans="1:9" ht="15.75" thickBot="1" x14ac:dyDescent="0.3">
      <c r="A772" s="67" t="s">
        <v>392</v>
      </c>
      <c r="B772" s="58">
        <v>45534</v>
      </c>
      <c r="C772" s="58">
        <v>45536</v>
      </c>
      <c r="D772" s="59">
        <v>0</v>
      </c>
      <c r="E772" s="59">
        <v>0</v>
      </c>
      <c r="F772" s="59">
        <v>0</v>
      </c>
      <c r="G772" s="59">
        <v>0</v>
      </c>
      <c r="H772" s="60">
        <v>2260</v>
      </c>
      <c r="I772" s="68">
        <v>2260</v>
      </c>
    </row>
    <row r="773" spans="1:9" ht="15.75" thickBot="1" x14ac:dyDescent="0.3">
      <c r="A773" s="69" t="s">
        <v>393</v>
      </c>
      <c r="B773" s="61">
        <v>45534</v>
      </c>
      <c r="C773" s="61">
        <v>45657</v>
      </c>
      <c r="D773" s="62">
        <v>0</v>
      </c>
      <c r="E773" s="62">
        <v>0</v>
      </c>
      <c r="F773" s="62">
        <v>0</v>
      </c>
      <c r="G773" s="62">
        <v>0</v>
      </c>
      <c r="H773" s="63">
        <v>4500</v>
      </c>
      <c r="I773" s="70">
        <v>4500</v>
      </c>
    </row>
    <row r="774" spans="1:9" ht="15.75" thickBot="1" x14ac:dyDescent="0.3">
      <c r="A774" s="67" t="s">
        <v>394</v>
      </c>
      <c r="B774" s="58">
        <v>45534</v>
      </c>
      <c r="C774" s="58">
        <v>45565</v>
      </c>
      <c r="D774" s="59">
        <v>0</v>
      </c>
      <c r="E774" s="59">
        <v>0</v>
      </c>
      <c r="F774" s="59">
        <v>0</v>
      </c>
      <c r="G774" s="59">
        <v>0</v>
      </c>
      <c r="H774" s="60">
        <v>1000</v>
      </c>
      <c r="I774" s="68">
        <v>1000</v>
      </c>
    </row>
    <row r="775" spans="1:9" ht="15.75" thickBot="1" x14ac:dyDescent="0.3">
      <c r="A775" s="69" t="s">
        <v>395</v>
      </c>
      <c r="B775" s="61">
        <v>45534</v>
      </c>
      <c r="C775" s="61">
        <v>45657</v>
      </c>
      <c r="D775" s="62">
        <v>0</v>
      </c>
      <c r="E775" s="62">
        <v>0</v>
      </c>
      <c r="F775" s="62">
        <v>0</v>
      </c>
      <c r="G775" s="62">
        <v>0</v>
      </c>
      <c r="H775" s="63">
        <v>4500</v>
      </c>
      <c r="I775" s="70">
        <v>4500</v>
      </c>
    </row>
    <row r="776" spans="1:9" ht="15.75" thickBot="1" x14ac:dyDescent="0.3">
      <c r="A776" s="67" t="s">
        <v>396</v>
      </c>
      <c r="B776" s="58">
        <v>45534</v>
      </c>
      <c r="C776" s="58">
        <v>45565</v>
      </c>
      <c r="D776" s="59">
        <v>0</v>
      </c>
      <c r="E776" s="59">
        <v>0</v>
      </c>
      <c r="F776" s="59">
        <v>0</v>
      </c>
      <c r="G776" s="59">
        <v>0</v>
      </c>
      <c r="H776" s="60">
        <v>1100</v>
      </c>
      <c r="I776" s="68">
        <v>1100</v>
      </c>
    </row>
    <row r="777" spans="1:9" ht="15.75" thickBot="1" x14ac:dyDescent="0.3">
      <c r="A777" s="69" t="s">
        <v>397</v>
      </c>
      <c r="B777" s="61">
        <v>45534</v>
      </c>
      <c r="C777" s="61">
        <v>45555</v>
      </c>
      <c r="D777" s="62">
        <v>0</v>
      </c>
      <c r="E777" s="62">
        <v>0</v>
      </c>
      <c r="F777" s="62">
        <v>0</v>
      </c>
      <c r="G777" s="62">
        <v>0</v>
      </c>
      <c r="H777" s="63">
        <v>3420</v>
      </c>
      <c r="I777" s="70">
        <v>3420</v>
      </c>
    </row>
    <row r="778" spans="1:9" ht="15.75" thickBot="1" x14ac:dyDescent="0.3">
      <c r="A778" s="67" t="s">
        <v>457</v>
      </c>
      <c r="B778" s="58">
        <v>45534</v>
      </c>
      <c r="C778" s="58">
        <v>45808</v>
      </c>
      <c r="D778" s="59">
        <v>0</v>
      </c>
      <c r="E778" s="59">
        <v>0</v>
      </c>
      <c r="F778" s="59">
        <v>0</v>
      </c>
      <c r="G778" s="59">
        <v>0</v>
      </c>
      <c r="H778" s="59">
        <v>900</v>
      </c>
      <c r="I778" s="78">
        <v>900</v>
      </c>
    </row>
    <row r="779" spans="1:9" ht="15.75" thickBot="1" x14ac:dyDescent="0.3">
      <c r="A779" s="69" t="s">
        <v>457</v>
      </c>
      <c r="B779" s="61">
        <v>45534</v>
      </c>
      <c r="C779" s="61">
        <v>45808</v>
      </c>
      <c r="D779" s="62">
        <v>0</v>
      </c>
      <c r="E779" s="62">
        <v>0</v>
      </c>
      <c r="F779" s="62">
        <v>0</v>
      </c>
      <c r="G779" s="62">
        <v>0</v>
      </c>
      <c r="H779" s="62">
        <v>900</v>
      </c>
      <c r="I779" s="79">
        <v>900</v>
      </c>
    </row>
    <row r="780" spans="1:9" ht="15.75" thickBot="1" x14ac:dyDescent="0.3">
      <c r="A780" s="67" t="s">
        <v>457</v>
      </c>
      <c r="B780" s="58">
        <v>45534</v>
      </c>
      <c r="C780" s="58">
        <v>45808</v>
      </c>
      <c r="D780" s="59">
        <v>0</v>
      </c>
      <c r="E780" s="59">
        <v>0</v>
      </c>
      <c r="F780" s="59">
        <v>0</v>
      </c>
      <c r="G780" s="59">
        <v>0</v>
      </c>
      <c r="H780" s="59">
        <v>900</v>
      </c>
      <c r="I780" s="78">
        <v>900</v>
      </c>
    </row>
    <row r="781" spans="1:9" ht="15.75" thickBot="1" x14ac:dyDescent="0.3">
      <c r="A781" s="69" t="s">
        <v>60</v>
      </c>
      <c r="B781" s="61">
        <v>45534</v>
      </c>
      <c r="C781" s="61">
        <v>45808</v>
      </c>
      <c r="D781" s="62">
        <v>0</v>
      </c>
      <c r="E781" s="62">
        <v>0</v>
      </c>
      <c r="F781" s="62">
        <v>0</v>
      </c>
      <c r="G781" s="62">
        <v>0</v>
      </c>
      <c r="H781" s="63">
        <v>1700</v>
      </c>
      <c r="I781" s="70">
        <v>1700</v>
      </c>
    </row>
    <row r="782" spans="1:9" ht="15.75" thickBot="1" x14ac:dyDescent="0.3">
      <c r="A782" s="67" t="s">
        <v>399</v>
      </c>
      <c r="B782" s="58">
        <v>45534</v>
      </c>
      <c r="C782" s="58">
        <v>45808</v>
      </c>
      <c r="D782" s="59">
        <v>0</v>
      </c>
      <c r="E782" s="59">
        <v>0</v>
      </c>
      <c r="F782" s="59">
        <v>0</v>
      </c>
      <c r="G782" s="59">
        <v>0</v>
      </c>
      <c r="H782" s="60">
        <v>4500</v>
      </c>
      <c r="I782" s="68">
        <v>4500</v>
      </c>
    </row>
    <row r="783" spans="1:9" ht="15.75" thickBot="1" x14ac:dyDescent="0.3">
      <c r="A783" s="69" t="s">
        <v>401</v>
      </c>
      <c r="B783" s="61">
        <v>45534</v>
      </c>
      <c r="C783" s="61">
        <v>45565</v>
      </c>
      <c r="D783" s="62">
        <v>0</v>
      </c>
      <c r="E783" s="62">
        <v>0</v>
      </c>
      <c r="F783" s="62">
        <v>0</v>
      </c>
      <c r="G783" s="62">
        <v>0</v>
      </c>
      <c r="H783" s="63">
        <v>1700</v>
      </c>
      <c r="I783" s="70">
        <v>1700</v>
      </c>
    </row>
    <row r="784" spans="1:9" ht="15.75" thickBot="1" x14ac:dyDescent="0.3">
      <c r="A784" s="67" t="s">
        <v>449</v>
      </c>
      <c r="B784" s="58">
        <v>45534</v>
      </c>
      <c r="C784" s="58">
        <v>45565</v>
      </c>
      <c r="D784" s="59">
        <v>0</v>
      </c>
      <c r="E784" s="59">
        <v>0</v>
      </c>
      <c r="F784" s="59">
        <v>0</v>
      </c>
      <c r="G784" s="59">
        <v>0</v>
      </c>
      <c r="H784" s="60">
        <v>1200</v>
      </c>
      <c r="I784" s="68">
        <v>1200</v>
      </c>
    </row>
    <row r="785" spans="1:9" ht="15.75" thickBot="1" x14ac:dyDescent="0.3">
      <c r="A785" s="69" t="s">
        <v>450</v>
      </c>
      <c r="B785" s="61">
        <v>45534</v>
      </c>
      <c r="C785" s="61">
        <v>45808</v>
      </c>
      <c r="D785" s="62">
        <v>0</v>
      </c>
      <c r="E785" s="62">
        <v>0</v>
      </c>
      <c r="F785" s="62">
        <v>0</v>
      </c>
      <c r="G785" s="62">
        <v>0</v>
      </c>
      <c r="H785" s="63">
        <v>3375</v>
      </c>
      <c r="I785" s="70">
        <v>3375</v>
      </c>
    </row>
    <row r="786" spans="1:9" ht="15.75" thickBot="1" x14ac:dyDescent="0.3">
      <c r="A786" s="67" t="s">
        <v>410</v>
      </c>
      <c r="B786" s="58">
        <v>45534</v>
      </c>
      <c r="C786" s="58">
        <v>45565</v>
      </c>
      <c r="D786" s="59">
        <v>0</v>
      </c>
      <c r="E786" s="59">
        <v>0</v>
      </c>
      <c r="F786" s="59">
        <v>0</v>
      </c>
      <c r="G786" s="59">
        <v>0</v>
      </c>
      <c r="H786" s="60">
        <v>3825</v>
      </c>
      <c r="I786" s="68">
        <v>3825</v>
      </c>
    </row>
    <row r="787" spans="1:9" ht="15.75" thickBot="1" x14ac:dyDescent="0.3">
      <c r="A787" s="69" t="s">
        <v>411</v>
      </c>
      <c r="B787" s="61">
        <v>45534</v>
      </c>
      <c r="C787" s="61">
        <v>45535</v>
      </c>
      <c r="D787" s="62">
        <v>0</v>
      </c>
      <c r="E787" s="62">
        <v>0</v>
      </c>
      <c r="F787" s="62">
        <v>0</v>
      </c>
      <c r="G787" s="62">
        <v>0</v>
      </c>
      <c r="H787" s="63">
        <v>1700</v>
      </c>
      <c r="I787" s="70">
        <v>1700</v>
      </c>
    </row>
    <row r="788" spans="1:9" ht="15.75" thickBot="1" x14ac:dyDescent="0.3">
      <c r="A788" s="67" t="s">
        <v>454</v>
      </c>
      <c r="B788" s="58">
        <v>45534</v>
      </c>
      <c r="C788" s="58">
        <v>45808</v>
      </c>
      <c r="D788" s="59">
        <v>0</v>
      </c>
      <c r="E788" s="59">
        <v>0</v>
      </c>
      <c r="F788" s="59">
        <v>0</v>
      </c>
      <c r="G788" s="59">
        <v>0</v>
      </c>
      <c r="H788" s="60">
        <v>6000</v>
      </c>
      <c r="I788" s="68">
        <v>6000</v>
      </c>
    </row>
    <row r="789" spans="1:9" ht="15.75" thickBot="1" x14ac:dyDescent="0.3">
      <c r="A789" s="69" t="s">
        <v>413</v>
      </c>
      <c r="B789" s="61">
        <v>45534</v>
      </c>
      <c r="C789" s="61">
        <v>45808</v>
      </c>
      <c r="D789" s="62">
        <v>0</v>
      </c>
      <c r="E789" s="62">
        <v>0</v>
      </c>
      <c r="F789" s="62">
        <v>0</v>
      </c>
      <c r="G789" s="62">
        <v>0</v>
      </c>
      <c r="H789" s="63">
        <v>1050</v>
      </c>
      <c r="I789" s="70">
        <v>1050</v>
      </c>
    </row>
    <row r="790" spans="1:9" ht="15.75" thickBot="1" x14ac:dyDescent="0.3">
      <c r="A790" s="67" t="s">
        <v>451</v>
      </c>
      <c r="B790" s="58">
        <v>45534</v>
      </c>
      <c r="C790" s="58">
        <v>45565</v>
      </c>
      <c r="D790" s="59">
        <v>0</v>
      </c>
      <c r="E790" s="59">
        <v>0</v>
      </c>
      <c r="F790" s="59">
        <v>0</v>
      </c>
      <c r="G790" s="59">
        <v>0</v>
      </c>
      <c r="H790" s="60">
        <v>1200</v>
      </c>
      <c r="I790" s="68">
        <v>1200</v>
      </c>
    </row>
    <row r="791" spans="1:9" ht="15.75" thickBot="1" x14ac:dyDescent="0.3">
      <c r="A791" s="69" t="s">
        <v>415</v>
      </c>
      <c r="B791" s="61">
        <v>45534</v>
      </c>
      <c r="C791" s="61">
        <v>45808</v>
      </c>
      <c r="D791" s="62">
        <v>0</v>
      </c>
      <c r="E791" s="62">
        <v>0</v>
      </c>
      <c r="F791" s="62">
        <v>0</v>
      </c>
      <c r="G791" s="62">
        <v>0</v>
      </c>
      <c r="H791" s="63">
        <v>4500</v>
      </c>
      <c r="I791" s="70">
        <v>4500</v>
      </c>
    </row>
    <row r="792" spans="1:9" ht="15.75" thickBot="1" x14ac:dyDescent="0.3">
      <c r="A792" s="67" t="s">
        <v>420</v>
      </c>
      <c r="B792" s="58">
        <v>45534</v>
      </c>
      <c r="C792" s="58">
        <v>45565</v>
      </c>
      <c r="D792" s="59">
        <v>0</v>
      </c>
      <c r="E792" s="59">
        <v>0</v>
      </c>
      <c r="F792" s="59">
        <v>0</v>
      </c>
      <c r="G792" s="59">
        <v>0</v>
      </c>
      <c r="H792" s="59">
        <v>900</v>
      </c>
      <c r="I792" s="78">
        <v>900</v>
      </c>
    </row>
    <row r="793" spans="1:9" ht="15.75" thickBot="1" x14ac:dyDescent="0.3">
      <c r="A793" s="69" t="s">
        <v>422</v>
      </c>
      <c r="B793" s="61">
        <v>45534</v>
      </c>
      <c r="C793" s="61">
        <v>45808</v>
      </c>
      <c r="D793" s="62">
        <v>0</v>
      </c>
      <c r="E793" s="62">
        <v>0</v>
      </c>
      <c r="F793" s="62">
        <v>0</v>
      </c>
      <c r="G793" s="62">
        <v>0</v>
      </c>
      <c r="H793" s="63">
        <v>2260</v>
      </c>
      <c r="I793" s="70">
        <v>2260</v>
      </c>
    </row>
    <row r="794" spans="1:9" ht="15.75" thickBot="1" x14ac:dyDescent="0.3">
      <c r="A794" s="67" t="s">
        <v>429</v>
      </c>
      <c r="B794" s="58">
        <v>45534</v>
      </c>
      <c r="C794" s="58">
        <v>45565</v>
      </c>
      <c r="D794" s="59">
        <v>0</v>
      </c>
      <c r="E794" s="59">
        <v>0</v>
      </c>
      <c r="F794" s="59">
        <v>0</v>
      </c>
      <c r="G794" s="59">
        <v>0</v>
      </c>
      <c r="H794" s="60">
        <v>2260</v>
      </c>
      <c r="I794" s="68">
        <v>2260</v>
      </c>
    </row>
    <row r="795" spans="1:9" ht="15.75" thickBot="1" x14ac:dyDescent="0.3">
      <c r="A795" s="69" t="s">
        <v>430</v>
      </c>
      <c r="B795" s="61">
        <v>45534</v>
      </c>
      <c r="C795" s="61">
        <v>45808</v>
      </c>
      <c r="D795" s="62">
        <v>0</v>
      </c>
      <c r="E795" s="62">
        <v>0</v>
      </c>
      <c r="F795" s="62">
        <v>0</v>
      </c>
      <c r="G795" s="62">
        <v>0</v>
      </c>
      <c r="H795" s="63">
        <v>1125</v>
      </c>
      <c r="I795" s="70">
        <v>1125</v>
      </c>
    </row>
    <row r="796" spans="1:9" ht="15.75" thickBot="1" x14ac:dyDescent="0.3">
      <c r="A796" s="67" t="s">
        <v>432</v>
      </c>
      <c r="B796" s="58">
        <v>45534</v>
      </c>
      <c r="C796" s="58">
        <v>45565</v>
      </c>
      <c r="D796" s="59">
        <v>0</v>
      </c>
      <c r="E796" s="59">
        <v>0</v>
      </c>
      <c r="F796" s="59">
        <v>0</v>
      </c>
      <c r="G796" s="59">
        <v>0</v>
      </c>
      <c r="H796" s="60">
        <v>2800</v>
      </c>
      <c r="I796" s="68">
        <v>2800</v>
      </c>
    </row>
    <row r="797" spans="1:9" ht="15.75" thickBot="1" x14ac:dyDescent="0.3">
      <c r="A797" s="69" t="s">
        <v>433</v>
      </c>
      <c r="B797" s="61">
        <v>45534</v>
      </c>
      <c r="C797" s="61">
        <v>45808</v>
      </c>
      <c r="D797" s="62">
        <v>0</v>
      </c>
      <c r="E797" s="62">
        <v>0</v>
      </c>
      <c r="F797" s="62">
        <v>0</v>
      </c>
      <c r="G797" s="62">
        <v>0</v>
      </c>
      <c r="H797" s="63">
        <v>1800</v>
      </c>
      <c r="I797" s="70">
        <v>1800</v>
      </c>
    </row>
    <row r="798" spans="1:9" ht="15.75" thickBot="1" x14ac:dyDescent="0.3">
      <c r="A798" s="67" t="s">
        <v>433</v>
      </c>
      <c r="B798" s="58">
        <v>45534</v>
      </c>
      <c r="C798" s="58">
        <v>45808</v>
      </c>
      <c r="D798" s="59">
        <v>0</v>
      </c>
      <c r="E798" s="59">
        <v>0</v>
      </c>
      <c r="F798" s="59">
        <v>0</v>
      </c>
      <c r="G798" s="59">
        <v>0</v>
      </c>
      <c r="H798" s="60">
        <v>2700</v>
      </c>
      <c r="I798" s="68">
        <v>2700</v>
      </c>
    </row>
    <row r="799" spans="1:9" ht="15.75" thickBot="1" x14ac:dyDescent="0.3">
      <c r="A799" s="69" t="s">
        <v>435</v>
      </c>
      <c r="B799" s="61">
        <v>45534</v>
      </c>
      <c r="C799" s="61">
        <v>45555</v>
      </c>
      <c r="D799" s="62">
        <v>0</v>
      </c>
      <c r="E799" s="62">
        <v>0</v>
      </c>
      <c r="F799" s="62">
        <v>0</v>
      </c>
      <c r="G799" s="62">
        <v>0</v>
      </c>
      <c r="H799" s="63">
        <v>3600</v>
      </c>
      <c r="I799" s="70">
        <v>3600</v>
      </c>
    </row>
    <row r="800" spans="1:9" ht="15.75" thickBot="1" x14ac:dyDescent="0.3">
      <c r="A800" s="67" t="s">
        <v>436</v>
      </c>
      <c r="B800" s="58">
        <v>45534</v>
      </c>
      <c r="C800" s="58">
        <v>45808</v>
      </c>
      <c r="D800" s="59">
        <v>0</v>
      </c>
      <c r="E800" s="59">
        <v>0</v>
      </c>
      <c r="F800" s="59">
        <v>0</v>
      </c>
      <c r="G800" s="59">
        <v>0</v>
      </c>
      <c r="H800" s="60">
        <v>2500</v>
      </c>
      <c r="I800" s="68">
        <v>2500</v>
      </c>
    </row>
    <row r="801" spans="1:9" ht="15.75" thickBot="1" x14ac:dyDescent="0.3">
      <c r="A801" s="69" t="s">
        <v>437</v>
      </c>
      <c r="B801" s="61">
        <v>45534</v>
      </c>
      <c r="C801" s="61">
        <v>45535</v>
      </c>
      <c r="D801" s="62">
        <v>0</v>
      </c>
      <c r="E801" s="62">
        <v>0</v>
      </c>
      <c r="F801" s="62">
        <v>0</v>
      </c>
      <c r="G801" s="62">
        <v>0</v>
      </c>
      <c r="H801" s="63">
        <v>1700</v>
      </c>
      <c r="I801" s="70">
        <v>1700</v>
      </c>
    </row>
    <row r="802" spans="1:9" ht="15.75" thickBot="1" x14ac:dyDescent="0.3">
      <c r="A802" s="67" t="s">
        <v>453</v>
      </c>
      <c r="B802" s="58">
        <v>45534</v>
      </c>
      <c r="C802" s="58">
        <v>45808</v>
      </c>
      <c r="D802" s="59">
        <v>0</v>
      </c>
      <c r="E802" s="59">
        <v>0</v>
      </c>
      <c r="F802" s="59">
        <v>0</v>
      </c>
      <c r="G802" s="59">
        <v>0</v>
      </c>
      <c r="H802" s="60">
        <v>6000</v>
      </c>
      <c r="I802" s="68">
        <v>6000</v>
      </c>
    </row>
    <row r="803" spans="1:9" ht="15.75" thickBot="1" x14ac:dyDescent="0.3">
      <c r="A803" s="69" t="s">
        <v>438</v>
      </c>
      <c r="B803" s="61">
        <v>45534</v>
      </c>
      <c r="C803" s="61">
        <v>45656</v>
      </c>
      <c r="D803" s="62">
        <v>0</v>
      </c>
      <c r="E803" s="62">
        <v>0</v>
      </c>
      <c r="F803" s="62">
        <v>0</v>
      </c>
      <c r="G803" s="62">
        <v>0</v>
      </c>
      <c r="H803" s="63">
        <v>3375</v>
      </c>
      <c r="I803" s="70">
        <v>3375</v>
      </c>
    </row>
    <row r="804" spans="1:9" ht="15.75" thickBot="1" x14ac:dyDescent="0.3">
      <c r="A804" s="67" t="s">
        <v>439</v>
      </c>
      <c r="B804" s="58">
        <v>45534</v>
      </c>
      <c r="C804" s="58">
        <v>45808</v>
      </c>
      <c r="D804" s="59">
        <v>0</v>
      </c>
      <c r="E804" s="59">
        <v>0</v>
      </c>
      <c r="F804" s="59">
        <v>0</v>
      </c>
      <c r="G804" s="59">
        <v>0</v>
      </c>
      <c r="H804" s="60">
        <v>3375</v>
      </c>
      <c r="I804" s="68">
        <v>3375</v>
      </c>
    </row>
    <row r="805" spans="1:9" ht="15.75" thickBot="1" x14ac:dyDescent="0.3">
      <c r="A805" s="69" t="s">
        <v>440</v>
      </c>
      <c r="B805" s="61">
        <v>45534</v>
      </c>
      <c r="C805" s="61">
        <v>45808</v>
      </c>
      <c r="D805" s="62">
        <v>0</v>
      </c>
      <c r="E805" s="62">
        <v>0</v>
      </c>
      <c r="F805" s="62">
        <v>0</v>
      </c>
      <c r="G805" s="62">
        <v>0</v>
      </c>
      <c r="H805" s="63">
        <v>4500</v>
      </c>
      <c r="I805" s="70">
        <v>4500</v>
      </c>
    </row>
    <row r="806" spans="1:9" ht="15.75" thickBot="1" x14ac:dyDescent="0.3">
      <c r="A806" s="67" t="s">
        <v>441</v>
      </c>
      <c r="B806" s="58">
        <v>45534</v>
      </c>
      <c r="C806" s="58">
        <v>45808</v>
      </c>
      <c r="D806" s="59">
        <v>0</v>
      </c>
      <c r="E806" s="59">
        <v>0</v>
      </c>
      <c r="F806" s="59">
        <v>0</v>
      </c>
      <c r="G806" s="59">
        <v>0</v>
      </c>
      <c r="H806" s="60">
        <v>3375</v>
      </c>
      <c r="I806" s="68">
        <v>3375</v>
      </c>
    </row>
    <row r="807" spans="1:9" ht="15.75" thickBot="1" x14ac:dyDescent="0.3">
      <c r="A807" s="69" t="s">
        <v>443</v>
      </c>
      <c r="B807" s="61">
        <v>45534</v>
      </c>
      <c r="C807" s="61">
        <v>45565</v>
      </c>
      <c r="D807" s="62">
        <v>0</v>
      </c>
      <c r="E807" s="62">
        <v>0</v>
      </c>
      <c r="F807" s="62">
        <v>0</v>
      </c>
      <c r="G807" s="62">
        <v>0</v>
      </c>
      <c r="H807" s="63">
        <v>2250</v>
      </c>
      <c r="I807" s="70">
        <v>2250</v>
      </c>
    </row>
    <row r="808" spans="1:9" ht="15.75" thickBot="1" x14ac:dyDescent="0.3">
      <c r="A808" s="67" t="s">
        <v>444</v>
      </c>
      <c r="B808" s="58">
        <v>45534</v>
      </c>
      <c r="C808" s="58">
        <v>45657</v>
      </c>
      <c r="D808" s="59">
        <v>0</v>
      </c>
      <c r="E808" s="59">
        <v>0</v>
      </c>
      <c r="F808" s="59">
        <v>0</v>
      </c>
      <c r="G808" s="59">
        <v>0</v>
      </c>
      <c r="H808" s="60">
        <v>5550</v>
      </c>
      <c r="I808" s="68">
        <v>5550</v>
      </c>
    </row>
    <row r="809" spans="1:9" ht="15.75" thickBot="1" x14ac:dyDescent="0.3">
      <c r="A809" s="69" t="s">
        <v>446</v>
      </c>
      <c r="B809" s="61">
        <v>45534</v>
      </c>
      <c r="C809" s="61">
        <v>45626</v>
      </c>
      <c r="D809" s="62">
        <v>0</v>
      </c>
      <c r="E809" s="62">
        <v>0</v>
      </c>
      <c r="F809" s="62">
        <v>0</v>
      </c>
      <c r="G809" s="62">
        <v>0</v>
      </c>
      <c r="H809" s="63">
        <v>2260.83</v>
      </c>
      <c r="I809" s="70">
        <v>2260.83</v>
      </c>
    </row>
    <row r="810" spans="1:9" ht="15.75" thickBot="1" x14ac:dyDescent="0.3">
      <c r="A810" s="67" t="s">
        <v>447</v>
      </c>
      <c r="B810" s="58">
        <v>45534</v>
      </c>
      <c r="C810" s="58">
        <v>45657</v>
      </c>
      <c r="D810" s="59">
        <v>0</v>
      </c>
      <c r="E810" s="59">
        <v>0</v>
      </c>
      <c r="F810" s="59">
        <v>0</v>
      </c>
      <c r="G810" s="59">
        <v>0</v>
      </c>
      <c r="H810" s="60">
        <v>3375</v>
      </c>
      <c r="I810" s="68">
        <v>3375</v>
      </c>
    </row>
    <row r="811" spans="1:9" ht="15.75" thickBot="1" x14ac:dyDescent="0.3">
      <c r="A811" s="122" t="s">
        <v>294</v>
      </c>
      <c r="B811" s="123"/>
      <c r="C811" s="124"/>
      <c r="D811" s="64">
        <v>0</v>
      </c>
      <c r="E811" s="64">
        <v>0</v>
      </c>
      <c r="F811" s="64">
        <v>0</v>
      </c>
      <c r="G811" s="64">
        <v>0</v>
      </c>
      <c r="H811" s="65">
        <v>238315.83</v>
      </c>
      <c r="I811" s="71">
        <v>238315.83</v>
      </c>
    </row>
    <row r="812" spans="1:9" ht="15.75" thickBot="1" x14ac:dyDescent="0.3">
      <c r="A812" s="119" t="s">
        <v>331</v>
      </c>
      <c r="B812" s="120"/>
      <c r="C812" s="120"/>
      <c r="D812" s="120"/>
      <c r="E812" s="120"/>
      <c r="F812" s="120"/>
      <c r="G812" s="120"/>
      <c r="H812" s="120"/>
      <c r="I812" s="121"/>
    </row>
    <row r="813" spans="1:9" ht="15.75" thickBot="1" x14ac:dyDescent="0.3">
      <c r="A813" s="69" t="s">
        <v>334</v>
      </c>
      <c r="B813" s="61">
        <v>45565</v>
      </c>
      <c r="C813" s="61">
        <v>45808</v>
      </c>
      <c r="D813" s="62">
        <v>0</v>
      </c>
      <c r="E813" s="62">
        <v>0</v>
      </c>
      <c r="F813" s="62">
        <v>0</v>
      </c>
      <c r="G813" s="62">
        <v>0</v>
      </c>
      <c r="H813" s="63">
        <v>6000</v>
      </c>
      <c r="I813" s="70">
        <v>6000</v>
      </c>
    </row>
    <row r="814" spans="1:9" ht="15.75" thickBot="1" x14ac:dyDescent="0.3">
      <c r="A814" s="67" t="s">
        <v>336</v>
      </c>
      <c r="B814" s="58">
        <v>45565</v>
      </c>
      <c r="C814" s="58">
        <v>45565</v>
      </c>
      <c r="D814" s="59">
        <v>0</v>
      </c>
      <c r="E814" s="59">
        <v>0</v>
      </c>
      <c r="F814" s="59">
        <v>0</v>
      </c>
      <c r="G814" s="59">
        <v>0</v>
      </c>
      <c r="H814" s="60">
        <v>2565</v>
      </c>
      <c r="I814" s="68">
        <v>2565</v>
      </c>
    </row>
    <row r="815" spans="1:9" ht="15.75" thickBot="1" x14ac:dyDescent="0.3">
      <c r="A815" s="69" t="s">
        <v>338</v>
      </c>
      <c r="B815" s="61">
        <v>45565</v>
      </c>
      <c r="C815" s="61">
        <v>45808</v>
      </c>
      <c r="D815" s="62">
        <v>0</v>
      </c>
      <c r="E815" s="62">
        <v>0</v>
      </c>
      <c r="F815" s="62">
        <v>0</v>
      </c>
      <c r="G815" s="62">
        <v>0</v>
      </c>
      <c r="H815" s="63">
        <v>3375</v>
      </c>
      <c r="I815" s="70">
        <v>3375</v>
      </c>
    </row>
    <row r="816" spans="1:9" ht="15.75" thickBot="1" x14ac:dyDescent="0.3">
      <c r="A816" s="67" t="s">
        <v>339</v>
      </c>
      <c r="B816" s="58">
        <v>45565</v>
      </c>
      <c r="C816" s="58">
        <v>45808</v>
      </c>
      <c r="D816" s="59">
        <v>0</v>
      </c>
      <c r="E816" s="59">
        <v>0</v>
      </c>
      <c r="F816" s="59">
        <v>0</v>
      </c>
      <c r="G816" s="59">
        <v>0</v>
      </c>
      <c r="H816" s="60">
        <v>6000</v>
      </c>
      <c r="I816" s="68">
        <v>6000</v>
      </c>
    </row>
    <row r="817" spans="1:9" ht="15.75" thickBot="1" x14ac:dyDescent="0.3">
      <c r="A817" s="69" t="s">
        <v>340</v>
      </c>
      <c r="B817" s="61">
        <v>45565</v>
      </c>
      <c r="C817" s="61">
        <v>45808</v>
      </c>
      <c r="D817" s="62">
        <v>0</v>
      </c>
      <c r="E817" s="62">
        <v>0</v>
      </c>
      <c r="F817" s="62">
        <v>0</v>
      </c>
      <c r="G817" s="62">
        <v>0</v>
      </c>
      <c r="H817" s="62">
        <v>680</v>
      </c>
      <c r="I817" s="79">
        <v>680</v>
      </c>
    </row>
    <row r="818" spans="1:9" ht="15.75" thickBot="1" x14ac:dyDescent="0.3">
      <c r="A818" s="67" t="s">
        <v>341</v>
      </c>
      <c r="B818" s="58">
        <v>45565</v>
      </c>
      <c r="C818" s="58">
        <v>45808</v>
      </c>
      <c r="D818" s="59">
        <v>0</v>
      </c>
      <c r="E818" s="59">
        <v>0</v>
      </c>
      <c r="F818" s="59">
        <v>0</v>
      </c>
      <c r="G818" s="59">
        <v>0</v>
      </c>
      <c r="H818" s="60">
        <v>2475</v>
      </c>
      <c r="I818" s="68">
        <v>2475</v>
      </c>
    </row>
    <row r="819" spans="1:9" ht="15.75" thickBot="1" x14ac:dyDescent="0.3">
      <c r="A819" s="69" t="s">
        <v>448</v>
      </c>
      <c r="B819" s="61">
        <v>45565</v>
      </c>
      <c r="C819" s="61">
        <v>45808</v>
      </c>
      <c r="D819" s="62">
        <v>0</v>
      </c>
      <c r="E819" s="62">
        <v>0</v>
      </c>
      <c r="F819" s="62">
        <v>0</v>
      </c>
      <c r="G819" s="62">
        <v>0</v>
      </c>
      <c r="H819" s="63">
        <v>3375</v>
      </c>
      <c r="I819" s="70">
        <v>3375</v>
      </c>
    </row>
    <row r="820" spans="1:9" ht="15.75" thickBot="1" x14ac:dyDescent="0.3">
      <c r="A820" s="67" t="s">
        <v>346</v>
      </c>
      <c r="B820" s="58">
        <v>45565</v>
      </c>
      <c r="C820" s="58">
        <v>45808</v>
      </c>
      <c r="D820" s="59">
        <v>0</v>
      </c>
      <c r="E820" s="59">
        <v>0</v>
      </c>
      <c r="F820" s="59">
        <v>0</v>
      </c>
      <c r="G820" s="59">
        <v>0</v>
      </c>
      <c r="H820" s="60">
        <v>3375</v>
      </c>
      <c r="I820" s="68">
        <v>3375</v>
      </c>
    </row>
    <row r="821" spans="1:9" ht="15.75" thickBot="1" x14ac:dyDescent="0.3">
      <c r="A821" s="69" t="s">
        <v>347</v>
      </c>
      <c r="B821" s="61">
        <v>45565</v>
      </c>
      <c r="C821" s="61">
        <v>45808</v>
      </c>
      <c r="D821" s="62">
        <v>0</v>
      </c>
      <c r="E821" s="62">
        <v>0</v>
      </c>
      <c r="F821" s="62">
        <v>0</v>
      </c>
      <c r="G821" s="62">
        <v>0</v>
      </c>
      <c r="H821" s="63">
        <v>2260</v>
      </c>
      <c r="I821" s="70">
        <v>2260</v>
      </c>
    </row>
    <row r="822" spans="1:9" ht="15.75" thickBot="1" x14ac:dyDescent="0.3">
      <c r="A822" s="67" t="s">
        <v>348</v>
      </c>
      <c r="B822" s="58">
        <v>45565</v>
      </c>
      <c r="C822" s="58">
        <v>45657</v>
      </c>
      <c r="D822" s="59">
        <v>0</v>
      </c>
      <c r="E822" s="59">
        <v>0</v>
      </c>
      <c r="F822" s="59">
        <v>0</v>
      </c>
      <c r="G822" s="59">
        <v>0</v>
      </c>
      <c r="H822" s="60">
        <v>5000</v>
      </c>
      <c r="I822" s="68">
        <v>5000</v>
      </c>
    </row>
    <row r="823" spans="1:9" ht="15.75" thickBot="1" x14ac:dyDescent="0.3">
      <c r="A823" s="69" t="s">
        <v>349</v>
      </c>
      <c r="B823" s="61">
        <v>45565</v>
      </c>
      <c r="C823" s="61">
        <v>45808</v>
      </c>
      <c r="D823" s="62">
        <v>0</v>
      </c>
      <c r="E823" s="62">
        <v>0</v>
      </c>
      <c r="F823" s="62">
        <v>0</v>
      </c>
      <c r="G823" s="62">
        <v>0</v>
      </c>
      <c r="H823" s="63">
        <v>7500</v>
      </c>
      <c r="I823" s="70">
        <v>7500</v>
      </c>
    </row>
    <row r="824" spans="1:9" ht="15.75" thickBot="1" x14ac:dyDescent="0.3">
      <c r="A824" s="67" t="s">
        <v>350</v>
      </c>
      <c r="B824" s="58">
        <v>45565</v>
      </c>
      <c r="C824" s="58">
        <v>45808</v>
      </c>
      <c r="D824" s="59">
        <v>0</v>
      </c>
      <c r="E824" s="59">
        <v>0</v>
      </c>
      <c r="F824" s="59">
        <v>0</v>
      </c>
      <c r="G824" s="59">
        <v>0</v>
      </c>
      <c r="H824" s="60">
        <v>1870</v>
      </c>
      <c r="I824" s="68">
        <v>1870</v>
      </c>
    </row>
    <row r="825" spans="1:9" ht="15.75" thickBot="1" x14ac:dyDescent="0.3">
      <c r="A825" s="69" t="s">
        <v>351</v>
      </c>
      <c r="B825" s="61">
        <v>45565</v>
      </c>
      <c r="C825" s="61">
        <v>45657</v>
      </c>
      <c r="D825" s="62">
        <v>0</v>
      </c>
      <c r="E825" s="62">
        <v>0</v>
      </c>
      <c r="F825" s="62">
        <v>0</v>
      </c>
      <c r="G825" s="62">
        <v>0</v>
      </c>
      <c r="H825" s="63">
        <v>2260</v>
      </c>
      <c r="I825" s="70">
        <v>2260</v>
      </c>
    </row>
    <row r="826" spans="1:9" ht="15.75" thickBot="1" x14ac:dyDescent="0.3">
      <c r="A826" s="67" t="s">
        <v>352</v>
      </c>
      <c r="B826" s="58">
        <v>45565</v>
      </c>
      <c r="C826" s="58">
        <v>45565</v>
      </c>
      <c r="D826" s="59">
        <v>0</v>
      </c>
      <c r="E826" s="59">
        <v>0</v>
      </c>
      <c r="F826" s="59">
        <v>0</v>
      </c>
      <c r="G826" s="59">
        <v>0</v>
      </c>
      <c r="H826" s="60">
        <v>1200</v>
      </c>
      <c r="I826" s="68">
        <v>1200</v>
      </c>
    </row>
    <row r="827" spans="1:9" ht="15.75" thickBot="1" x14ac:dyDescent="0.3">
      <c r="A827" s="69" t="s">
        <v>353</v>
      </c>
      <c r="B827" s="61">
        <v>45565</v>
      </c>
      <c r="C827" s="61">
        <v>45657</v>
      </c>
      <c r="D827" s="62">
        <v>0</v>
      </c>
      <c r="E827" s="62">
        <v>0</v>
      </c>
      <c r="F827" s="62">
        <v>0</v>
      </c>
      <c r="G827" s="62">
        <v>0</v>
      </c>
      <c r="H827" s="63">
        <v>2260</v>
      </c>
      <c r="I827" s="70">
        <v>2260</v>
      </c>
    </row>
    <row r="828" spans="1:9" ht="15.75" thickBot="1" x14ac:dyDescent="0.3">
      <c r="A828" s="67" t="s">
        <v>354</v>
      </c>
      <c r="B828" s="58">
        <v>45565</v>
      </c>
      <c r="C828" s="58">
        <v>45657</v>
      </c>
      <c r="D828" s="59">
        <v>0</v>
      </c>
      <c r="E828" s="59">
        <v>0</v>
      </c>
      <c r="F828" s="59">
        <v>0</v>
      </c>
      <c r="G828" s="59">
        <v>0</v>
      </c>
      <c r="H828" s="60">
        <v>3375</v>
      </c>
      <c r="I828" s="68">
        <v>3375</v>
      </c>
    </row>
    <row r="829" spans="1:9" ht="15.75" thickBot="1" x14ac:dyDescent="0.3">
      <c r="A829" s="69" t="s">
        <v>355</v>
      </c>
      <c r="B829" s="61">
        <v>45565</v>
      </c>
      <c r="C829" s="61">
        <v>45657</v>
      </c>
      <c r="D829" s="62">
        <v>0</v>
      </c>
      <c r="E829" s="62">
        <v>0</v>
      </c>
      <c r="F829" s="62">
        <v>0</v>
      </c>
      <c r="G829" s="62">
        <v>0</v>
      </c>
      <c r="H829" s="63">
        <v>1700</v>
      </c>
      <c r="I829" s="70">
        <v>1700</v>
      </c>
    </row>
    <row r="830" spans="1:9" ht="15.75" thickBot="1" x14ac:dyDescent="0.3">
      <c r="A830" s="67" t="s">
        <v>356</v>
      </c>
      <c r="B830" s="58">
        <v>45565</v>
      </c>
      <c r="C830" s="58">
        <v>45657</v>
      </c>
      <c r="D830" s="59">
        <v>0</v>
      </c>
      <c r="E830" s="59">
        <v>0</v>
      </c>
      <c r="F830" s="59">
        <v>0</v>
      </c>
      <c r="G830" s="59">
        <v>0</v>
      </c>
      <c r="H830" s="60">
        <v>2700</v>
      </c>
      <c r="I830" s="68">
        <v>2700</v>
      </c>
    </row>
    <row r="831" spans="1:9" ht="15.75" thickBot="1" x14ac:dyDescent="0.3">
      <c r="A831" s="69" t="s">
        <v>358</v>
      </c>
      <c r="B831" s="61">
        <v>45565</v>
      </c>
      <c r="C831" s="61">
        <v>45657</v>
      </c>
      <c r="D831" s="62">
        <v>0</v>
      </c>
      <c r="E831" s="62">
        <v>0</v>
      </c>
      <c r="F831" s="62">
        <v>0</v>
      </c>
      <c r="G831" s="62">
        <v>0</v>
      </c>
      <c r="H831" s="63">
        <v>2260</v>
      </c>
      <c r="I831" s="70">
        <v>2260</v>
      </c>
    </row>
    <row r="832" spans="1:9" ht="15.75" thickBot="1" x14ac:dyDescent="0.3">
      <c r="A832" s="67" t="s">
        <v>359</v>
      </c>
      <c r="B832" s="58">
        <v>45565</v>
      </c>
      <c r="C832" s="58">
        <v>45565</v>
      </c>
      <c r="D832" s="59">
        <v>0</v>
      </c>
      <c r="E832" s="59">
        <v>0</v>
      </c>
      <c r="F832" s="59">
        <v>0</v>
      </c>
      <c r="G832" s="59">
        <v>0</v>
      </c>
      <c r="H832" s="60">
        <v>1685</v>
      </c>
      <c r="I832" s="68">
        <v>1685</v>
      </c>
    </row>
    <row r="833" spans="1:9" ht="15.75" thickBot="1" x14ac:dyDescent="0.3">
      <c r="A833" s="69" t="s">
        <v>458</v>
      </c>
      <c r="B833" s="61">
        <v>45565</v>
      </c>
      <c r="C833" s="61">
        <v>45808</v>
      </c>
      <c r="D833" s="62">
        <v>0</v>
      </c>
      <c r="E833" s="62">
        <v>0</v>
      </c>
      <c r="F833" s="62">
        <v>0</v>
      </c>
      <c r="G833" s="62">
        <v>0</v>
      </c>
      <c r="H833" s="63">
        <v>3375</v>
      </c>
      <c r="I833" s="70">
        <v>3375</v>
      </c>
    </row>
    <row r="834" spans="1:9" ht="15.75" thickBot="1" x14ac:dyDescent="0.3">
      <c r="A834" s="67" t="s">
        <v>361</v>
      </c>
      <c r="B834" s="58">
        <v>45565</v>
      </c>
      <c r="C834" s="58">
        <v>45626</v>
      </c>
      <c r="D834" s="59">
        <v>0</v>
      </c>
      <c r="E834" s="59">
        <v>0</v>
      </c>
      <c r="F834" s="59">
        <v>0</v>
      </c>
      <c r="G834" s="59">
        <v>0</v>
      </c>
      <c r="H834" s="60">
        <v>2260</v>
      </c>
      <c r="I834" s="68">
        <v>2260</v>
      </c>
    </row>
    <row r="835" spans="1:9" ht="15.75" thickBot="1" x14ac:dyDescent="0.3">
      <c r="A835" s="69" t="s">
        <v>363</v>
      </c>
      <c r="B835" s="61">
        <v>45565</v>
      </c>
      <c r="C835" s="61">
        <v>45565</v>
      </c>
      <c r="D835" s="62">
        <v>0</v>
      </c>
      <c r="E835" s="62">
        <v>0</v>
      </c>
      <c r="F835" s="62">
        <v>0</v>
      </c>
      <c r="G835" s="62">
        <v>0</v>
      </c>
      <c r="H835" s="63">
        <v>1700</v>
      </c>
      <c r="I835" s="70">
        <v>1700</v>
      </c>
    </row>
    <row r="836" spans="1:9" ht="15.75" thickBot="1" x14ac:dyDescent="0.3">
      <c r="A836" s="67" t="s">
        <v>365</v>
      </c>
      <c r="B836" s="58">
        <v>45565</v>
      </c>
      <c r="C836" s="58">
        <v>45808</v>
      </c>
      <c r="D836" s="59">
        <v>0</v>
      </c>
      <c r="E836" s="59">
        <v>0</v>
      </c>
      <c r="F836" s="59">
        <v>0</v>
      </c>
      <c r="G836" s="59">
        <v>0</v>
      </c>
      <c r="H836" s="60">
        <v>3375</v>
      </c>
      <c r="I836" s="68">
        <v>3375</v>
      </c>
    </row>
    <row r="837" spans="1:9" ht="15.75" thickBot="1" x14ac:dyDescent="0.3">
      <c r="A837" s="69" t="s">
        <v>367</v>
      </c>
      <c r="B837" s="61">
        <v>45565</v>
      </c>
      <c r="C837" s="61">
        <v>45565</v>
      </c>
      <c r="D837" s="62">
        <v>0</v>
      </c>
      <c r="E837" s="62">
        <v>0</v>
      </c>
      <c r="F837" s="62">
        <v>0</v>
      </c>
      <c r="G837" s="62">
        <v>0</v>
      </c>
      <c r="H837" s="63">
        <v>2250</v>
      </c>
      <c r="I837" s="70">
        <v>2250</v>
      </c>
    </row>
    <row r="838" spans="1:9" ht="15.75" thickBot="1" x14ac:dyDescent="0.3">
      <c r="A838" s="67" t="s">
        <v>368</v>
      </c>
      <c r="B838" s="58">
        <v>45565</v>
      </c>
      <c r="C838" s="58">
        <v>45565</v>
      </c>
      <c r="D838" s="59">
        <v>0</v>
      </c>
      <c r="E838" s="59">
        <v>0</v>
      </c>
      <c r="F838" s="59">
        <v>0</v>
      </c>
      <c r="G838" s="59">
        <v>0</v>
      </c>
      <c r="H838" s="59">
        <v>300</v>
      </c>
      <c r="I838" s="78">
        <v>300</v>
      </c>
    </row>
    <row r="839" spans="1:9" ht="15.75" thickBot="1" x14ac:dyDescent="0.3">
      <c r="A839" s="69" t="s">
        <v>368</v>
      </c>
      <c r="B839" s="61">
        <v>45565</v>
      </c>
      <c r="C839" s="61">
        <v>45565</v>
      </c>
      <c r="D839" s="62">
        <v>0</v>
      </c>
      <c r="E839" s="62">
        <v>0</v>
      </c>
      <c r="F839" s="62">
        <v>0</v>
      </c>
      <c r="G839" s="62">
        <v>0</v>
      </c>
      <c r="H839" s="62">
        <v>750</v>
      </c>
      <c r="I839" s="79">
        <v>750</v>
      </c>
    </row>
    <row r="840" spans="1:9" ht="15.75" thickBot="1" x14ac:dyDescent="0.3">
      <c r="A840" s="67" t="s">
        <v>371</v>
      </c>
      <c r="B840" s="58">
        <v>45565</v>
      </c>
      <c r="C840" s="58">
        <v>45657</v>
      </c>
      <c r="D840" s="59">
        <v>0</v>
      </c>
      <c r="E840" s="59">
        <v>0</v>
      </c>
      <c r="F840" s="59">
        <v>0</v>
      </c>
      <c r="G840" s="59">
        <v>0</v>
      </c>
      <c r="H840" s="60">
        <v>1800</v>
      </c>
      <c r="I840" s="68">
        <v>1800</v>
      </c>
    </row>
    <row r="841" spans="1:9" ht="15.75" thickBot="1" x14ac:dyDescent="0.3">
      <c r="A841" s="69" t="s">
        <v>372</v>
      </c>
      <c r="B841" s="61">
        <v>45565</v>
      </c>
      <c r="C841" s="61">
        <v>45657</v>
      </c>
      <c r="D841" s="62">
        <v>0</v>
      </c>
      <c r="E841" s="62">
        <v>0</v>
      </c>
      <c r="F841" s="62">
        <v>0</v>
      </c>
      <c r="G841" s="62">
        <v>0</v>
      </c>
      <c r="H841" s="63">
        <v>4500</v>
      </c>
      <c r="I841" s="70">
        <v>4500</v>
      </c>
    </row>
    <row r="842" spans="1:9" ht="15.75" thickBot="1" x14ac:dyDescent="0.3">
      <c r="A842" s="67" t="s">
        <v>373</v>
      </c>
      <c r="B842" s="58">
        <v>45565</v>
      </c>
      <c r="C842" s="58">
        <v>45565</v>
      </c>
      <c r="D842" s="59">
        <v>0</v>
      </c>
      <c r="E842" s="59">
        <v>0</v>
      </c>
      <c r="F842" s="59">
        <v>0</v>
      </c>
      <c r="G842" s="59">
        <v>0</v>
      </c>
      <c r="H842" s="60">
        <v>6000</v>
      </c>
      <c r="I842" s="68">
        <v>6000</v>
      </c>
    </row>
    <row r="843" spans="1:9" ht="15.75" thickBot="1" x14ac:dyDescent="0.3">
      <c r="A843" s="69" t="s">
        <v>374</v>
      </c>
      <c r="B843" s="61">
        <v>45565</v>
      </c>
      <c r="C843" s="61">
        <v>45657</v>
      </c>
      <c r="D843" s="62">
        <v>0</v>
      </c>
      <c r="E843" s="62">
        <v>0</v>
      </c>
      <c r="F843" s="62">
        <v>0</v>
      </c>
      <c r="G843" s="62">
        <v>0</v>
      </c>
      <c r="H843" s="63">
        <v>2260</v>
      </c>
      <c r="I843" s="70">
        <v>2260</v>
      </c>
    </row>
    <row r="844" spans="1:9" ht="15.75" thickBot="1" x14ac:dyDescent="0.3">
      <c r="A844" s="67" t="s">
        <v>456</v>
      </c>
      <c r="B844" s="58">
        <v>45565</v>
      </c>
      <c r="C844" s="58">
        <v>45808</v>
      </c>
      <c r="D844" s="59">
        <v>0</v>
      </c>
      <c r="E844" s="59">
        <v>0</v>
      </c>
      <c r="F844" s="59">
        <v>0</v>
      </c>
      <c r="G844" s="59">
        <v>0</v>
      </c>
      <c r="H844" s="60">
        <v>3375</v>
      </c>
      <c r="I844" s="68">
        <v>3375</v>
      </c>
    </row>
    <row r="845" spans="1:9" ht="15.75" thickBot="1" x14ac:dyDescent="0.3">
      <c r="A845" s="69" t="s">
        <v>376</v>
      </c>
      <c r="B845" s="61">
        <v>45565</v>
      </c>
      <c r="C845" s="61">
        <v>45807</v>
      </c>
      <c r="D845" s="62">
        <v>0</v>
      </c>
      <c r="E845" s="62">
        <v>0</v>
      </c>
      <c r="F845" s="62">
        <v>0</v>
      </c>
      <c r="G845" s="62">
        <v>0</v>
      </c>
      <c r="H845" s="63">
        <v>7750</v>
      </c>
      <c r="I845" s="70">
        <v>7750</v>
      </c>
    </row>
    <row r="846" spans="1:9" ht="15.75" thickBot="1" x14ac:dyDescent="0.3">
      <c r="A846" s="67" t="s">
        <v>377</v>
      </c>
      <c r="B846" s="58">
        <v>45565</v>
      </c>
      <c r="C846" s="58">
        <v>45808</v>
      </c>
      <c r="D846" s="59">
        <v>0</v>
      </c>
      <c r="E846" s="59">
        <v>0</v>
      </c>
      <c r="F846" s="59">
        <v>0</v>
      </c>
      <c r="G846" s="59">
        <v>0</v>
      </c>
      <c r="H846" s="60">
        <v>6000</v>
      </c>
      <c r="I846" s="68">
        <v>6000</v>
      </c>
    </row>
    <row r="847" spans="1:9" ht="15.75" thickBot="1" x14ac:dyDescent="0.3">
      <c r="A847" s="69" t="s">
        <v>378</v>
      </c>
      <c r="B847" s="61">
        <v>45565</v>
      </c>
      <c r="C847" s="61">
        <v>45657</v>
      </c>
      <c r="D847" s="62">
        <v>0</v>
      </c>
      <c r="E847" s="62">
        <v>0</v>
      </c>
      <c r="F847" s="62">
        <v>0</v>
      </c>
      <c r="G847" s="62">
        <v>0</v>
      </c>
      <c r="H847" s="63">
        <v>3375</v>
      </c>
      <c r="I847" s="70">
        <v>3375</v>
      </c>
    </row>
    <row r="848" spans="1:9" ht="15.75" thickBot="1" x14ac:dyDescent="0.3">
      <c r="A848" s="67" t="s">
        <v>379</v>
      </c>
      <c r="B848" s="58">
        <v>45565</v>
      </c>
      <c r="C848" s="58">
        <v>45657</v>
      </c>
      <c r="D848" s="59">
        <v>0</v>
      </c>
      <c r="E848" s="59">
        <v>0</v>
      </c>
      <c r="F848" s="59">
        <v>0</v>
      </c>
      <c r="G848" s="59">
        <v>0</v>
      </c>
      <c r="H848" s="60">
        <v>4500</v>
      </c>
      <c r="I848" s="68">
        <v>4500</v>
      </c>
    </row>
    <row r="849" spans="1:9" ht="15.75" thickBot="1" x14ac:dyDescent="0.3">
      <c r="A849" s="69" t="s">
        <v>382</v>
      </c>
      <c r="B849" s="61">
        <v>45565</v>
      </c>
      <c r="C849" s="61">
        <v>45657</v>
      </c>
      <c r="D849" s="62">
        <v>0</v>
      </c>
      <c r="E849" s="62">
        <v>0</v>
      </c>
      <c r="F849" s="62">
        <v>0</v>
      </c>
      <c r="G849" s="62">
        <v>0</v>
      </c>
      <c r="H849" s="63">
        <v>2260</v>
      </c>
      <c r="I849" s="70">
        <v>2260</v>
      </c>
    </row>
    <row r="850" spans="1:9" ht="15.75" thickBot="1" x14ac:dyDescent="0.3">
      <c r="A850" s="67" t="s">
        <v>383</v>
      </c>
      <c r="B850" s="58">
        <v>45565</v>
      </c>
      <c r="C850" s="58">
        <v>45565</v>
      </c>
      <c r="D850" s="59">
        <v>0</v>
      </c>
      <c r="E850" s="59">
        <v>0</v>
      </c>
      <c r="F850" s="59">
        <v>0</v>
      </c>
      <c r="G850" s="59">
        <v>0</v>
      </c>
      <c r="H850" s="59">
        <v>750</v>
      </c>
      <c r="I850" s="78">
        <v>750</v>
      </c>
    </row>
    <row r="851" spans="1:9" ht="15.75" thickBot="1" x14ac:dyDescent="0.3">
      <c r="A851" s="69" t="s">
        <v>384</v>
      </c>
      <c r="B851" s="61">
        <v>45565</v>
      </c>
      <c r="C851" s="61">
        <v>45565</v>
      </c>
      <c r="D851" s="62">
        <v>0</v>
      </c>
      <c r="E851" s="62">
        <v>0</v>
      </c>
      <c r="F851" s="62">
        <v>0</v>
      </c>
      <c r="G851" s="62">
        <v>0</v>
      </c>
      <c r="H851" s="62">
        <v>750</v>
      </c>
      <c r="I851" s="79">
        <v>750</v>
      </c>
    </row>
    <row r="852" spans="1:9" ht="15.75" thickBot="1" x14ac:dyDescent="0.3">
      <c r="A852" s="67" t="s">
        <v>388</v>
      </c>
      <c r="B852" s="58">
        <v>45565</v>
      </c>
      <c r="C852" s="58">
        <v>45657</v>
      </c>
      <c r="D852" s="59">
        <v>0</v>
      </c>
      <c r="E852" s="59">
        <v>0</v>
      </c>
      <c r="F852" s="59">
        <v>0</v>
      </c>
      <c r="G852" s="59">
        <v>0</v>
      </c>
      <c r="H852" s="60">
        <v>2260</v>
      </c>
      <c r="I852" s="68">
        <v>2260</v>
      </c>
    </row>
    <row r="853" spans="1:9" ht="15.75" thickBot="1" x14ac:dyDescent="0.3">
      <c r="A853" s="69" t="s">
        <v>390</v>
      </c>
      <c r="B853" s="61">
        <v>45565</v>
      </c>
      <c r="C853" s="61">
        <v>45657</v>
      </c>
      <c r="D853" s="62">
        <v>0</v>
      </c>
      <c r="E853" s="62">
        <v>0</v>
      </c>
      <c r="F853" s="62">
        <v>0</v>
      </c>
      <c r="G853" s="62">
        <v>0</v>
      </c>
      <c r="H853" s="63">
        <v>4000</v>
      </c>
      <c r="I853" s="70">
        <v>4000</v>
      </c>
    </row>
    <row r="854" spans="1:9" ht="15.75" thickBot="1" x14ac:dyDescent="0.3">
      <c r="A854" s="67" t="s">
        <v>391</v>
      </c>
      <c r="B854" s="58">
        <v>45565</v>
      </c>
      <c r="C854" s="58">
        <v>45657</v>
      </c>
      <c r="D854" s="59">
        <v>0</v>
      </c>
      <c r="E854" s="59">
        <v>0</v>
      </c>
      <c r="F854" s="59">
        <v>0</v>
      </c>
      <c r="G854" s="59">
        <v>0</v>
      </c>
      <c r="H854" s="60">
        <v>3375</v>
      </c>
      <c r="I854" s="68">
        <v>3375</v>
      </c>
    </row>
    <row r="855" spans="1:9" ht="15.75" thickBot="1" x14ac:dyDescent="0.3">
      <c r="A855" s="69" t="s">
        <v>393</v>
      </c>
      <c r="B855" s="61">
        <v>45565</v>
      </c>
      <c r="C855" s="61">
        <v>45657</v>
      </c>
      <c r="D855" s="62">
        <v>0</v>
      </c>
      <c r="E855" s="62">
        <v>0</v>
      </c>
      <c r="F855" s="62">
        <v>0</v>
      </c>
      <c r="G855" s="62">
        <v>0</v>
      </c>
      <c r="H855" s="63">
        <v>4500</v>
      </c>
      <c r="I855" s="70">
        <v>4500</v>
      </c>
    </row>
    <row r="856" spans="1:9" ht="15.75" thickBot="1" x14ac:dyDescent="0.3">
      <c r="A856" s="67" t="s">
        <v>394</v>
      </c>
      <c r="B856" s="58">
        <v>45565</v>
      </c>
      <c r="C856" s="58">
        <v>45565</v>
      </c>
      <c r="D856" s="59">
        <v>0</v>
      </c>
      <c r="E856" s="59">
        <v>0</v>
      </c>
      <c r="F856" s="59">
        <v>0</v>
      </c>
      <c r="G856" s="59">
        <v>0</v>
      </c>
      <c r="H856" s="60">
        <v>1000</v>
      </c>
      <c r="I856" s="68">
        <v>1000</v>
      </c>
    </row>
    <row r="857" spans="1:9" ht="15.75" thickBot="1" x14ac:dyDescent="0.3">
      <c r="A857" s="69" t="s">
        <v>395</v>
      </c>
      <c r="B857" s="61">
        <v>45565</v>
      </c>
      <c r="C857" s="61">
        <v>45657</v>
      </c>
      <c r="D857" s="62">
        <v>0</v>
      </c>
      <c r="E857" s="62">
        <v>0</v>
      </c>
      <c r="F857" s="62">
        <v>0</v>
      </c>
      <c r="G857" s="62">
        <v>0</v>
      </c>
      <c r="H857" s="63">
        <v>4500</v>
      </c>
      <c r="I857" s="70">
        <v>4500</v>
      </c>
    </row>
    <row r="858" spans="1:9" ht="15.75" thickBot="1" x14ac:dyDescent="0.3">
      <c r="A858" s="67" t="s">
        <v>396</v>
      </c>
      <c r="B858" s="58">
        <v>45565</v>
      </c>
      <c r="C858" s="58">
        <v>45565</v>
      </c>
      <c r="D858" s="59">
        <v>0</v>
      </c>
      <c r="E858" s="59">
        <v>0</v>
      </c>
      <c r="F858" s="59">
        <v>0</v>
      </c>
      <c r="G858" s="59">
        <v>0</v>
      </c>
      <c r="H858" s="60">
        <v>1100</v>
      </c>
      <c r="I858" s="68">
        <v>1100</v>
      </c>
    </row>
    <row r="859" spans="1:9" ht="15.75" thickBot="1" x14ac:dyDescent="0.3">
      <c r="A859" s="69" t="s">
        <v>457</v>
      </c>
      <c r="B859" s="61">
        <v>45565</v>
      </c>
      <c r="C859" s="61">
        <v>45808</v>
      </c>
      <c r="D859" s="62">
        <v>0</v>
      </c>
      <c r="E859" s="62">
        <v>0</v>
      </c>
      <c r="F859" s="62">
        <v>0</v>
      </c>
      <c r="G859" s="62">
        <v>0</v>
      </c>
      <c r="H859" s="62">
        <v>900</v>
      </c>
      <c r="I859" s="79">
        <v>900</v>
      </c>
    </row>
    <row r="860" spans="1:9" ht="15.75" thickBot="1" x14ac:dyDescent="0.3">
      <c r="A860" s="67" t="s">
        <v>60</v>
      </c>
      <c r="B860" s="58">
        <v>45565</v>
      </c>
      <c r="C860" s="58">
        <v>45808</v>
      </c>
      <c r="D860" s="59">
        <v>0</v>
      </c>
      <c r="E860" s="59">
        <v>0</v>
      </c>
      <c r="F860" s="59">
        <v>0</v>
      </c>
      <c r="G860" s="59">
        <v>0</v>
      </c>
      <c r="H860" s="60">
        <v>1700</v>
      </c>
      <c r="I860" s="68">
        <v>1700</v>
      </c>
    </row>
    <row r="861" spans="1:9" ht="15.75" thickBot="1" x14ac:dyDescent="0.3">
      <c r="A861" s="69" t="s">
        <v>399</v>
      </c>
      <c r="B861" s="61">
        <v>45565</v>
      </c>
      <c r="C861" s="61">
        <v>45808</v>
      </c>
      <c r="D861" s="62">
        <v>0</v>
      </c>
      <c r="E861" s="62">
        <v>0</v>
      </c>
      <c r="F861" s="62">
        <v>0</v>
      </c>
      <c r="G861" s="62">
        <v>0</v>
      </c>
      <c r="H861" s="63">
        <v>4500</v>
      </c>
      <c r="I861" s="70">
        <v>4500</v>
      </c>
    </row>
    <row r="862" spans="1:9" ht="15.75" thickBot="1" x14ac:dyDescent="0.3">
      <c r="A862" s="67" t="s">
        <v>401</v>
      </c>
      <c r="B862" s="58">
        <v>45565</v>
      </c>
      <c r="C862" s="58">
        <v>45565</v>
      </c>
      <c r="D862" s="59">
        <v>0</v>
      </c>
      <c r="E862" s="59">
        <v>0</v>
      </c>
      <c r="F862" s="59">
        <v>0</v>
      </c>
      <c r="G862" s="59">
        <v>0</v>
      </c>
      <c r="H862" s="60">
        <v>1700</v>
      </c>
      <c r="I862" s="68">
        <v>1700</v>
      </c>
    </row>
    <row r="863" spans="1:9" ht="15.75" thickBot="1" x14ac:dyDescent="0.3">
      <c r="A863" s="69" t="s">
        <v>449</v>
      </c>
      <c r="B863" s="61">
        <v>45565</v>
      </c>
      <c r="C863" s="61">
        <v>45565</v>
      </c>
      <c r="D863" s="62">
        <v>0</v>
      </c>
      <c r="E863" s="62">
        <v>0</v>
      </c>
      <c r="F863" s="62">
        <v>0</v>
      </c>
      <c r="G863" s="62">
        <v>0</v>
      </c>
      <c r="H863" s="63">
        <v>1200</v>
      </c>
      <c r="I863" s="70">
        <v>1200</v>
      </c>
    </row>
    <row r="864" spans="1:9" ht="15.75" thickBot="1" x14ac:dyDescent="0.3">
      <c r="A864" s="67" t="s">
        <v>450</v>
      </c>
      <c r="B864" s="58">
        <v>45565</v>
      </c>
      <c r="C864" s="58">
        <v>45808</v>
      </c>
      <c r="D864" s="59">
        <v>0</v>
      </c>
      <c r="E864" s="59">
        <v>0</v>
      </c>
      <c r="F864" s="59">
        <v>0</v>
      </c>
      <c r="G864" s="59">
        <v>0</v>
      </c>
      <c r="H864" s="60">
        <v>3375</v>
      </c>
      <c r="I864" s="68">
        <v>3375</v>
      </c>
    </row>
    <row r="865" spans="1:9" ht="15.75" thickBot="1" x14ac:dyDescent="0.3">
      <c r="A865" s="69" t="s">
        <v>410</v>
      </c>
      <c r="B865" s="61">
        <v>45565</v>
      </c>
      <c r="C865" s="61">
        <v>45565</v>
      </c>
      <c r="D865" s="62">
        <v>0</v>
      </c>
      <c r="E865" s="62">
        <v>0</v>
      </c>
      <c r="F865" s="62">
        <v>0</v>
      </c>
      <c r="G865" s="62">
        <v>0</v>
      </c>
      <c r="H865" s="63">
        <v>3825</v>
      </c>
      <c r="I865" s="70">
        <v>3825</v>
      </c>
    </row>
    <row r="866" spans="1:9" ht="15.75" thickBot="1" x14ac:dyDescent="0.3">
      <c r="A866" s="67" t="s">
        <v>454</v>
      </c>
      <c r="B866" s="58">
        <v>45565</v>
      </c>
      <c r="C866" s="58">
        <v>45808</v>
      </c>
      <c r="D866" s="59">
        <v>0</v>
      </c>
      <c r="E866" s="59">
        <v>0</v>
      </c>
      <c r="F866" s="59">
        <v>0</v>
      </c>
      <c r="G866" s="59">
        <v>0</v>
      </c>
      <c r="H866" s="60">
        <v>6000</v>
      </c>
      <c r="I866" s="68">
        <v>6000</v>
      </c>
    </row>
    <row r="867" spans="1:9" ht="15.75" thickBot="1" x14ac:dyDescent="0.3">
      <c r="A867" s="69" t="s">
        <v>413</v>
      </c>
      <c r="B867" s="61">
        <v>45565</v>
      </c>
      <c r="C867" s="61">
        <v>45808</v>
      </c>
      <c r="D867" s="62">
        <v>0</v>
      </c>
      <c r="E867" s="62">
        <v>0</v>
      </c>
      <c r="F867" s="62">
        <v>0</v>
      </c>
      <c r="G867" s="62">
        <v>0</v>
      </c>
      <c r="H867" s="63">
        <v>1050</v>
      </c>
      <c r="I867" s="70">
        <v>1050</v>
      </c>
    </row>
    <row r="868" spans="1:9" ht="15.75" thickBot="1" x14ac:dyDescent="0.3">
      <c r="A868" s="67" t="s">
        <v>451</v>
      </c>
      <c r="B868" s="58">
        <v>45565</v>
      </c>
      <c r="C868" s="58">
        <v>45565</v>
      </c>
      <c r="D868" s="59">
        <v>0</v>
      </c>
      <c r="E868" s="59">
        <v>0</v>
      </c>
      <c r="F868" s="59">
        <v>0</v>
      </c>
      <c r="G868" s="59">
        <v>0</v>
      </c>
      <c r="H868" s="60">
        <v>1200</v>
      </c>
      <c r="I868" s="68">
        <v>1200</v>
      </c>
    </row>
    <row r="869" spans="1:9" ht="15.75" thickBot="1" x14ac:dyDescent="0.3">
      <c r="A869" s="69" t="s">
        <v>415</v>
      </c>
      <c r="B869" s="61">
        <v>45565</v>
      </c>
      <c r="C869" s="61">
        <v>45808</v>
      </c>
      <c r="D869" s="62">
        <v>0</v>
      </c>
      <c r="E869" s="62">
        <v>0</v>
      </c>
      <c r="F869" s="62">
        <v>0</v>
      </c>
      <c r="G869" s="62">
        <v>0</v>
      </c>
      <c r="H869" s="63">
        <v>4500</v>
      </c>
      <c r="I869" s="70">
        <v>4500</v>
      </c>
    </row>
    <row r="870" spans="1:9" ht="15.75" thickBot="1" x14ac:dyDescent="0.3">
      <c r="A870" s="67" t="s">
        <v>420</v>
      </c>
      <c r="B870" s="58">
        <v>45565</v>
      </c>
      <c r="C870" s="58">
        <v>45565</v>
      </c>
      <c r="D870" s="59">
        <v>0</v>
      </c>
      <c r="E870" s="59">
        <v>0</v>
      </c>
      <c r="F870" s="59">
        <v>0</v>
      </c>
      <c r="G870" s="59">
        <v>0</v>
      </c>
      <c r="H870" s="59">
        <v>900</v>
      </c>
      <c r="I870" s="78">
        <v>900</v>
      </c>
    </row>
    <row r="871" spans="1:9" ht="15.75" thickBot="1" x14ac:dyDescent="0.3">
      <c r="A871" s="69" t="s">
        <v>422</v>
      </c>
      <c r="B871" s="61">
        <v>45565</v>
      </c>
      <c r="C871" s="61">
        <v>45808</v>
      </c>
      <c r="D871" s="62">
        <v>0</v>
      </c>
      <c r="E871" s="62">
        <v>0</v>
      </c>
      <c r="F871" s="62">
        <v>0</v>
      </c>
      <c r="G871" s="62">
        <v>0</v>
      </c>
      <c r="H871" s="63">
        <v>2260</v>
      </c>
      <c r="I871" s="70">
        <v>2260</v>
      </c>
    </row>
    <row r="872" spans="1:9" ht="15.75" thickBot="1" x14ac:dyDescent="0.3">
      <c r="A872" s="67" t="s">
        <v>429</v>
      </c>
      <c r="B872" s="58">
        <v>45565</v>
      </c>
      <c r="C872" s="58">
        <v>45565</v>
      </c>
      <c r="D872" s="59">
        <v>0</v>
      </c>
      <c r="E872" s="59">
        <v>0</v>
      </c>
      <c r="F872" s="59">
        <v>0</v>
      </c>
      <c r="G872" s="59">
        <v>0</v>
      </c>
      <c r="H872" s="60">
        <v>2260</v>
      </c>
      <c r="I872" s="68">
        <v>2260</v>
      </c>
    </row>
    <row r="873" spans="1:9" ht="15.75" thickBot="1" x14ac:dyDescent="0.3">
      <c r="A873" s="69" t="s">
        <v>430</v>
      </c>
      <c r="B873" s="61">
        <v>45565</v>
      </c>
      <c r="C873" s="61">
        <v>45808</v>
      </c>
      <c r="D873" s="62">
        <v>0</v>
      </c>
      <c r="E873" s="62">
        <v>0</v>
      </c>
      <c r="F873" s="62">
        <v>0</v>
      </c>
      <c r="G873" s="62">
        <v>0</v>
      </c>
      <c r="H873" s="63">
        <v>1125</v>
      </c>
      <c r="I873" s="70">
        <v>1125</v>
      </c>
    </row>
    <row r="874" spans="1:9" ht="15.75" thickBot="1" x14ac:dyDescent="0.3">
      <c r="A874" s="67" t="s">
        <v>432</v>
      </c>
      <c r="B874" s="58">
        <v>45565</v>
      </c>
      <c r="C874" s="58">
        <v>45565</v>
      </c>
      <c r="D874" s="59">
        <v>0</v>
      </c>
      <c r="E874" s="59">
        <v>0</v>
      </c>
      <c r="F874" s="59">
        <v>0</v>
      </c>
      <c r="G874" s="59">
        <v>0</v>
      </c>
      <c r="H874" s="60">
        <v>2800</v>
      </c>
      <c r="I874" s="68">
        <v>2800</v>
      </c>
    </row>
    <row r="875" spans="1:9" ht="15.75" thickBot="1" x14ac:dyDescent="0.3">
      <c r="A875" s="69" t="s">
        <v>433</v>
      </c>
      <c r="B875" s="61">
        <v>45565</v>
      </c>
      <c r="C875" s="61">
        <v>45808</v>
      </c>
      <c r="D875" s="62">
        <v>0</v>
      </c>
      <c r="E875" s="62">
        <v>0</v>
      </c>
      <c r="F875" s="62">
        <v>0</v>
      </c>
      <c r="G875" s="62">
        <v>0</v>
      </c>
      <c r="H875" s="63">
        <v>1800</v>
      </c>
      <c r="I875" s="70">
        <v>1800</v>
      </c>
    </row>
    <row r="876" spans="1:9" ht="15.75" thickBot="1" x14ac:dyDescent="0.3">
      <c r="A876" s="67" t="s">
        <v>433</v>
      </c>
      <c r="B876" s="58">
        <v>45565</v>
      </c>
      <c r="C876" s="58">
        <v>45808</v>
      </c>
      <c r="D876" s="59">
        <v>0</v>
      </c>
      <c r="E876" s="59">
        <v>0</v>
      </c>
      <c r="F876" s="59">
        <v>0</v>
      </c>
      <c r="G876" s="59">
        <v>0</v>
      </c>
      <c r="H876" s="60">
        <v>2700</v>
      </c>
      <c r="I876" s="68">
        <v>2700</v>
      </c>
    </row>
    <row r="877" spans="1:9" ht="15.75" thickBot="1" x14ac:dyDescent="0.3">
      <c r="A877" s="69" t="s">
        <v>436</v>
      </c>
      <c r="B877" s="61">
        <v>45565</v>
      </c>
      <c r="C877" s="61">
        <v>45808</v>
      </c>
      <c r="D877" s="62">
        <v>0</v>
      </c>
      <c r="E877" s="62">
        <v>0</v>
      </c>
      <c r="F877" s="62">
        <v>0</v>
      </c>
      <c r="G877" s="62">
        <v>0</v>
      </c>
      <c r="H877" s="63">
        <v>2500</v>
      </c>
      <c r="I877" s="70">
        <v>2500</v>
      </c>
    </row>
    <row r="878" spans="1:9" ht="15.75" thickBot="1" x14ac:dyDescent="0.3">
      <c r="A878" s="67" t="s">
        <v>453</v>
      </c>
      <c r="B878" s="58">
        <v>45565</v>
      </c>
      <c r="C878" s="58">
        <v>45808</v>
      </c>
      <c r="D878" s="59">
        <v>0</v>
      </c>
      <c r="E878" s="59">
        <v>0</v>
      </c>
      <c r="F878" s="59">
        <v>0</v>
      </c>
      <c r="G878" s="59">
        <v>0</v>
      </c>
      <c r="H878" s="60">
        <v>6000</v>
      </c>
      <c r="I878" s="68">
        <v>6000</v>
      </c>
    </row>
    <row r="879" spans="1:9" ht="15.75" thickBot="1" x14ac:dyDescent="0.3">
      <c r="A879" s="69" t="s">
        <v>438</v>
      </c>
      <c r="B879" s="61">
        <v>45565</v>
      </c>
      <c r="C879" s="61">
        <v>45656</v>
      </c>
      <c r="D879" s="62">
        <v>0</v>
      </c>
      <c r="E879" s="62">
        <v>0</v>
      </c>
      <c r="F879" s="62">
        <v>0</v>
      </c>
      <c r="G879" s="62">
        <v>0</v>
      </c>
      <c r="H879" s="63">
        <v>3375</v>
      </c>
      <c r="I879" s="70">
        <v>3375</v>
      </c>
    </row>
    <row r="880" spans="1:9" ht="15.75" thickBot="1" x14ac:dyDescent="0.3">
      <c r="A880" s="67" t="s">
        <v>439</v>
      </c>
      <c r="B880" s="58">
        <v>45565</v>
      </c>
      <c r="C880" s="58">
        <v>45808</v>
      </c>
      <c r="D880" s="59">
        <v>0</v>
      </c>
      <c r="E880" s="59">
        <v>0</v>
      </c>
      <c r="F880" s="59">
        <v>0</v>
      </c>
      <c r="G880" s="59">
        <v>0</v>
      </c>
      <c r="H880" s="60">
        <v>3375</v>
      </c>
      <c r="I880" s="68">
        <v>3375</v>
      </c>
    </row>
    <row r="881" spans="1:9" ht="15.75" thickBot="1" x14ac:dyDescent="0.3">
      <c r="A881" s="69" t="s">
        <v>440</v>
      </c>
      <c r="B881" s="61">
        <v>45565</v>
      </c>
      <c r="C881" s="61">
        <v>45808</v>
      </c>
      <c r="D881" s="62">
        <v>0</v>
      </c>
      <c r="E881" s="62">
        <v>0</v>
      </c>
      <c r="F881" s="62">
        <v>0</v>
      </c>
      <c r="G881" s="62">
        <v>0</v>
      </c>
      <c r="H881" s="63">
        <v>4500</v>
      </c>
      <c r="I881" s="70">
        <v>4500</v>
      </c>
    </row>
    <row r="882" spans="1:9" ht="15.75" thickBot="1" x14ac:dyDescent="0.3">
      <c r="A882" s="67" t="s">
        <v>441</v>
      </c>
      <c r="B882" s="58">
        <v>45565</v>
      </c>
      <c r="C882" s="58">
        <v>45808</v>
      </c>
      <c r="D882" s="59">
        <v>0</v>
      </c>
      <c r="E882" s="59">
        <v>0</v>
      </c>
      <c r="F882" s="59">
        <v>0</v>
      </c>
      <c r="G882" s="59">
        <v>0</v>
      </c>
      <c r="H882" s="60">
        <v>3375</v>
      </c>
      <c r="I882" s="68">
        <v>3375</v>
      </c>
    </row>
    <row r="883" spans="1:9" ht="15.75" thickBot="1" x14ac:dyDescent="0.3">
      <c r="A883" s="69" t="s">
        <v>443</v>
      </c>
      <c r="B883" s="61">
        <v>45565</v>
      </c>
      <c r="C883" s="61">
        <v>45565</v>
      </c>
      <c r="D883" s="62">
        <v>0</v>
      </c>
      <c r="E883" s="62">
        <v>0</v>
      </c>
      <c r="F883" s="62">
        <v>0</v>
      </c>
      <c r="G883" s="62">
        <v>0</v>
      </c>
      <c r="H883" s="63">
        <v>2250</v>
      </c>
      <c r="I883" s="70">
        <v>2250</v>
      </c>
    </row>
    <row r="884" spans="1:9" ht="15.75" thickBot="1" x14ac:dyDescent="0.3">
      <c r="A884" s="67" t="s">
        <v>444</v>
      </c>
      <c r="B884" s="58">
        <v>45565</v>
      </c>
      <c r="C884" s="58">
        <v>45657</v>
      </c>
      <c r="D884" s="59">
        <v>0</v>
      </c>
      <c r="E884" s="59">
        <v>0</v>
      </c>
      <c r="F884" s="59">
        <v>0</v>
      </c>
      <c r="G884" s="59">
        <v>0</v>
      </c>
      <c r="H884" s="60">
        <v>5550</v>
      </c>
      <c r="I884" s="68">
        <v>5550</v>
      </c>
    </row>
    <row r="885" spans="1:9" ht="15.75" thickBot="1" x14ac:dyDescent="0.3">
      <c r="A885" s="69" t="s">
        <v>446</v>
      </c>
      <c r="B885" s="61">
        <v>45565</v>
      </c>
      <c r="C885" s="61">
        <v>45626</v>
      </c>
      <c r="D885" s="62">
        <v>0</v>
      </c>
      <c r="E885" s="62">
        <v>0</v>
      </c>
      <c r="F885" s="62">
        <v>0</v>
      </c>
      <c r="G885" s="62">
        <v>0</v>
      </c>
      <c r="H885" s="63">
        <v>2260.83</v>
      </c>
      <c r="I885" s="70">
        <v>2260.83</v>
      </c>
    </row>
    <row r="886" spans="1:9" ht="15.75" thickBot="1" x14ac:dyDescent="0.3">
      <c r="A886" s="67" t="s">
        <v>447</v>
      </c>
      <c r="B886" s="58">
        <v>45565</v>
      </c>
      <c r="C886" s="58">
        <v>45657</v>
      </c>
      <c r="D886" s="59">
        <v>0</v>
      </c>
      <c r="E886" s="59">
        <v>0</v>
      </c>
      <c r="F886" s="59">
        <v>0</v>
      </c>
      <c r="G886" s="59">
        <v>0</v>
      </c>
      <c r="H886" s="60">
        <v>3375</v>
      </c>
      <c r="I886" s="68">
        <v>3375</v>
      </c>
    </row>
    <row r="887" spans="1:9" ht="15.75" thickBot="1" x14ac:dyDescent="0.3">
      <c r="A887" s="122" t="s">
        <v>294</v>
      </c>
      <c r="B887" s="123"/>
      <c r="C887" s="124"/>
      <c r="D887" s="64">
        <v>0</v>
      </c>
      <c r="E887" s="64">
        <v>0</v>
      </c>
      <c r="F887" s="64">
        <v>0</v>
      </c>
      <c r="G887" s="64">
        <v>0</v>
      </c>
      <c r="H887" s="65">
        <v>220335.83</v>
      </c>
      <c r="I887" s="71">
        <v>220335.83</v>
      </c>
    </row>
    <row r="888" spans="1:9" ht="15.75" thickBot="1" x14ac:dyDescent="0.3">
      <c r="A888" s="119" t="s">
        <v>300</v>
      </c>
      <c r="B888" s="120"/>
      <c r="C888" s="120"/>
      <c r="D888" s="120"/>
      <c r="E888" s="120"/>
      <c r="F888" s="120"/>
      <c r="G888" s="120"/>
      <c r="H888" s="120"/>
      <c r="I888" s="121"/>
    </row>
    <row r="889" spans="1:9" ht="15.75" thickBot="1" x14ac:dyDescent="0.3">
      <c r="A889" s="69" t="s">
        <v>334</v>
      </c>
      <c r="B889" s="61">
        <v>45595</v>
      </c>
      <c r="C889" s="61">
        <v>45808</v>
      </c>
      <c r="D889" s="62">
        <v>0</v>
      </c>
      <c r="E889" s="62">
        <v>0</v>
      </c>
      <c r="F889" s="62">
        <v>0</v>
      </c>
      <c r="G889" s="62">
        <v>0</v>
      </c>
      <c r="H889" s="63">
        <v>6000</v>
      </c>
      <c r="I889" s="70">
        <v>6000</v>
      </c>
    </row>
    <row r="890" spans="1:9" ht="15.75" thickBot="1" x14ac:dyDescent="0.3">
      <c r="A890" s="67" t="s">
        <v>338</v>
      </c>
      <c r="B890" s="58">
        <v>45595</v>
      </c>
      <c r="C890" s="58">
        <v>45808</v>
      </c>
      <c r="D890" s="59">
        <v>0</v>
      </c>
      <c r="E890" s="59">
        <v>0</v>
      </c>
      <c r="F890" s="59">
        <v>0</v>
      </c>
      <c r="G890" s="59">
        <v>0</v>
      </c>
      <c r="H890" s="60">
        <v>3375</v>
      </c>
      <c r="I890" s="68">
        <v>3375</v>
      </c>
    </row>
    <row r="891" spans="1:9" ht="15.75" thickBot="1" x14ac:dyDescent="0.3">
      <c r="A891" s="69" t="s">
        <v>339</v>
      </c>
      <c r="B891" s="61">
        <v>45595</v>
      </c>
      <c r="C891" s="61">
        <v>45808</v>
      </c>
      <c r="D891" s="62">
        <v>0</v>
      </c>
      <c r="E891" s="62">
        <v>0</v>
      </c>
      <c r="F891" s="62">
        <v>0</v>
      </c>
      <c r="G891" s="62">
        <v>0</v>
      </c>
      <c r="H891" s="63">
        <v>6000</v>
      </c>
      <c r="I891" s="70">
        <v>6000</v>
      </c>
    </row>
    <row r="892" spans="1:9" ht="15.75" thickBot="1" x14ac:dyDescent="0.3">
      <c r="A892" s="67" t="s">
        <v>340</v>
      </c>
      <c r="B892" s="58">
        <v>45595</v>
      </c>
      <c r="C892" s="58">
        <v>45808</v>
      </c>
      <c r="D892" s="59">
        <v>0</v>
      </c>
      <c r="E892" s="59">
        <v>0</v>
      </c>
      <c r="F892" s="59">
        <v>0</v>
      </c>
      <c r="G892" s="59">
        <v>0</v>
      </c>
      <c r="H892" s="59">
        <v>680</v>
      </c>
      <c r="I892" s="78">
        <v>680</v>
      </c>
    </row>
    <row r="893" spans="1:9" ht="15.75" thickBot="1" x14ac:dyDescent="0.3">
      <c r="A893" s="69" t="s">
        <v>341</v>
      </c>
      <c r="B893" s="61">
        <v>45595</v>
      </c>
      <c r="C893" s="61">
        <v>45808</v>
      </c>
      <c r="D893" s="62">
        <v>0</v>
      </c>
      <c r="E893" s="62">
        <v>0</v>
      </c>
      <c r="F893" s="62">
        <v>0</v>
      </c>
      <c r="G893" s="62">
        <v>0</v>
      </c>
      <c r="H893" s="63">
        <v>2475</v>
      </c>
      <c r="I893" s="70">
        <v>2475</v>
      </c>
    </row>
    <row r="894" spans="1:9" ht="15.75" thickBot="1" x14ac:dyDescent="0.3">
      <c r="A894" s="67" t="s">
        <v>448</v>
      </c>
      <c r="B894" s="58">
        <v>45595</v>
      </c>
      <c r="C894" s="58">
        <v>45808</v>
      </c>
      <c r="D894" s="59">
        <v>0</v>
      </c>
      <c r="E894" s="59">
        <v>0</v>
      </c>
      <c r="F894" s="59">
        <v>0</v>
      </c>
      <c r="G894" s="59">
        <v>0</v>
      </c>
      <c r="H894" s="60">
        <v>3375</v>
      </c>
      <c r="I894" s="68">
        <v>3375</v>
      </c>
    </row>
    <row r="895" spans="1:9" ht="15.75" thickBot="1" x14ac:dyDescent="0.3">
      <c r="A895" s="69" t="s">
        <v>346</v>
      </c>
      <c r="B895" s="61">
        <v>45595</v>
      </c>
      <c r="C895" s="61">
        <v>45808</v>
      </c>
      <c r="D895" s="62">
        <v>0</v>
      </c>
      <c r="E895" s="62">
        <v>0</v>
      </c>
      <c r="F895" s="62">
        <v>0</v>
      </c>
      <c r="G895" s="62">
        <v>0</v>
      </c>
      <c r="H895" s="63">
        <v>3375</v>
      </c>
      <c r="I895" s="70">
        <v>3375</v>
      </c>
    </row>
    <row r="896" spans="1:9" ht="15.75" thickBot="1" x14ac:dyDescent="0.3">
      <c r="A896" s="67" t="s">
        <v>347</v>
      </c>
      <c r="B896" s="58">
        <v>45595</v>
      </c>
      <c r="C896" s="58">
        <v>45808</v>
      </c>
      <c r="D896" s="59">
        <v>0</v>
      </c>
      <c r="E896" s="59">
        <v>0</v>
      </c>
      <c r="F896" s="59">
        <v>0</v>
      </c>
      <c r="G896" s="59">
        <v>0</v>
      </c>
      <c r="H896" s="60">
        <v>2260</v>
      </c>
      <c r="I896" s="68">
        <v>2260</v>
      </c>
    </row>
    <row r="897" spans="1:9" ht="15.75" thickBot="1" x14ac:dyDescent="0.3">
      <c r="A897" s="69" t="s">
        <v>348</v>
      </c>
      <c r="B897" s="61">
        <v>45595</v>
      </c>
      <c r="C897" s="61">
        <v>45657</v>
      </c>
      <c r="D897" s="62">
        <v>0</v>
      </c>
      <c r="E897" s="62">
        <v>0</v>
      </c>
      <c r="F897" s="62">
        <v>0</v>
      </c>
      <c r="G897" s="62">
        <v>0</v>
      </c>
      <c r="H897" s="63">
        <v>5000</v>
      </c>
      <c r="I897" s="70">
        <v>5000</v>
      </c>
    </row>
    <row r="898" spans="1:9" ht="15.75" thickBot="1" x14ac:dyDescent="0.3">
      <c r="A898" s="67" t="s">
        <v>349</v>
      </c>
      <c r="B898" s="58">
        <v>45595</v>
      </c>
      <c r="C898" s="58">
        <v>45808</v>
      </c>
      <c r="D898" s="59">
        <v>0</v>
      </c>
      <c r="E898" s="59">
        <v>0</v>
      </c>
      <c r="F898" s="59">
        <v>0</v>
      </c>
      <c r="G898" s="59">
        <v>0</v>
      </c>
      <c r="H898" s="60">
        <v>7500</v>
      </c>
      <c r="I898" s="68">
        <v>7500</v>
      </c>
    </row>
    <row r="899" spans="1:9" ht="15.75" thickBot="1" x14ac:dyDescent="0.3">
      <c r="A899" s="69" t="s">
        <v>350</v>
      </c>
      <c r="B899" s="61">
        <v>45595</v>
      </c>
      <c r="C899" s="61">
        <v>45808</v>
      </c>
      <c r="D899" s="62">
        <v>0</v>
      </c>
      <c r="E899" s="62">
        <v>0</v>
      </c>
      <c r="F899" s="62">
        <v>0</v>
      </c>
      <c r="G899" s="62">
        <v>0</v>
      </c>
      <c r="H899" s="63">
        <v>1870</v>
      </c>
      <c r="I899" s="70">
        <v>1870</v>
      </c>
    </row>
    <row r="900" spans="1:9" ht="15.75" thickBot="1" x14ac:dyDescent="0.3">
      <c r="A900" s="67" t="s">
        <v>351</v>
      </c>
      <c r="B900" s="58">
        <v>45595</v>
      </c>
      <c r="C900" s="58">
        <v>45657</v>
      </c>
      <c r="D900" s="59">
        <v>0</v>
      </c>
      <c r="E900" s="59">
        <v>0</v>
      </c>
      <c r="F900" s="59">
        <v>0</v>
      </c>
      <c r="G900" s="59">
        <v>0</v>
      </c>
      <c r="H900" s="60">
        <v>2260</v>
      </c>
      <c r="I900" s="68">
        <v>2260</v>
      </c>
    </row>
    <row r="901" spans="1:9" ht="15.75" thickBot="1" x14ac:dyDescent="0.3">
      <c r="A901" s="69" t="s">
        <v>353</v>
      </c>
      <c r="B901" s="61">
        <v>45595</v>
      </c>
      <c r="C901" s="61">
        <v>45657</v>
      </c>
      <c r="D901" s="62">
        <v>0</v>
      </c>
      <c r="E901" s="62">
        <v>0</v>
      </c>
      <c r="F901" s="62">
        <v>0</v>
      </c>
      <c r="G901" s="62">
        <v>0</v>
      </c>
      <c r="H901" s="63">
        <v>2260</v>
      </c>
      <c r="I901" s="70">
        <v>2260</v>
      </c>
    </row>
    <row r="902" spans="1:9" ht="15.75" thickBot="1" x14ac:dyDescent="0.3">
      <c r="A902" s="67" t="s">
        <v>354</v>
      </c>
      <c r="B902" s="58">
        <v>45595</v>
      </c>
      <c r="C902" s="58">
        <v>45657</v>
      </c>
      <c r="D902" s="59">
        <v>0</v>
      </c>
      <c r="E902" s="59">
        <v>0</v>
      </c>
      <c r="F902" s="59">
        <v>0</v>
      </c>
      <c r="G902" s="59">
        <v>0</v>
      </c>
      <c r="H902" s="60">
        <v>3375</v>
      </c>
      <c r="I902" s="68">
        <v>3375</v>
      </c>
    </row>
    <row r="903" spans="1:9" ht="15.75" thickBot="1" x14ac:dyDescent="0.3">
      <c r="A903" s="69" t="s">
        <v>355</v>
      </c>
      <c r="B903" s="61">
        <v>45595</v>
      </c>
      <c r="C903" s="61">
        <v>45657</v>
      </c>
      <c r="D903" s="62">
        <v>0</v>
      </c>
      <c r="E903" s="62">
        <v>0</v>
      </c>
      <c r="F903" s="62">
        <v>0</v>
      </c>
      <c r="G903" s="62">
        <v>0</v>
      </c>
      <c r="H903" s="63">
        <v>1700</v>
      </c>
      <c r="I903" s="70">
        <v>1700</v>
      </c>
    </row>
    <row r="904" spans="1:9" ht="15.75" thickBot="1" x14ac:dyDescent="0.3">
      <c r="A904" s="67" t="s">
        <v>356</v>
      </c>
      <c r="B904" s="58">
        <v>45595</v>
      </c>
      <c r="C904" s="58">
        <v>45657</v>
      </c>
      <c r="D904" s="59">
        <v>0</v>
      </c>
      <c r="E904" s="59">
        <v>0</v>
      </c>
      <c r="F904" s="59">
        <v>0</v>
      </c>
      <c r="G904" s="59">
        <v>0</v>
      </c>
      <c r="H904" s="60">
        <v>2700</v>
      </c>
      <c r="I904" s="68">
        <v>2700</v>
      </c>
    </row>
    <row r="905" spans="1:9" ht="15.75" thickBot="1" x14ac:dyDescent="0.3">
      <c r="A905" s="69" t="s">
        <v>358</v>
      </c>
      <c r="B905" s="61">
        <v>45595</v>
      </c>
      <c r="C905" s="61">
        <v>45657</v>
      </c>
      <c r="D905" s="62">
        <v>0</v>
      </c>
      <c r="E905" s="62">
        <v>0</v>
      </c>
      <c r="F905" s="62">
        <v>0</v>
      </c>
      <c r="G905" s="62">
        <v>0</v>
      </c>
      <c r="H905" s="63">
        <v>2260</v>
      </c>
      <c r="I905" s="70">
        <v>2260</v>
      </c>
    </row>
    <row r="906" spans="1:9" ht="15.75" thickBot="1" x14ac:dyDescent="0.3">
      <c r="A906" s="67" t="s">
        <v>458</v>
      </c>
      <c r="B906" s="58">
        <v>45595</v>
      </c>
      <c r="C906" s="58">
        <v>45808</v>
      </c>
      <c r="D906" s="59">
        <v>0</v>
      </c>
      <c r="E906" s="59">
        <v>0</v>
      </c>
      <c r="F906" s="59">
        <v>0</v>
      </c>
      <c r="G906" s="59">
        <v>0</v>
      </c>
      <c r="H906" s="60">
        <v>3375</v>
      </c>
      <c r="I906" s="68">
        <v>3375</v>
      </c>
    </row>
    <row r="907" spans="1:9" ht="15.75" thickBot="1" x14ac:dyDescent="0.3">
      <c r="A907" s="69" t="s">
        <v>361</v>
      </c>
      <c r="B907" s="61">
        <v>45595</v>
      </c>
      <c r="C907" s="61">
        <v>45626</v>
      </c>
      <c r="D907" s="62">
        <v>0</v>
      </c>
      <c r="E907" s="62">
        <v>0</v>
      </c>
      <c r="F907" s="62">
        <v>0</v>
      </c>
      <c r="G907" s="62">
        <v>0</v>
      </c>
      <c r="H907" s="63">
        <v>2260</v>
      </c>
      <c r="I907" s="70">
        <v>2260</v>
      </c>
    </row>
    <row r="908" spans="1:9" ht="15.75" thickBot="1" x14ac:dyDescent="0.3">
      <c r="A908" s="67" t="s">
        <v>459</v>
      </c>
      <c r="B908" s="58">
        <v>45595</v>
      </c>
      <c r="C908" s="58">
        <v>45808</v>
      </c>
      <c r="D908" s="59">
        <v>0</v>
      </c>
      <c r="E908" s="59">
        <v>0</v>
      </c>
      <c r="F908" s="59">
        <v>0</v>
      </c>
      <c r="G908" s="59">
        <v>0</v>
      </c>
      <c r="H908" s="60">
        <v>1687.5</v>
      </c>
      <c r="I908" s="68">
        <v>1687.5</v>
      </c>
    </row>
    <row r="909" spans="1:9" ht="15.75" thickBot="1" x14ac:dyDescent="0.3">
      <c r="A909" s="69" t="s">
        <v>365</v>
      </c>
      <c r="B909" s="61">
        <v>45595</v>
      </c>
      <c r="C909" s="61">
        <v>45808</v>
      </c>
      <c r="D909" s="62">
        <v>0</v>
      </c>
      <c r="E909" s="62">
        <v>0</v>
      </c>
      <c r="F909" s="62">
        <v>0</v>
      </c>
      <c r="G909" s="62">
        <v>0</v>
      </c>
      <c r="H909" s="63">
        <v>3375</v>
      </c>
      <c r="I909" s="70">
        <v>3375</v>
      </c>
    </row>
    <row r="910" spans="1:9" ht="15.75" thickBot="1" x14ac:dyDescent="0.3">
      <c r="A910" s="67" t="s">
        <v>371</v>
      </c>
      <c r="B910" s="58">
        <v>45595</v>
      </c>
      <c r="C910" s="58">
        <v>45657</v>
      </c>
      <c r="D910" s="59">
        <v>0</v>
      </c>
      <c r="E910" s="59">
        <v>0</v>
      </c>
      <c r="F910" s="59">
        <v>0</v>
      </c>
      <c r="G910" s="59">
        <v>0</v>
      </c>
      <c r="H910" s="60">
        <v>1800</v>
      </c>
      <c r="I910" s="68">
        <v>1800</v>
      </c>
    </row>
    <row r="911" spans="1:9" ht="15.75" thickBot="1" x14ac:dyDescent="0.3">
      <c r="A911" s="69" t="s">
        <v>372</v>
      </c>
      <c r="B911" s="61">
        <v>45595</v>
      </c>
      <c r="C911" s="61">
        <v>45657</v>
      </c>
      <c r="D911" s="62">
        <v>0</v>
      </c>
      <c r="E911" s="62">
        <v>0</v>
      </c>
      <c r="F911" s="62">
        <v>0</v>
      </c>
      <c r="G911" s="62">
        <v>0</v>
      </c>
      <c r="H911" s="63">
        <v>4500</v>
      </c>
      <c r="I911" s="70">
        <v>4500</v>
      </c>
    </row>
    <row r="912" spans="1:9" ht="15.75" thickBot="1" x14ac:dyDescent="0.3">
      <c r="A912" s="67" t="s">
        <v>373</v>
      </c>
      <c r="B912" s="58">
        <v>45595</v>
      </c>
      <c r="C912" s="58">
        <v>45657</v>
      </c>
      <c r="D912" s="59">
        <v>0</v>
      </c>
      <c r="E912" s="59">
        <v>0</v>
      </c>
      <c r="F912" s="59">
        <v>0</v>
      </c>
      <c r="G912" s="59">
        <v>0</v>
      </c>
      <c r="H912" s="60">
        <v>6000</v>
      </c>
      <c r="I912" s="68">
        <v>6000</v>
      </c>
    </row>
    <row r="913" spans="1:9" ht="15.75" thickBot="1" x14ac:dyDescent="0.3">
      <c r="A913" s="69" t="s">
        <v>374</v>
      </c>
      <c r="B913" s="61">
        <v>45595</v>
      </c>
      <c r="C913" s="61">
        <v>45657</v>
      </c>
      <c r="D913" s="62">
        <v>0</v>
      </c>
      <c r="E913" s="62">
        <v>0</v>
      </c>
      <c r="F913" s="62">
        <v>0</v>
      </c>
      <c r="G913" s="62">
        <v>0</v>
      </c>
      <c r="H913" s="63">
        <v>2260</v>
      </c>
      <c r="I913" s="70">
        <v>2260</v>
      </c>
    </row>
    <row r="914" spans="1:9" ht="15.75" thickBot="1" x14ac:dyDescent="0.3">
      <c r="A914" s="67" t="s">
        <v>456</v>
      </c>
      <c r="B914" s="58">
        <v>45595</v>
      </c>
      <c r="C914" s="58">
        <v>45808</v>
      </c>
      <c r="D914" s="59">
        <v>0</v>
      </c>
      <c r="E914" s="59">
        <v>0</v>
      </c>
      <c r="F914" s="59">
        <v>0</v>
      </c>
      <c r="G914" s="59">
        <v>0</v>
      </c>
      <c r="H914" s="60">
        <v>3375</v>
      </c>
      <c r="I914" s="68">
        <v>3375</v>
      </c>
    </row>
    <row r="915" spans="1:9" ht="15.75" thickBot="1" x14ac:dyDescent="0.3">
      <c r="A915" s="69" t="s">
        <v>376</v>
      </c>
      <c r="B915" s="61">
        <v>45595</v>
      </c>
      <c r="C915" s="61">
        <v>45807</v>
      </c>
      <c r="D915" s="62">
        <v>0</v>
      </c>
      <c r="E915" s="62">
        <v>0</v>
      </c>
      <c r="F915" s="62">
        <v>0</v>
      </c>
      <c r="G915" s="62">
        <v>0</v>
      </c>
      <c r="H915" s="63">
        <v>7750</v>
      </c>
      <c r="I915" s="70">
        <v>7750</v>
      </c>
    </row>
    <row r="916" spans="1:9" ht="15.75" thickBot="1" x14ac:dyDescent="0.3">
      <c r="A916" s="67" t="s">
        <v>377</v>
      </c>
      <c r="B916" s="58">
        <v>45595</v>
      </c>
      <c r="C916" s="58">
        <v>45808</v>
      </c>
      <c r="D916" s="59">
        <v>0</v>
      </c>
      <c r="E916" s="59">
        <v>0</v>
      </c>
      <c r="F916" s="59">
        <v>0</v>
      </c>
      <c r="G916" s="59">
        <v>0</v>
      </c>
      <c r="H916" s="60">
        <v>6000</v>
      </c>
      <c r="I916" s="68">
        <v>6000</v>
      </c>
    </row>
    <row r="917" spans="1:9" ht="15.75" thickBot="1" x14ac:dyDescent="0.3">
      <c r="A917" s="69" t="s">
        <v>378</v>
      </c>
      <c r="B917" s="61">
        <v>45595</v>
      </c>
      <c r="C917" s="61">
        <v>45657</v>
      </c>
      <c r="D917" s="62">
        <v>0</v>
      </c>
      <c r="E917" s="62">
        <v>0</v>
      </c>
      <c r="F917" s="62">
        <v>0</v>
      </c>
      <c r="G917" s="62">
        <v>0</v>
      </c>
      <c r="H917" s="63">
        <v>3375</v>
      </c>
      <c r="I917" s="70">
        <v>3375</v>
      </c>
    </row>
    <row r="918" spans="1:9" ht="15.75" thickBot="1" x14ac:dyDescent="0.3">
      <c r="A918" s="67" t="s">
        <v>379</v>
      </c>
      <c r="B918" s="58">
        <v>45595</v>
      </c>
      <c r="C918" s="58">
        <v>45657</v>
      </c>
      <c r="D918" s="59">
        <v>0</v>
      </c>
      <c r="E918" s="59">
        <v>0</v>
      </c>
      <c r="F918" s="59">
        <v>0</v>
      </c>
      <c r="G918" s="59">
        <v>0</v>
      </c>
      <c r="H918" s="60">
        <v>4500</v>
      </c>
      <c r="I918" s="68">
        <v>4500</v>
      </c>
    </row>
    <row r="919" spans="1:9" ht="15.75" thickBot="1" x14ac:dyDescent="0.3">
      <c r="A919" s="69" t="s">
        <v>382</v>
      </c>
      <c r="B919" s="61">
        <v>45595</v>
      </c>
      <c r="C919" s="61">
        <v>45657</v>
      </c>
      <c r="D919" s="62">
        <v>0</v>
      </c>
      <c r="E919" s="62">
        <v>0</v>
      </c>
      <c r="F919" s="62">
        <v>0</v>
      </c>
      <c r="G919" s="62">
        <v>0</v>
      </c>
      <c r="H919" s="63">
        <v>2260</v>
      </c>
      <c r="I919" s="70">
        <v>2260</v>
      </c>
    </row>
    <row r="920" spans="1:9" ht="15.75" thickBot="1" x14ac:dyDescent="0.3">
      <c r="A920" s="67" t="s">
        <v>388</v>
      </c>
      <c r="B920" s="58">
        <v>45595</v>
      </c>
      <c r="C920" s="58">
        <v>45657</v>
      </c>
      <c r="D920" s="59">
        <v>0</v>
      </c>
      <c r="E920" s="59">
        <v>0</v>
      </c>
      <c r="F920" s="59">
        <v>0</v>
      </c>
      <c r="G920" s="59">
        <v>0</v>
      </c>
      <c r="H920" s="60">
        <v>2260</v>
      </c>
      <c r="I920" s="68">
        <v>2260</v>
      </c>
    </row>
    <row r="921" spans="1:9" ht="15.75" thickBot="1" x14ac:dyDescent="0.3">
      <c r="A921" s="69" t="s">
        <v>390</v>
      </c>
      <c r="B921" s="61">
        <v>45595</v>
      </c>
      <c r="C921" s="61">
        <v>45657</v>
      </c>
      <c r="D921" s="62">
        <v>0</v>
      </c>
      <c r="E921" s="62">
        <v>0</v>
      </c>
      <c r="F921" s="62">
        <v>0</v>
      </c>
      <c r="G921" s="62">
        <v>0</v>
      </c>
      <c r="H921" s="63">
        <v>4000</v>
      </c>
      <c r="I921" s="70">
        <v>4000</v>
      </c>
    </row>
    <row r="922" spans="1:9" ht="15.75" thickBot="1" x14ac:dyDescent="0.3">
      <c r="A922" s="67" t="s">
        <v>391</v>
      </c>
      <c r="B922" s="58">
        <v>45595</v>
      </c>
      <c r="C922" s="58">
        <v>45657</v>
      </c>
      <c r="D922" s="59">
        <v>0</v>
      </c>
      <c r="E922" s="59">
        <v>0</v>
      </c>
      <c r="F922" s="59">
        <v>0</v>
      </c>
      <c r="G922" s="59">
        <v>0</v>
      </c>
      <c r="H922" s="60">
        <v>3375</v>
      </c>
      <c r="I922" s="68">
        <v>3375</v>
      </c>
    </row>
    <row r="923" spans="1:9" ht="15.75" thickBot="1" x14ac:dyDescent="0.3">
      <c r="A923" s="69" t="s">
        <v>393</v>
      </c>
      <c r="B923" s="61">
        <v>45595</v>
      </c>
      <c r="C923" s="61">
        <v>45657</v>
      </c>
      <c r="D923" s="62">
        <v>0</v>
      </c>
      <c r="E923" s="62">
        <v>0</v>
      </c>
      <c r="F923" s="62">
        <v>0</v>
      </c>
      <c r="G923" s="62">
        <v>0</v>
      </c>
      <c r="H923" s="63">
        <v>4500</v>
      </c>
      <c r="I923" s="70">
        <v>4500</v>
      </c>
    </row>
    <row r="924" spans="1:9" ht="15.75" thickBot="1" x14ac:dyDescent="0.3">
      <c r="A924" s="67" t="s">
        <v>395</v>
      </c>
      <c r="B924" s="58">
        <v>45595</v>
      </c>
      <c r="C924" s="58">
        <v>45657</v>
      </c>
      <c r="D924" s="59">
        <v>0</v>
      </c>
      <c r="E924" s="59">
        <v>0</v>
      </c>
      <c r="F924" s="59">
        <v>0</v>
      </c>
      <c r="G924" s="59">
        <v>0</v>
      </c>
      <c r="H924" s="60">
        <v>4500</v>
      </c>
      <c r="I924" s="68">
        <v>4500</v>
      </c>
    </row>
    <row r="925" spans="1:9" ht="15.75" thickBot="1" x14ac:dyDescent="0.3">
      <c r="A925" s="69" t="s">
        <v>460</v>
      </c>
      <c r="B925" s="61">
        <v>45595</v>
      </c>
      <c r="C925" s="61">
        <v>45626</v>
      </c>
      <c r="D925" s="62">
        <v>0</v>
      </c>
      <c r="E925" s="62">
        <v>0</v>
      </c>
      <c r="F925" s="62">
        <v>0</v>
      </c>
      <c r="G925" s="62">
        <v>0</v>
      </c>
      <c r="H925" s="63">
        <v>1687.5</v>
      </c>
      <c r="I925" s="70">
        <v>1687.5</v>
      </c>
    </row>
    <row r="926" spans="1:9" ht="15.75" thickBot="1" x14ac:dyDescent="0.3">
      <c r="A926" s="67" t="s">
        <v>461</v>
      </c>
      <c r="B926" s="58">
        <v>45595</v>
      </c>
      <c r="C926" s="58">
        <v>45808</v>
      </c>
      <c r="D926" s="59">
        <v>0</v>
      </c>
      <c r="E926" s="59">
        <v>0</v>
      </c>
      <c r="F926" s="59">
        <v>0</v>
      </c>
      <c r="G926" s="59">
        <v>0</v>
      </c>
      <c r="H926" s="59">
        <v>900</v>
      </c>
      <c r="I926" s="78">
        <v>900</v>
      </c>
    </row>
    <row r="927" spans="1:9" ht="15.75" thickBot="1" x14ac:dyDescent="0.3">
      <c r="A927" s="69" t="s">
        <v>457</v>
      </c>
      <c r="B927" s="61">
        <v>45595</v>
      </c>
      <c r="C927" s="61">
        <v>45808</v>
      </c>
      <c r="D927" s="62">
        <v>0</v>
      </c>
      <c r="E927" s="62">
        <v>0</v>
      </c>
      <c r="F927" s="62">
        <v>0</v>
      </c>
      <c r="G927" s="62">
        <v>0</v>
      </c>
      <c r="H927" s="62">
        <v>900</v>
      </c>
      <c r="I927" s="79">
        <v>900</v>
      </c>
    </row>
    <row r="928" spans="1:9" ht="15.75" thickBot="1" x14ac:dyDescent="0.3">
      <c r="A928" s="67" t="s">
        <v>60</v>
      </c>
      <c r="B928" s="58">
        <v>45595</v>
      </c>
      <c r="C928" s="58">
        <v>45808</v>
      </c>
      <c r="D928" s="59">
        <v>0</v>
      </c>
      <c r="E928" s="59">
        <v>0</v>
      </c>
      <c r="F928" s="59">
        <v>0</v>
      </c>
      <c r="G928" s="59">
        <v>0</v>
      </c>
      <c r="H928" s="60">
        <v>1700</v>
      </c>
      <c r="I928" s="68">
        <v>1700</v>
      </c>
    </row>
    <row r="929" spans="1:9" ht="15.75" thickBot="1" x14ac:dyDescent="0.3">
      <c r="A929" s="69" t="s">
        <v>399</v>
      </c>
      <c r="B929" s="61">
        <v>45595</v>
      </c>
      <c r="C929" s="61">
        <v>45808</v>
      </c>
      <c r="D929" s="62">
        <v>0</v>
      </c>
      <c r="E929" s="62">
        <v>0</v>
      </c>
      <c r="F929" s="62">
        <v>0</v>
      </c>
      <c r="G929" s="62">
        <v>0</v>
      </c>
      <c r="H929" s="63">
        <v>4500</v>
      </c>
      <c r="I929" s="70">
        <v>4500</v>
      </c>
    </row>
    <row r="930" spans="1:9" ht="15.75" thickBot="1" x14ac:dyDescent="0.3">
      <c r="A930" s="67" t="s">
        <v>462</v>
      </c>
      <c r="B930" s="58">
        <v>45595</v>
      </c>
      <c r="C930" s="58">
        <v>45808</v>
      </c>
      <c r="D930" s="59">
        <v>0</v>
      </c>
      <c r="E930" s="59">
        <v>0</v>
      </c>
      <c r="F930" s="59">
        <v>0</v>
      </c>
      <c r="G930" s="59">
        <v>0</v>
      </c>
      <c r="H930" s="59">
        <v>750</v>
      </c>
      <c r="I930" s="78">
        <v>750</v>
      </c>
    </row>
    <row r="931" spans="1:9" ht="15.75" thickBot="1" x14ac:dyDescent="0.3">
      <c r="A931" s="69" t="s">
        <v>450</v>
      </c>
      <c r="B931" s="61">
        <v>45595</v>
      </c>
      <c r="C931" s="61">
        <v>45808</v>
      </c>
      <c r="D931" s="62">
        <v>0</v>
      </c>
      <c r="E931" s="62">
        <v>0</v>
      </c>
      <c r="F931" s="62">
        <v>0</v>
      </c>
      <c r="G931" s="62">
        <v>0</v>
      </c>
      <c r="H931" s="63">
        <v>3375</v>
      </c>
      <c r="I931" s="70">
        <v>3375</v>
      </c>
    </row>
    <row r="932" spans="1:9" ht="15.75" thickBot="1" x14ac:dyDescent="0.3">
      <c r="A932" s="67" t="s">
        <v>410</v>
      </c>
      <c r="B932" s="58">
        <v>45595</v>
      </c>
      <c r="C932" s="58">
        <v>45657</v>
      </c>
      <c r="D932" s="59">
        <v>0</v>
      </c>
      <c r="E932" s="59">
        <v>0</v>
      </c>
      <c r="F932" s="59">
        <v>0</v>
      </c>
      <c r="G932" s="59">
        <v>0</v>
      </c>
      <c r="H932" s="60">
        <v>3825</v>
      </c>
      <c r="I932" s="68">
        <v>3825</v>
      </c>
    </row>
    <row r="933" spans="1:9" ht="15.75" thickBot="1" x14ac:dyDescent="0.3">
      <c r="A933" s="69" t="s">
        <v>411</v>
      </c>
      <c r="B933" s="61">
        <v>45595</v>
      </c>
      <c r="C933" s="61">
        <v>45657</v>
      </c>
      <c r="D933" s="62">
        <v>0</v>
      </c>
      <c r="E933" s="62">
        <v>0</v>
      </c>
      <c r="F933" s="62">
        <v>0</v>
      </c>
      <c r="G933" s="62">
        <v>0</v>
      </c>
      <c r="H933" s="63">
        <v>1700</v>
      </c>
      <c r="I933" s="70">
        <v>1700</v>
      </c>
    </row>
    <row r="934" spans="1:9" ht="15.75" thickBot="1" x14ac:dyDescent="0.3">
      <c r="A934" s="67" t="s">
        <v>454</v>
      </c>
      <c r="B934" s="58">
        <v>45595</v>
      </c>
      <c r="C934" s="58">
        <v>45808</v>
      </c>
      <c r="D934" s="59">
        <v>0</v>
      </c>
      <c r="E934" s="59">
        <v>0</v>
      </c>
      <c r="F934" s="59">
        <v>0</v>
      </c>
      <c r="G934" s="59">
        <v>0</v>
      </c>
      <c r="H934" s="60">
        <v>6000</v>
      </c>
      <c r="I934" s="68">
        <v>6000</v>
      </c>
    </row>
    <row r="935" spans="1:9" ht="15.75" thickBot="1" x14ac:dyDescent="0.3">
      <c r="A935" s="69" t="s">
        <v>413</v>
      </c>
      <c r="B935" s="61">
        <v>45595</v>
      </c>
      <c r="C935" s="61">
        <v>45808</v>
      </c>
      <c r="D935" s="62">
        <v>0</v>
      </c>
      <c r="E935" s="62">
        <v>0</v>
      </c>
      <c r="F935" s="62">
        <v>0</v>
      </c>
      <c r="G935" s="62">
        <v>0</v>
      </c>
      <c r="H935" s="63">
        <v>1050</v>
      </c>
      <c r="I935" s="70">
        <v>1050</v>
      </c>
    </row>
    <row r="936" spans="1:9" ht="15.75" thickBot="1" x14ac:dyDescent="0.3">
      <c r="A936" s="67" t="s">
        <v>415</v>
      </c>
      <c r="B936" s="58">
        <v>45595</v>
      </c>
      <c r="C936" s="58">
        <v>45808</v>
      </c>
      <c r="D936" s="59">
        <v>0</v>
      </c>
      <c r="E936" s="59">
        <v>0</v>
      </c>
      <c r="F936" s="59">
        <v>0</v>
      </c>
      <c r="G936" s="59">
        <v>0</v>
      </c>
      <c r="H936" s="60">
        <v>4500</v>
      </c>
      <c r="I936" s="68">
        <v>4500</v>
      </c>
    </row>
    <row r="937" spans="1:9" ht="15.75" thickBot="1" x14ac:dyDescent="0.3">
      <c r="A937" s="69" t="s">
        <v>422</v>
      </c>
      <c r="B937" s="61">
        <v>45595</v>
      </c>
      <c r="C937" s="61">
        <v>45808</v>
      </c>
      <c r="D937" s="62">
        <v>0</v>
      </c>
      <c r="E937" s="62">
        <v>0</v>
      </c>
      <c r="F937" s="62">
        <v>0</v>
      </c>
      <c r="G937" s="62">
        <v>0</v>
      </c>
      <c r="H937" s="63">
        <v>2260</v>
      </c>
      <c r="I937" s="70">
        <v>2260</v>
      </c>
    </row>
    <row r="938" spans="1:9" ht="15.75" thickBot="1" x14ac:dyDescent="0.3">
      <c r="A938" s="67" t="s">
        <v>429</v>
      </c>
      <c r="B938" s="58">
        <v>45595</v>
      </c>
      <c r="C938" s="58">
        <v>45657</v>
      </c>
      <c r="D938" s="59">
        <v>0</v>
      </c>
      <c r="E938" s="59">
        <v>0</v>
      </c>
      <c r="F938" s="59">
        <v>0</v>
      </c>
      <c r="G938" s="59">
        <v>0</v>
      </c>
      <c r="H938" s="59">
        <v>833.38</v>
      </c>
      <c r="I938" s="78">
        <v>833.38</v>
      </c>
    </row>
    <row r="939" spans="1:9" ht="15.75" thickBot="1" x14ac:dyDescent="0.3">
      <c r="A939" s="69" t="s">
        <v>430</v>
      </c>
      <c r="B939" s="61">
        <v>45595</v>
      </c>
      <c r="C939" s="61">
        <v>45808</v>
      </c>
      <c r="D939" s="62">
        <v>0</v>
      </c>
      <c r="E939" s="62">
        <v>0</v>
      </c>
      <c r="F939" s="62">
        <v>0</v>
      </c>
      <c r="G939" s="62">
        <v>0</v>
      </c>
      <c r="H939" s="63">
        <v>1125</v>
      </c>
      <c r="I939" s="70">
        <v>1125</v>
      </c>
    </row>
    <row r="940" spans="1:9" ht="15.75" thickBot="1" x14ac:dyDescent="0.3">
      <c r="A940" s="67" t="s">
        <v>433</v>
      </c>
      <c r="B940" s="58">
        <v>45595</v>
      </c>
      <c r="C940" s="58">
        <v>45808</v>
      </c>
      <c r="D940" s="59">
        <v>0</v>
      </c>
      <c r="E940" s="59">
        <v>0</v>
      </c>
      <c r="F940" s="59">
        <v>0</v>
      </c>
      <c r="G940" s="59">
        <v>0</v>
      </c>
      <c r="H940" s="60">
        <v>1800</v>
      </c>
      <c r="I940" s="68">
        <v>1800</v>
      </c>
    </row>
    <row r="941" spans="1:9" ht="15.75" thickBot="1" x14ac:dyDescent="0.3">
      <c r="A941" s="69" t="s">
        <v>433</v>
      </c>
      <c r="B941" s="61">
        <v>45595</v>
      </c>
      <c r="C941" s="61">
        <v>45808</v>
      </c>
      <c r="D941" s="62">
        <v>0</v>
      </c>
      <c r="E941" s="62">
        <v>0</v>
      </c>
      <c r="F941" s="62">
        <v>0</v>
      </c>
      <c r="G941" s="62">
        <v>0</v>
      </c>
      <c r="H941" s="63">
        <v>2700</v>
      </c>
      <c r="I941" s="70">
        <v>2700</v>
      </c>
    </row>
    <row r="942" spans="1:9" ht="15.75" thickBot="1" x14ac:dyDescent="0.3">
      <c r="A942" s="67" t="s">
        <v>436</v>
      </c>
      <c r="B942" s="58">
        <v>45595</v>
      </c>
      <c r="C942" s="58">
        <v>45808</v>
      </c>
      <c r="D942" s="59">
        <v>0</v>
      </c>
      <c r="E942" s="59">
        <v>0</v>
      </c>
      <c r="F942" s="59">
        <v>0</v>
      </c>
      <c r="G942" s="59">
        <v>0</v>
      </c>
      <c r="H942" s="60">
        <v>2500</v>
      </c>
      <c r="I942" s="68">
        <v>2500</v>
      </c>
    </row>
    <row r="943" spans="1:9" ht="15.75" thickBot="1" x14ac:dyDescent="0.3">
      <c r="A943" s="69" t="s">
        <v>453</v>
      </c>
      <c r="B943" s="61">
        <v>45595</v>
      </c>
      <c r="C943" s="61">
        <v>45808</v>
      </c>
      <c r="D943" s="62">
        <v>0</v>
      </c>
      <c r="E943" s="62">
        <v>0</v>
      </c>
      <c r="F943" s="62">
        <v>0</v>
      </c>
      <c r="G943" s="62">
        <v>0</v>
      </c>
      <c r="H943" s="63">
        <v>6000</v>
      </c>
      <c r="I943" s="70">
        <v>6000</v>
      </c>
    </row>
    <row r="944" spans="1:9" ht="15.75" thickBot="1" x14ac:dyDescent="0.3">
      <c r="A944" s="67" t="s">
        <v>438</v>
      </c>
      <c r="B944" s="58">
        <v>45595</v>
      </c>
      <c r="C944" s="58">
        <v>45656</v>
      </c>
      <c r="D944" s="59">
        <v>0</v>
      </c>
      <c r="E944" s="59">
        <v>0</v>
      </c>
      <c r="F944" s="59">
        <v>0</v>
      </c>
      <c r="G944" s="59">
        <v>0</v>
      </c>
      <c r="H944" s="60">
        <v>3375</v>
      </c>
      <c r="I944" s="68">
        <v>3375</v>
      </c>
    </row>
    <row r="945" spans="1:9" ht="15.75" thickBot="1" x14ac:dyDescent="0.3">
      <c r="A945" s="69" t="s">
        <v>439</v>
      </c>
      <c r="B945" s="61">
        <v>45595</v>
      </c>
      <c r="C945" s="61">
        <v>45808</v>
      </c>
      <c r="D945" s="62">
        <v>0</v>
      </c>
      <c r="E945" s="62">
        <v>0</v>
      </c>
      <c r="F945" s="62">
        <v>0</v>
      </c>
      <c r="G945" s="62">
        <v>0</v>
      </c>
      <c r="H945" s="63">
        <v>3375</v>
      </c>
      <c r="I945" s="70">
        <v>3375</v>
      </c>
    </row>
    <row r="946" spans="1:9" ht="15.75" thickBot="1" x14ac:dyDescent="0.3">
      <c r="A946" s="67" t="s">
        <v>440</v>
      </c>
      <c r="B946" s="58">
        <v>45595</v>
      </c>
      <c r="C946" s="58">
        <v>45808</v>
      </c>
      <c r="D946" s="59">
        <v>0</v>
      </c>
      <c r="E946" s="59">
        <v>0</v>
      </c>
      <c r="F946" s="59">
        <v>0</v>
      </c>
      <c r="G946" s="59">
        <v>0</v>
      </c>
      <c r="H946" s="60">
        <v>4500</v>
      </c>
      <c r="I946" s="68">
        <v>4500</v>
      </c>
    </row>
    <row r="947" spans="1:9" ht="15.75" thickBot="1" x14ac:dyDescent="0.3">
      <c r="A947" s="69" t="s">
        <v>441</v>
      </c>
      <c r="B947" s="61">
        <v>45595</v>
      </c>
      <c r="C947" s="61">
        <v>45808</v>
      </c>
      <c r="D947" s="62">
        <v>0</v>
      </c>
      <c r="E947" s="62">
        <v>0</v>
      </c>
      <c r="F947" s="62">
        <v>0</v>
      </c>
      <c r="G947" s="62">
        <v>0</v>
      </c>
      <c r="H947" s="63">
        <v>3375</v>
      </c>
      <c r="I947" s="70">
        <v>3375</v>
      </c>
    </row>
    <row r="948" spans="1:9" ht="15.75" thickBot="1" x14ac:dyDescent="0.3">
      <c r="A948" s="67" t="s">
        <v>443</v>
      </c>
      <c r="B948" s="58">
        <v>45595</v>
      </c>
      <c r="C948" s="58">
        <v>45657</v>
      </c>
      <c r="D948" s="59">
        <v>0</v>
      </c>
      <c r="E948" s="59">
        <v>0</v>
      </c>
      <c r="F948" s="59">
        <v>0</v>
      </c>
      <c r="G948" s="59">
        <v>0</v>
      </c>
      <c r="H948" s="60">
        <v>1125</v>
      </c>
      <c r="I948" s="68">
        <v>1125</v>
      </c>
    </row>
    <row r="949" spans="1:9" ht="15.75" thickBot="1" x14ac:dyDescent="0.3">
      <c r="A949" s="69" t="s">
        <v>444</v>
      </c>
      <c r="B949" s="61">
        <v>45595</v>
      </c>
      <c r="C949" s="61">
        <v>45657</v>
      </c>
      <c r="D949" s="62">
        <v>0</v>
      </c>
      <c r="E949" s="62">
        <v>0</v>
      </c>
      <c r="F949" s="62">
        <v>0</v>
      </c>
      <c r="G949" s="62">
        <v>0</v>
      </c>
      <c r="H949" s="63">
        <v>5550</v>
      </c>
      <c r="I949" s="70">
        <v>5550</v>
      </c>
    </row>
    <row r="950" spans="1:9" ht="15.75" thickBot="1" x14ac:dyDescent="0.3">
      <c r="A950" s="67" t="s">
        <v>446</v>
      </c>
      <c r="B950" s="58">
        <v>45595</v>
      </c>
      <c r="C950" s="58">
        <v>45626</v>
      </c>
      <c r="D950" s="59">
        <v>0</v>
      </c>
      <c r="E950" s="59">
        <v>0</v>
      </c>
      <c r="F950" s="59">
        <v>0</v>
      </c>
      <c r="G950" s="59">
        <v>0</v>
      </c>
      <c r="H950" s="60">
        <v>2260.83</v>
      </c>
      <c r="I950" s="68">
        <v>2260.83</v>
      </c>
    </row>
    <row r="951" spans="1:9" ht="15.75" thickBot="1" x14ac:dyDescent="0.3">
      <c r="A951" s="69" t="s">
        <v>447</v>
      </c>
      <c r="B951" s="61">
        <v>45595</v>
      </c>
      <c r="C951" s="61">
        <v>45657</v>
      </c>
      <c r="D951" s="62">
        <v>0</v>
      </c>
      <c r="E951" s="62">
        <v>0</v>
      </c>
      <c r="F951" s="62">
        <v>0</v>
      </c>
      <c r="G951" s="62">
        <v>0</v>
      </c>
      <c r="H951" s="63">
        <v>3375</v>
      </c>
      <c r="I951" s="70">
        <v>3375</v>
      </c>
    </row>
    <row r="952" spans="1:9" ht="15.75" thickBot="1" x14ac:dyDescent="0.3">
      <c r="A952" s="122" t="s">
        <v>294</v>
      </c>
      <c r="B952" s="123"/>
      <c r="C952" s="124"/>
      <c r="D952" s="64">
        <v>0</v>
      </c>
      <c r="E952" s="64">
        <v>0</v>
      </c>
      <c r="F952" s="64">
        <v>0</v>
      </c>
      <c r="G952" s="64">
        <v>0</v>
      </c>
      <c r="H952" s="65">
        <v>202659.21</v>
      </c>
      <c r="I952" s="71">
        <v>202659.21</v>
      </c>
    </row>
    <row r="953" spans="1:9" ht="15.75" thickBot="1" x14ac:dyDescent="0.3">
      <c r="A953" s="132" t="s">
        <v>302</v>
      </c>
      <c r="B953" s="133"/>
      <c r="C953" s="133"/>
      <c r="D953" s="133"/>
      <c r="E953" s="133"/>
      <c r="F953" s="133"/>
      <c r="G953" s="133"/>
      <c r="H953" s="133"/>
      <c r="I953" s="134"/>
    </row>
    <row r="954" spans="1:9" ht="15.75" thickBot="1" x14ac:dyDescent="0.3">
      <c r="A954" s="67" t="s">
        <v>334</v>
      </c>
      <c r="B954" s="58">
        <v>45625</v>
      </c>
      <c r="C954" s="58">
        <v>45808</v>
      </c>
      <c r="D954" s="59">
        <v>0</v>
      </c>
      <c r="E954" s="59">
        <v>0</v>
      </c>
      <c r="F954" s="59">
        <v>0</v>
      </c>
      <c r="G954" s="59">
        <v>0</v>
      </c>
      <c r="H954" s="60">
        <v>6000</v>
      </c>
      <c r="I954" s="68">
        <v>6000</v>
      </c>
    </row>
    <row r="955" spans="1:9" ht="15.75" thickBot="1" x14ac:dyDescent="0.3">
      <c r="A955" s="69" t="s">
        <v>338</v>
      </c>
      <c r="B955" s="61">
        <v>45625</v>
      </c>
      <c r="C955" s="61">
        <v>45808</v>
      </c>
      <c r="D955" s="62">
        <v>0</v>
      </c>
      <c r="E955" s="62">
        <v>0</v>
      </c>
      <c r="F955" s="62">
        <v>0</v>
      </c>
      <c r="G955" s="62">
        <v>0</v>
      </c>
      <c r="H955" s="63">
        <v>3375</v>
      </c>
      <c r="I955" s="70">
        <v>3375</v>
      </c>
    </row>
    <row r="956" spans="1:9" ht="15.75" thickBot="1" x14ac:dyDescent="0.3">
      <c r="A956" s="67" t="s">
        <v>339</v>
      </c>
      <c r="B956" s="58">
        <v>45625</v>
      </c>
      <c r="C956" s="58">
        <v>45808</v>
      </c>
      <c r="D956" s="59">
        <v>0</v>
      </c>
      <c r="E956" s="59">
        <v>0</v>
      </c>
      <c r="F956" s="59">
        <v>0</v>
      </c>
      <c r="G956" s="59">
        <v>0</v>
      </c>
      <c r="H956" s="60">
        <v>6000</v>
      </c>
      <c r="I956" s="68">
        <v>6000</v>
      </c>
    </row>
    <row r="957" spans="1:9" ht="15.75" thickBot="1" x14ac:dyDescent="0.3">
      <c r="A957" s="69" t="s">
        <v>340</v>
      </c>
      <c r="B957" s="61">
        <v>45625</v>
      </c>
      <c r="C957" s="61">
        <v>45808</v>
      </c>
      <c r="D957" s="62">
        <v>0</v>
      </c>
      <c r="E957" s="62">
        <v>0</v>
      </c>
      <c r="F957" s="62">
        <v>0</v>
      </c>
      <c r="G957" s="62">
        <v>0</v>
      </c>
      <c r="H957" s="62">
        <v>680</v>
      </c>
      <c r="I957" s="79">
        <v>680</v>
      </c>
    </row>
    <row r="958" spans="1:9" ht="15.75" thickBot="1" x14ac:dyDescent="0.3">
      <c r="A958" s="67" t="s">
        <v>341</v>
      </c>
      <c r="B958" s="58">
        <v>45625</v>
      </c>
      <c r="C958" s="58">
        <v>45808</v>
      </c>
      <c r="D958" s="59">
        <v>0</v>
      </c>
      <c r="E958" s="59">
        <v>0</v>
      </c>
      <c r="F958" s="59">
        <v>0</v>
      </c>
      <c r="G958" s="59">
        <v>0</v>
      </c>
      <c r="H958" s="60">
        <v>2475</v>
      </c>
      <c r="I958" s="68">
        <v>2475</v>
      </c>
    </row>
    <row r="959" spans="1:9" ht="15.75" thickBot="1" x14ac:dyDescent="0.3">
      <c r="A959" s="69" t="s">
        <v>448</v>
      </c>
      <c r="B959" s="61">
        <v>45625</v>
      </c>
      <c r="C959" s="61">
        <v>45808</v>
      </c>
      <c r="D959" s="62">
        <v>0</v>
      </c>
      <c r="E959" s="62">
        <v>0</v>
      </c>
      <c r="F959" s="62">
        <v>0</v>
      </c>
      <c r="G959" s="62">
        <v>0</v>
      </c>
      <c r="H959" s="63">
        <v>3375</v>
      </c>
      <c r="I959" s="70">
        <v>3375</v>
      </c>
    </row>
    <row r="960" spans="1:9" ht="15.75" thickBot="1" x14ac:dyDescent="0.3">
      <c r="A960" s="67" t="s">
        <v>346</v>
      </c>
      <c r="B960" s="58">
        <v>45625</v>
      </c>
      <c r="C960" s="58">
        <v>45808</v>
      </c>
      <c r="D960" s="59">
        <v>0</v>
      </c>
      <c r="E960" s="59">
        <v>0</v>
      </c>
      <c r="F960" s="59">
        <v>0</v>
      </c>
      <c r="G960" s="59">
        <v>0</v>
      </c>
      <c r="H960" s="60">
        <v>3375</v>
      </c>
      <c r="I960" s="68">
        <v>3375</v>
      </c>
    </row>
    <row r="961" spans="1:9" ht="15.75" thickBot="1" x14ac:dyDescent="0.3">
      <c r="A961" s="69" t="s">
        <v>347</v>
      </c>
      <c r="B961" s="61">
        <v>45625</v>
      </c>
      <c r="C961" s="61">
        <v>45808</v>
      </c>
      <c r="D961" s="62">
        <v>0</v>
      </c>
      <c r="E961" s="62">
        <v>0</v>
      </c>
      <c r="F961" s="62">
        <v>0</v>
      </c>
      <c r="G961" s="62">
        <v>0</v>
      </c>
      <c r="H961" s="63">
        <v>2260</v>
      </c>
      <c r="I961" s="70">
        <v>2260</v>
      </c>
    </row>
    <row r="962" spans="1:9" ht="15.75" thickBot="1" x14ac:dyDescent="0.3">
      <c r="A962" s="67" t="s">
        <v>348</v>
      </c>
      <c r="B962" s="58">
        <v>45625</v>
      </c>
      <c r="C962" s="58">
        <v>45657</v>
      </c>
      <c r="D962" s="59">
        <v>0</v>
      </c>
      <c r="E962" s="59">
        <v>0</v>
      </c>
      <c r="F962" s="59">
        <v>0</v>
      </c>
      <c r="G962" s="59">
        <v>0</v>
      </c>
      <c r="H962" s="60">
        <v>5000</v>
      </c>
      <c r="I962" s="68">
        <v>5000</v>
      </c>
    </row>
    <row r="963" spans="1:9" ht="15.75" thickBot="1" x14ac:dyDescent="0.3">
      <c r="A963" s="69" t="s">
        <v>349</v>
      </c>
      <c r="B963" s="61">
        <v>45625</v>
      </c>
      <c r="C963" s="61">
        <v>45808</v>
      </c>
      <c r="D963" s="62">
        <v>0</v>
      </c>
      <c r="E963" s="62">
        <v>0</v>
      </c>
      <c r="F963" s="62">
        <v>0</v>
      </c>
      <c r="G963" s="62">
        <v>0</v>
      </c>
      <c r="H963" s="63">
        <v>7500</v>
      </c>
      <c r="I963" s="70">
        <v>7500</v>
      </c>
    </row>
    <row r="964" spans="1:9" ht="15.75" thickBot="1" x14ac:dyDescent="0.3">
      <c r="A964" s="67" t="s">
        <v>350</v>
      </c>
      <c r="B964" s="58">
        <v>45625</v>
      </c>
      <c r="C964" s="58">
        <v>45808</v>
      </c>
      <c r="D964" s="59">
        <v>0</v>
      </c>
      <c r="E964" s="59">
        <v>0</v>
      </c>
      <c r="F964" s="59">
        <v>0</v>
      </c>
      <c r="G964" s="59">
        <v>0</v>
      </c>
      <c r="H964" s="60">
        <v>1870</v>
      </c>
      <c r="I964" s="68">
        <v>1870</v>
      </c>
    </row>
    <row r="965" spans="1:9" ht="15.75" thickBot="1" x14ac:dyDescent="0.3">
      <c r="A965" s="69" t="s">
        <v>351</v>
      </c>
      <c r="B965" s="61">
        <v>45625</v>
      </c>
      <c r="C965" s="61">
        <v>45657</v>
      </c>
      <c r="D965" s="62">
        <v>0</v>
      </c>
      <c r="E965" s="62">
        <v>0</v>
      </c>
      <c r="F965" s="62">
        <v>0</v>
      </c>
      <c r="G965" s="62">
        <v>0</v>
      </c>
      <c r="H965" s="63">
        <v>2260</v>
      </c>
      <c r="I965" s="70">
        <v>2260</v>
      </c>
    </row>
    <row r="966" spans="1:9" ht="15.75" thickBot="1" x14ac:dyDescent="0.3">
      <c r="A966" s="67" t="s">
        <v>353</v>
      </c>
      <c r="B966" s="58">
        <v>45625</v>
      </c>
      <c r="C966" s="58">
        <v>45657</v>
      </c>
      <c r="D966" s="59">
        <v>0</v>
      </c>
      <c r="E966" s="59">
        <v>0</v>
      </c>
      <c r="F966" s="59">
        <v>0</v>
      </c>
      <c r="G966" s="59">
        <v>0</v>
      </c>
      <c r="H966" s="60">
        <v>2260</v>
      </c>
      <c r="I966" s="68">
        <v>2260</v>
      </c>
    </row>
    <row r="967" spans="1:9" ht="15.75" thickBot="1" x14ac:dyDescent="0.3">
      <c r="A967" s="69" t="s">
        <v>354</v>
      </c>
      <c r="B967" s="61">
        <v>45625</v>
      </c>
      <c r="C967" s="61">
        <v>45657</v>
      </c>
      <c r="D967" s="62">
        <v>0</v>
      </c>
      <c r="E967" s="62">
        <v>0</v>
      </c>
      <c r="F967" s="62">
        <v>0</v>
      </c>
      <c r="G967" s="62">
        <v>0</v>
      </c>
      <c r="H967" s="63">
        <v>3375</v>
      </c>
      <c r="I967" s="70">
        <v>3375</v>
      </c>
    </row>
    <row r="968" spans="1:9" ht="15.75" thickBot="1" x14ac:dyDescent="0.3">
      <c r="A968" s="67" t="s">
        <v>355</v>
      </c>
      <c r="B968" s="58">
        <v>45625</v>
      </c>
      <c r="C968" s="58">
        <v>45657</v>
      </c>
      <c r="D968" s="59">
        <v>0</v>
      </c>
      <c r="E968" s="59">
        <v>0</v>
      </c>
      <c r="F968" s="59">
        <v>0</v>
      </c>
      <c r="G968" s="59">
        <v>0</v>
      </c>
      <c r="H968" s="60">
        <v>1700</v>
      </c>
      <c r="I968" s="68">
        <v>1700</v>
      </c>
    </row>
    <row r="969" spans="1:9" ht="15.75" thickBot="1" x14ac:dyDescent="0.3">
      <c r="A969" s="69" t="s">
        <v>356</v>
      </c>
      <c r="B969" s="61">
        <v>45625</v>
      </c>
      <c r="C969" s="61">
        <v>45657</v>
      </c>
      <c r="D969" s="62">
        <v>0</v>
      </c>
      <c r="E969" s="62">
        <v>0</v>
      </c>
      <c r="F969" s="62">
        <v>0</v>
      </c>
      <c r="G969" s="62">
        <v>0</v>
      </c>
      <c r="H969" s="63">
        <v>2700</v>
      </c>
      <c r="I969" s="70">
        <v>2700</v>
      </c>
    </row>
    <row r="970" spans="1:9" ht="15.75" thickBot="1" x14ac:dyDescent="0.3">
      <c r="A970" s="67" t="s">
        <v>358</v>
      </c>
      <c r="B970" s="58">
        <v>45625</v>
      </c>
      <c r="C970" s="58">
        <v>45657</v>
      </c>
      <c r="D970" s="59">
        <v>0</v>
      </c>
      <c r="E970" s="59">
        <v>0</v>
      </c>
      <c r="F970" s="59">
        <v>0</v>
      </c>
      <c r="G970" s="59">
        <v>0</v>
      </c>
      <c r="H970" s="60">
        <v>2260</v>
      </c>
      <c r="I970" s="68">
        <v>2260</v>
      </c>
    </row>
    <row r="971" spans="1:9" ht="15.75" thickBot="1" x14ac:dyDescent="0.3">
      <c r="A971" s="69" t="s">
        <v>458</v>
      </c>
      <c r="B971" s="61">
        <v>45625</v>
      </c>
      <c r="C971" s="61">
        <v>45808</v>
      </c>
      <c r="D971" s="62">
        <v>0</v>
      </c>
      <c r="E971" s="62">
        <v>0</v>
      </c>
      <c r="F971" s="62">
        <v>0</v>
      </c>
      <c r="G971" s="62">
        <v>0</v>
      </c>
      <c r="H971" s="63">
        <v>3375</v>
      </c>
      <c r="I971" s="70">
        <v>3375</v>
      </c>
    </row>
    <row r="972" spans="1:9" ht="15.75" thickBot="1" x14ac:dyDescent="0.3">
      <c r="A972" s="67" t="s">
        <v>361</v>
      </c>
      <c r="B972" s="58">
        <v>45625</v>
      </c>
      <c r="C972" s="58">
        <v>45626</v>
      </c>
      <c r="D972" s="59">
        <v>0</v>
      </c>
      <c r="E972" s="59">
        <v>0</v>
      </c>
      <c r="F972" s="59">
        <v>0</v>
      </c>
      <c r="G972" s="59">
        <v>0</v>
      </c>
      <c r="H972" s="60">
        <v>2260</v>
      </c>
      <c r="I972" s="68">
        <v>2260</v>
      </c>
    </row>
    <row r="973" spans="1:9" ht="15.75" thickBot="1" x14ac:dyDescent="0.3">
      <c r="A973" s="69" t="s">
        <v>459</v>
      </c>
      <c r="B973" s="61">
        <v>45625</v>
      </c>
      <c r="C973" s="61">
        <v>45808</v>
      </c>
      <c r="D973" s="62">
        <v>0</v>
      </c>
      <c r="E973" s="62">
        <v>0</v>
      </c>
      <c r="F973" s="62">
        <v>0</v>
      </c>
      <c r="G973" s="62">
        <v>0</v>
      </c>
      <c r="H973" s="63">
        <v>1687.5</v>
      </c>
      <c r="I973" s="70">
        <v>1687.5</v>
      </c>
    </row>
    <row r="974" spans="1:9" ht="15.75" thickBot="1" x14ac:dyDescent="0.3">
      <c r="A974" s="67" t="s">
        <v>365</v>
      </c>
      <c r="B974" s="58">
        <v>45610</v>
      </c>
      <c r="C974" s="58">
        <v>45808</v>
      </c>
      <c r="D974" s="59">
        <v>0</v>
      </c>
      <c r="E974" s="59">
        <v>0</v>
      </c>
      <c r="F974" s="59">
        <v>0</v>
      </c>
      <c r="G974" s="59">
        <v>0</v>
      </c>
      <c r="H974" s="60">
        <v>1125</v>
      </c>
      <c r="I974" s="68">
        <v>1125</v>
      </c>
    </row>
    <row r="975" spans="1:9" ht="15.75" thickBot="1" x14ac:dyDescent="0.3">
      <c r="A975" s="69" t="s">
        <v>365</v>
      </c>
      <c r="B975" s="61">
        <v>45625</v>
      </c>
      <c r="C975" s="61">
        <v>45808</v>
      </c>
      <c r="D975" s="62">
        <v>0</v>
      </c>
      <c r="E975" s="62">
        <v>0</v>
      </c>
      <c r="F975" s="62">
        <v>0</v>
      </c>
      <c r="G975" s="62">
        <v>0</v>
      </c>
      <c r="H975" s="63">
        <v>1125</v>
      </c>
      <c r="I975" s="70">
        <v>1125</v>
      </c>
    </row>
    <row r="976" spans="1:9" ht="15.75" thickBot="1" x14ac:dyDescent="0.3">
      <c r="A976" s="67" t="s">
        <v>365</v>
      </c>
      <c r="B976" s="58">
        <v>45625</v>
      </c>
      <c r="C976" s="58">
        <v>45808</v>
      </c>
      <c r="D976" s="59">
        <v>0</v>
      </c>
      <c r="E976" s="59">
        <v>0</v>
      </c>
      <c r="F976" s="59">
        <v>0</v>
      </c>
      <c r="G976" s="59">
        <v>0</v>
      </c>
      <c r="H976" s="60">
        <v>3375</v>
      </c>
      <c r="I976" s="68">
        <v>3375</v>
      </c>
    </row>
    <row r="977" spans="1:9" ht="15.75" thickBot="1" x14ac:dyDescent="0.3">
      <c r="A977" s="69" t="s">
        <v>368</v>
      </c>
      <c r="B977" s="61">
        <v>45625</v>
      </c>
      <c r="C977" s="61">
        <v>45657</v>
      </c>
      <c r="D977" s="62">
        <v>0</v>
      </c>
      <c r="E977" s="62">
        <v>0</v>
      </c>
      <c r="F977" s="62">
        <v>0</v>
      </c>
      <c r="G977" s="62">
        <v>0</v>
      </c>
      <c r="H977" s="62">
        <v>352.5</v>
      </c>
      <c r="I977" s="79">
        <v>352.5</v>
      </c>
    </row>
    <row r="978" spans="1:9" ht="15.75" thickBot="1" x14ac:dyDescent="0.3">
      <c r="A978" s="67" t="s">
        <v>371</v>
      </c>
      <c r="B978" s="58">
        <v>45625</v>
      </c>
      <c r="C978" s="58">
        <v>45657</v>
      </c>
      <c r="D978" s="59">
        <v>0</v>
      </c>
      <c r="E978" s="59">
        <v>0</v>
      </c>
      <c r="F978" s="59">
        <v>0</v>
      </c>
      <c r="G978" s="59">
        <v>0</v>
      </c>
      <c r="H978" s="60">
        <v>1800</v>
      </c>
      <c r="I978" s="68">
        <v>1800</v>
      </c>
    </row>
    <row r="979" spans="1:9" ht="15.75" thickBot="1" x14ac:dyDescent="0.3">
      <c r="A979" s="69" t="s">
        <v>372</v>
      </c>
      <c r="B979" s="61">
        <v>45625</v>
      </c>
      <c r="C979" s="61">
        <v>45657</v>
      </c>
      <c r="D979" s="62">
        <v>0</v>
      </c>
      <c r="E979" s="62">
        <v>0</v>
      </c>
      <c r="F979" s="62">
        <v>0</v>
      </c>
      <c r="G979" s="62">
        <v>0</v>
      </c>
      <c r="H979" s="63">
        <v>4500</v>
      </c>
      <c r="I979" s="70">
        <v>4500</v>
      </c>
    </row>
    <row r="980" spans="1:9" ht="15.75" thickBot="1" x14ac:dyDescent="0.3">
      <c r="A980" s="67" t="s">
        <v>373</v>
      </c>
      <c r="B980" s="58">
        <v>45625</v>
      </c>
      <c r="C980" s="58">
        <v>45657</v>
      </c>
      <c r="D980" s="59">
        <v>0</v>
      </c>
      <c r="E980" s="59">
        <v>0</v>
      </c>
      <c r="F980" s="59">
        <v>0</v>
      </c>
      <c r="G980" s="59">
        <v>0</v>
      </c>
      <c r="H980" s="60">
        <v>6000</v>
      </c>
      <c r="I980" s="68">
        <v>6000</v>
      </c>
    </row>
    <row r="981" spans="1:9" ht="15.75" thickBot="1" x14ac:dyDescent="0.3">
      <c r="A981" s="69" t="s">
        <v>374</v>
      </c>
      <c r="B981" s="61">
        <v>45625</v>
      </c>
      <c r="C981" s="61">
        <v>45657</v>
      </c>
      <c r="D981" s="62">
        <v>0</v>
      </c>
      <c r="E981" s="62">
        <v>0</v>
      </c>
      <c r="F981" s="62">
        <v>0</v>
      </c>
      <c r="G981" s="62">
        <v>0</v>
      </c>
      <c r="H981" s="63">
        <v>2260</v>
      </c>
      <c r="I981" s="70">
        <v>2260</v>
      </c>
    </row>
    <row r="982" spans="1:9" ht="15.75" thickBot="1" x14ac:dyDescent="0.3">
      <c r="A982" s="67" t="s">
        <v>456</v>
      </c>
      <c r="B982" s="58">
        <v>45625</v>
      </c>
      <c r="C982" s="58">
        <v>45808</v>
      </c>
      <c r="D982" s="59">
        <v>0</v>
      </c>
      <c r="E982" s="59">
        <v>0</v>
      </c>
      <c r="F982" s="59">
        <v>0</v>
      </c>
      <c r="G982" s="59">
        <v>0</v>
      </c>
      <c r="H982" s="60">
        <v>3375</v>
      </c>
      <c r="I982" s="68">
        <v>3375</v>
      </c>
    </row>
    <row r="983" spans="1:9" ht="15.75" thickBot="1" x14ac:dyDescent="0.3">
      <c r="A983" s="69" t="s">
        <v>376</v>
      </c>
      <c r="B983" s="61">
        <v>45625</v>
      </c>
      <c r="C983" s="61">
        <v>45807</v>
      </c>
      <c r="D983" s="62">
        <v>0</v>
      </c>
      <c r="E983" s="62">
        <v>0</v>
      </c>
      <c r="F983" s="62">
        <v>0</v>
      </c>
      <c r="G983" s="62">
        <v>0</v>
      </c>
      <c r="H983" s="63">
        <v>7750</v>
      </c>
      <c r="I983" s="70">
        <v>7750</v>
      </c>
    </row>
    <row r="984" spans="1:9" ht="15.75" thickBot="1" x14ac:dyDescent="0.3">
      <c r="A984" s="67" t="s">
        <v>377</v>
      </c>
      <c r="B984" s="58">
        <v>45625</v>
      </c>
      <c r="C984" s="58">
        <v>45808</v>
      </c>
      <c r="D984" s="59">
        <v>0</v>
      </c>
      <c r="E984" s="59">
        <v>0</v>
      </c>
      <c r="F984" s="59">
        <v>0</v>
      </c>
      <c r="G984" s="59">
        <v>0</v>
      </c>
      <c r="H984" s="60">
        <v>6000</v>
      </c>
      <c r="I984" s="68">
        <v>6000</v>
      </c>
    </row>
    <row r="985" spans="1:9" ht="15.75" thickBot="1" x14ac:dyDescent="0.3">
      <c r="A985" s="69" t="s">
        <v>378</v>
      </c>
      <c r="B985" s="61">
        <v>45625</v>
      </c>
      <c r="C985" s="61">
        <v>45657</v>
      </c>
      <c r="D985" s="62">
        <v>0</v>
      </c>
      <c r="E985" s="62">
        <v>0</v>
      </c>
      <c r="F985" s="62">
        <v>0</v>
      </c>
      <c r="G985" s="62">
        <v>0</v>
      </c>
      <c r="H985" s="63">
        <v>3375</v>
      </c>
      <c r="I985" s="70">
        <v>3375</v>
      </c>
    </row>
    <row r="986" spans="1:9" ht="15.75" thickBot="1" x14ac:dyDescent="0.3">
      <c r="A986" s="67" t="s">
        <v>379</v>
      </c>
      <c r="B986" s="58">
        <v>45625</v>
      </c>
      <c r="C986" s="58">
        <v>45657</v>
      </c>
      <c r="D986" s="59">
        <v>0</v>
      </c>
      <c r="E986" s="59">
        <v>0</v>
      </c>
      <c r="F986" s="59">
        <v>0</v>
      </c>
      <c r="G986" s="59">
        <v>0</v>
      </c>
      <c r="H986" s="60">
        <v>4500</v>
      </c>
      <c r="I986" s="68">
        <v>4500</v>
      </c>
    </row>
    <row r="987" spans="1:9" ht="15.75" thickBot="1" x14ac:dyDescent="0.3">
      <c r="A987" s="69" t="s">
        <v>382</v>
      </c>
      <c r="B987" s="61">
        <v>45625</v>
      </c>
      <c r="C987" s="61">
        <v>45657</v>
      </c>
      <c r="D987" s="62">
        <v>0</v>
      </c>
      <c r="E987" s="62">
        <v>0</v>
      </c>
      <c r="F987" s="62">
        <v>0</v>
      </c>
      <c r="G987" s="62">
        <v>0</v>
      </c>
      <c r="H987" s="63">
        <v>2260</v>
      </c>
      <c r="I987" s="70">
        <v>2260</v>
      </c>
    </row>
    <row r="988" spans="1:9" ht="15.75" thickBot="1" x14ac:dyDescent="0.3">
      <c r="A988" s="67" t="s">
        <v>388</v>
      </c>
      <c r="B988" s="58">
        <v>45625</v>
      </c>
      <c r="C988" s="58">
        <v>45657</v>
      </c>
      <c r="D988" s="59">
        <v>0</v>
      </c>
      <c r="E988" s="59">
        <v>0</v>
      </c>
      <c r="F988" s="59">
        <v>0</v>
      </c>
      <c r="G988" s="59">
        <v>0</v>
      </c>
      <c r="H988" s="60">
        <v>2260</v>
      </c>
      <c r="I988" s="68">
        <v>2260</v>
      </c>
    </row>
    <row r="989" spans="1:9" ht="15.75" thickBot="1" x14ac:dyDescent="0.3">
      <c r="A989" s="69" t="s">
        <v>390</v>
      </c>
      <c r="B989" s="61">
        <v>45625</v>
      </c>
      <c r="C989" s="61">
        <v>45657</v>
      </c>
      <c r="D989" s="62">
        <v>0</v>
      </c>
      <c r="E989" s="62">
        <v>0</v>
      </c>
      <c r="F989" s="62">
        <v>0</v>
      </c>
      <c r="G989" s="62">
        <v>0</v>
      </c>
      <c r="H989" s="63">
        <v>4000</v>
      </c>
      <c r="I989" s="70">
        <v>4000</v>
      </c>
    </row>
    <row r="990" spans="1:9" ht="15.75" thickBot="1" x14ac:dyDescent="0.3">
      <c r="A990" s="67" t="s">
        <v>391</v>
      </c>
      <c r="B990" s="58">
        <v>45625</v>
      </c>
      <c r="C990" s="58">
        <v>45657</v>
      </c>
      <c r="D990" s="59">
        <v>0</v>
      </c>
      <c r="E990" s="59">
        <v>0</v>
      </c>
      <c r="F990" s="59">
        <v>0</v>
      </c>
      <c r="G990" s="59">
        <v>0</v>
      </c>
      <c r="H990" s="60">
        <v>3375</v>
      </c>
      <c r="I990" s="68">
        <v>3375</v>
      </c>
    </row>
    <row r="991" spans="1:9" ht="15.75" thickBot="1" x14ac:dyDescent="0.3">
      <c r="A991" s="69" t="s">
        <v>393</v>
      </c>
      <c r="B991" s="61">
        <v>45625</v>
      </c>
      <c r="C991" s="61">
        <v>45657</v>
      </c>
      <c r="D991" s="62">
        <v>0</v>
      </c>
      <c r="E991" s="62">
        <v>0</v>
      </c>
      <c r="F991" s="62">
        <v>0</v>
      </c>
      <c r="G991" s="62">
        <v>0</v>
      </c>
      <c r="H991" s="63">
        <v>4500</v>
      </c>
      <c r="I991" s="70">
        <v>4500</v>
      </c>
    </row>
    <row r="992" spans="1:9" ht="15.75" thickBot="1" x14ac:dyDescent="0.3">
      <c r="A992" s="67" t="s">
        <v>395</v>
      </c>
      <c r="B992" s="58">
        <v>45625</v>
      </c>
      <c r="C992" s="58">
        <v>45657</v>
      </c>
      <c r="D992" s="59">
        <v>0</v>
      </c>
      <c r="E992" s="59">
        <v>0</v>
      </c>
      <c r="F992" s="59">
        <v>0</v>
      </c>
      <c r="G992" s="59">
        <v>0</v>
      </c>
      <c r="H992" s="60">
        <v>4500</v>
      </c>
      <c r="I992" s="68">
        <v>4500</v>
      </c>
    </row>
    <row r="993" spans="1:9" ht="15.75" thickBot="1" x14ac:dyDescent="0.3">
      <c r="A993" s="69" t="s">
        <v>460</v>
      </c>
      <c r="B993" s="61">
        <v>45625</v>
      </c>
      <c r="C993" s="61">
        <v>45626</v>
      </c>
      <c r="D993" s="62">
        <v>0</v>
      </c>
      <c r="E993" s="62">
        <v>0</v>
      </c>
      <c r="F993" s="62">
        <v>0</v>
      </c>
      <c r="G993" s="62">
        <v>0</v>
      </c>
      <c r="H993" s="63">
        <v>1687.5</v>
      </c>
      <c r="I993" s="70">
        <v>1687.5</v>
      </c>
    </row>
    <row r="994" spans="1:9" ht="15.75" thickBot="1" x14ac:dyDescent="0.3">
      <c r="A994" s="67" t="s">
        <v>461</v>
      </c>
      <c r="B994" s="58">
        <v>45625</v>
      </c>
      <c r="C994" s="58">
        <v>45808</v>
      </c>
      <c r="D994" s="59">
        <v>0</v>
      </c>
      <c r="E994" s="59">
        <v>0</v>
      </c>
      <c r="F994" s="59">
        <v>0</v>
      </c>
      <c r="G994" s="59">
        <v>0</v>
      </c>
      <c r="H994" s="59">
        <v>900</v>
      </c>
      <c r="I994" s="78">
        <v>900</v>
      </c>
    </row>
    <row r="995" spans="1:9" ht="15.75" thickBot="1" x14ac:dyDescent="0.3">
      <c r="A995" s="69" t="s">
        <v>457</v>
      </c>
      <c r="B995" s="61">
        <v>45625</v>
      </c>
      <c r="C995" s="61">
        <v>45808</v>
      </c>
      <c r="D995" s="62">
        <v>0</v>
      </c>
      <c r="E995" s="62">
        <v>0</v>
      </c>
      <c r="F995" s="62">
        <v>0</v>
      </c>
      <c r="G995" s="62">
        <v>0</v>
      </c>
      <c r="H995" s="62">
        <v>900</v>
      </c>
      <c r="I995" s="79">
        <v>900</v>
      </c>
    </row>
    <row r="996" spans="1:9" ht="15.75" thickBot="1" x14ac:dyDescent="0.3">
      <c r="A996" s="67" t="s">
        <v>60</v>
      </c>
      <c r="B996" s="58">
        <v>45625</v>
      </c>
      <c r="C996" s="58">
        <v>45808</v>
      </c>
      <c r="D996" s="59">
        <v>0</v>
      </c>
      <c r="E996" s="59">
        <v>0</v>
      </c>
      <c r="F996" s="59">
        <v>0</v>
      </c>
      <c r="G996" s="59">
        <v>0</v>
      </c>
      <c r="H996" s="60">
        <v>1700</v>
      </c>
      <c r="I996" s="68">
        <v>1700</v>
      </c>
    </row>
    <row r="997" spans="1:9" ht="15.75" thickBot="1" x14ac:dyDescent="0.3">
      <c r="A997" s="69" t="s">
        <v>399</v>
      </c>
      <c r="B997" s="61">
        <v>45625</v>
      </c>
      <c r="C997" s="61">
        <v>45808</v>
      </c>
      <c r="D997" s="62">
        <v>0</v>
      </c>
      <c r="E997" s="62">
        <v>0</v>
      </c>
      <c r="F997" s="62">
        <v>0</v>
      </c>
      <c r="G997" s="62">
        <v>0</v>
      </c>
      <c r="H997" s="63">
        <v>4500</v>
      </c>
      <c r="I997" s="70">
        <v>4500</v>
      </c>
    </row>
    <row r="998" spans="1:9" ht="15.75" thickBot="1" x14ac:dyDescent="0.3">
      <c r="A998" s="67" t="s">
        <v>462</v>
      </c>
      <c r="B998" s="58">
        <v>45625</v>
      </c>
      <c r="C998" s="58">
        <v>45808</v>
      </c>
      <c r="D998" s="59">
        <v>0</v>
      </c>
      <c r="E998" s="59">
        <v>0</v>
      </c>
      <c r="F998" s="59">
        <v>0</v>
      </c>
      <c r="G998" s="59">
        <v>0</v>
      </c>
      <c r="H998" s="59">
        <v>750</v>
      </c>
      <c r="I998" s="78">
        <v>750</v>
      </c>
    </row>
    <row r="999" spans="1:9" ht="15.75" thickBot="1" x14ac:dyDescent="0.3">
      <c r="A999" s="69" t="s">
        <v>450</v>
      </c>
      <c r="B999" s="61">
        <v>45625</v>
      </c>
      <c r="C999" s="61">
        <v>45808</v>
      </c>
      <c r="D999" s="62">
        <v>0</v>
      </c>
      <c r="E999" s="62">
        <v>0</v>
      </c>
      <c r="F999" s="62">
        <v>0</v>
      </c>
      <c r="G999" s="62">
        <v>0</v>
      </c>
      <c r="H999" s="63">
        <v>3375</v>
      </c>
      <c r="I999" s="70">
        <v>3375</v>
      </c>
    </row>
    <row r="1000" spans="1:9" ht="15.75" thickBot="1" x14ac:dyDescent="0.3">
      <c r="A1000" s="67" t="s">
        <v>410</v>
      </c>
      <c r="B1000" s="58">
        <v>45625</v>
      </c>
      <c r="C1000" s="58">
        <v>45657</v>
      </c>
      <c r="D1000" s="59">
        <v>0</v>
      </c>
      <c r="E1000" s="59">
        <v>0</v>
      </c>
      <c r="F1000" s="59">
        <v>0</v>
      </c>
      <c r="G1000" s="59">
        <v>0</v>
      </c>
      <c r="H1000" s="60">
        <v>3825</v>
      </c>
      <c r="I1000" s="68">
        <v>3825</v>
      </c>
    </row>
    <row r="1001" spans="1:9" ht="15.75" thickBot="1" x14ac:dyDescent="0.3">
      <c r="A1001" s="69" t="s">
        <v>411</v>
      </c>
      <c r="B1001" s="61">
        <v>45625</v>
      </c>
      <c r="C1001" s="61">
        <v>45657</v>
      </c>
      <c r="D1001" s="62">
        <v>0</v>
      </c>
      <c r="E1001" s="62">
        <v>0</v>
      </c>
      <c r="F1001" s="62">
        <v>0</v>
      </c>
      <c r="G1001" s="62">
        <v>0</v>
      </c>
      <c r="H1001" s="63">
        <v>1700</v>
      </c>
      <c r="I1001" s="70">
        <v>1700</v>
      </c>
    </row>
    <row r="1002" spans="1:9" ht="15.75" thickBot="1" x14ac:dyDescent="0.3">
      <c r="A1002" s="67" t="s">
        <v>454</v>
      </c>
      <c r="B1002" s="58">
        <v>45625</v>
      </c>
      <c r="C1002" s="58">
        <v>45808</v>
      </c>
      <c r="D1002" s="59">
        <v>0</v>
      </c>
      <c r="E1002" s="59">
        <v>0</v>
      </c>
      <c r="F1002" s="59">
        <v>0</v>
      </c>
      <c r="G1002" s="59">
        <v>0</v>
      </c>
      <c r="H1002" s="60">
        <v>6000</v>
      </c>
      <c r="I1002" s="68">
        <v>6000</v>
      </c>
    </row>
    <row r="1003" spans="1:9" ht="15.75" thickBot="1" x14ac:dyDescent="0.3">
      <c r="A1003" s="69" t="s">
        <v>413</v>
      </c>
      <c r="B1003" s="61">
        <v>45625</v>
      </c>
      <c r="C1003" s="61">
        <v>45808</v>
      </c>
      <c r="D1003" s="62">
        <v>0</v>
      </c>
      <c r="E1003" s="62">
        <v>0</v>
      </c>
      <c r="F1003" s="62">
        <v>0</v>
      </c>
      <c r="G1003" s="62">
        <v>0</v>
      </c>
      <c r="H1003" s="63">
        <v>1050</v>
      </c>
      <c r="I1003" s="70">
        <v>1050</v>
      </c>
    </row>
    <row r="1004" spans="1:9" ht="15.75" thickBot="1" x14ac:dyDescent="0.3">
      <c r="A1004" s="67" t="s">
        <v>415</v>
      </c>
      <c r="B1004" s="58">
        <v>45625</v>
      </c>
      <c r="C1004" s="58">
        <v>45808</v>
      </c>
      <c r="D1004" s="59">
        <v>0</v>
      </c>
      <c r="E1004" s="59">
        <v>0</v>
      </c>
      <c r="F1004" s="59">
        <v>0</v>
      </c>
      <c r="G1004" s="59">
        <v>0</v>
      </c>
      <c r="H1004" s="60">
        <v>4500</v>
      </c>
      <c r="I1004" s="68">
        <v>4500</v>
      </c>
    </row>
    <row r="1005" spans="1:9" ht="15.75" thickBot="1" x14ac:dyDescent="0.3">
      <c r="A1005" s="69" t="s">
        <v>463</v>
      </c>
      <c r="B1005" s="61">
        <v>45625</v>
      </c>
      <c r="C1005" s="61">
        <v>45808</v>
      </c>
      <c r="D1005" s="62">
        <v>0</v>
      </c>
      <c r="E1005" s="62">
        <v>0</v>
      </c>
      <c r="F1005" s="62">
        <v>0</v>
      </c>
      <c r="G1005" s="62">
        <v>0</v>
      </c>
      <c r="H1005" s="63">
        <v>3375</v>
      </c>
      <c r="I1005" s="70">
        <v>3375</v>
      </c>
    </row>
    <row r="1006" spans="1:9" ht="15.75" thickBot="1" x14ac:dyDescent="0.3">
      <c r="A1006" s="67" t="s">
        <v>422</v>
      </c>
      <c r="B1006" s="58">
        <v>45625</v>
      </c>
      <c r="C1006" s="58">
        <v>45808</v>
      </c>
      <c r="D1006" s="59">
        <v>0</v>
      </c>
      <c r="E1006" s="59">
        <v>0</v>
      </c>
      <c r="F1006" s="59">
        <v>0</v>
      </c>
      <c r="G1006" s="59">
        <v>0</v>
      </c>
      <c r="H1006" s="60">
        <v>2260</v>
      </c>
      <c r="I1006" s="68">
        <v>2260</v>
      </c>
    </row>
    <row r="1007" spans="1:9" ht="15.75" thickBot="1" x14ac:dyDescent="0.3">
      <c r="A1007" s="69" t="s">
        <v>464</v>
      </c>
      <c r="B1007" s="61">
        <v>45625</v>
      </c>
      <c r="C1007" s="61">
        <v>45808</v>
      </c>
      <c r="D1007" s="62">
        <v>0</v>
      </c>
      <c r="E1007" s="62">
        <v>0</v>
      </c>
      <c r="F1007" s="62">
        <v>0</v>
      </c>
      <c r="G1007" s="62">
        <v>0</v>
      </c>
      <c r="H1007" s="63">
        <v>2260</v>
      </c>
      <c r="I1007" s="70">
        <v>2260</v>
      </c>
    </row>
    <row r="1008" spans="1:9" ht="15.75" thickBot="1" x14ac:dyDescent="0.3">
      <c r="A1008" s="67" t="s">
        <v>429</v>
      </c>
      <c r="B1008" s="58">
        <v>45625</v>
      </c>
      <c r="C1008" s="58">
        <v>45657</v>
      </c>
      <c r="D1008" s="59">
        <v>0</v>
      </c>
      <c r="E1008" s="59">
        <v>0</v>
      </c>
      <c r="F1008" s="59">
        <v>0</v>
      </c>
      <c r="G1008" s="59">
        <v>0</v>
      </c>
      <c r="H1008" s="59">
        <v>833.38</v>
      </c>
      <c r="I1008" s="78">
        <v>833.38</v>
      </c>
    </row>
    <row r="1009" spans="1:9" ht="15.75" thickBot="1" x14ac:dyDescent="0.3">
      <c r="A1009" s="69" t="s">
        <v>430</v>
      </c>
      <c r="B1009" s="61">
        <v>45625</v>
      </c>
      <c r="C1009" s="61">
        <v>45808</v>
      </c>
      <c r="D1009" s="62">
        <v>0</v>
      </c>
      <c r="E1009" s="62">
        <v>0</v>
      </c>
      <c r="F1009" s="62">
        <v>0</v>
      </c>
      <c r="G1009" s="62">
        <v>0</v>
      </c>
      <c r="H1009" s="63">
        <v>1125</v>
      </c>
      <c r="I1009" s="70">
        <v>1125</v>
      </c>
    </row>
    <row r="1010" spans="1:9" ht="15.75" thickBot="1" x14ac:dyDescent="0.3">
      <c r="A1010" s="67" t="s">
        <v>433</v>
      </c>
      <c r="B1010" s="58">
        <v>45625</v>
      </c>
      <c r="C1010" s="58">
        <v>45808</v>
      </c>
      <c r="D1010" s="59">
        <v>0</v>
      </c>
      <c r="E1010" s="59">
        <v>0</v>
      </c>
      <c r="F1010" s="59">
        <v>0</v>
      </c>
      <c r="G1010" s="59">
        <v>0</v>
      </c>
      <c r="H1010" s="60">
        <v>1800</v>
      </c>
      <c r="I1010" s="68">
        <v>1800</v>
      </c>
    </row>
    <row r="1011" spans="1:9" ht="15.75" thickBot="1" x14ac:dyDescent="0.3">
      <c r="A1011" s="69" t="s">
        <v>433</v>
      </c>
      <c r="B1011" s="61">
        <v>45625</v>
      </c>
      <c r="C1011" s="61">
        <v>45808</v>
      </c>
      <c r="D1011" s="62">
        <v>0</v>
      </c>
      <c r="E1011" s="62">
        <v>0</v>
      </c>
      <c r="F1011" s="62">
        <v>0</v>
      </c>
      <c r="G1011" s="62">
        <v>0</v>
      </c>
      <c r="H1011" s="63">
        <v>2700</v>
      </c>
      <c r="I1011" s="70">
        <v>2700</v>
      </c>
    </row>
    <row r="1012" spans="1:9" ht="15.75" thickBot="1" x14ac:dyDescent="0.3">
      <c r="A1012" s="67" t="s">
        <v>436</v>
      </c>
      <c r="B1012" s="58">
        <v>45625</v>
      </c>
      <c r="C1012" s="58">
        <v>45808</v>
      </c>
      <c r="D1012" s="59">
        <v>0</v>
      </c>
      <c r="E1012" s="59">
        <v>0</v>
      </c>
      <c r="F1012" s="59">
        <v>0</v>
      </c>
      <c r="G1012" s="59">
        <v>0</v>
      </c>
      <c r="H1012" s="60">
        <v>2500</v>
      </c>
      <c r="I1012" s="68">
        <v>2500</v>
      </c>
    </row>
    <row r="1013" spans="1:9" ht="15.75" thickBot="1" x14ac:dyDescent="0.3">
      <c r="A1013" s="69" t="s">
        <v>453</v>
      </c>
      <c r="B1013" s="61">
        <v>45625</v>
      </c>
      <c r="C1013" s="61">
        <v>45808</v>
      </c>
      <c r="D1013" s="62">
        <v>0</v>
      </c>
      <c r="E1013" s="62">
        <v>0</v>
      </c>
      <c r="F1013" s="62">
        <v>0</v>
      </c>
      <c r="G1013" s="62">
        <v>0</v>
      </c>
      <c r="H1013" s="63">
        <v>6000</v>
      </c>
      <c r="I1013" s="70">
        <v>6000</v>
      </c>
    </row>
    <row r="1014" spans="1:9" ht="15.75" thickBot="1" x14ac:dyDescent="0.3">
      <c r="A1014" s="67" t="s">
        <v>438</v>
      </c>
      <c r="B1014" s="58">
        <v>45625</v>
      </c>
      <c r="C1014" s="58">
        <v>45656</v>
      </c>
      <c r="D1014" s="59">
        <v>0</v>
      </c>
      <c r="E1014" s="59">
        <v>0</v>
      </c>
      <c r="F1014" s="59">
        <v>0</v>
      </c>
      <c r="G1014" s="59">
        <v>0</v>
      </c>
      <c r="H1014" s="60">
        <v>3375</v>
      </c>
      <c r="I1014" s="68">
        <v>3375</v>
      </c>
    </row>
    <row r="1015" spans="1:9" ht="15.75" thickBot="1" x14ac:dyDescent="0.3">
      <c r="A1015" s="69" t="s">
        <v>439</v>
      </c>
      <c r="B1015" s="61">
        <v>45625</v>
      </c>
      <c r="C1015" s="61">
        <v>45808</v>
      </c>
      <c r="D1015" s="62">
        <v>0</v>
      </c>
      <c r="E1015" s="62">
        <v>0</v>
      </c>
      <c r="F1015" s="62">
        <v>0</v>
      </c>
      <c r="G1015" s="62">
        <v>0</v>
      </c>
      <c r="H1015" s="63">
        <v>3375</v>
      </c>
      <c r="I1015" s="70">
        <v>3375</v>
      </c>
    </row>
    <row r="1016" spans="1:9" ht="15.75" thickBot="1" x14ac:dyDescent="0.3">
      <c r="A1016" s="67" t="s">
        <v>440</v>
      </c>
      <c r="B1016" s="58">
        <v>45625</v>
      </c>
      <c r="C1016" s="58">
        <v>45808</v>
      </c>
      <c r="D1016" s="59">
        <v>0</v>
      </c>
      <c r="E1016" s="59">
        <v>0</v>
      </c>
      <c r="F1016" s="59">
        <v>0</v>
      </c>
      <c r="G1016" s="59">
        <v>0</v>
      </c>
      <c r="H1016" s="60">
        <v>4500</v>
      </c>
      <c r="I1016" s="68">
        <v>4500</v>
      </c>
    </row>
    <row r="1017" spans="1:9" ht="15.75" thickBot="1" x14ac:dyDescent="0.3">
      <c r="A1017" s="69" t="s">
        <v>441</v>
      </c>
      <c r="B1017" s="61">
        <v>45625</v>
      </c>
      <c r="C1017" s="61">
        <v>45808</v>
      </c>
      <c r="D1017" s="62">
        <v>0</v>
      </c>
      <c r="E1017" s="62">
        <v>0</v>
      </c>
      <c r="F1017" s="62">
        <v>0</v>
      </c>
      <c r="G1017" s="62">
        <v>0</v>
      </c>
      <c r="H1017" s="63">
        <v>3375</v>
      </c>
      <c r="I1017" s="70">
        <v>3375</v>
      </c>
    </row>
    <row r="1018" spans="1:9" ht="15.75" thickBot="1" x14ac:dyDescent="0.3">
      <c r="A1018" s="67" t="s">
        <v>443</v>
      </c>
      <c r="B1018" s="58">
        <v>45625</v>
      </c>
      <c r="C1018" s="58">
        <v>45657</v>
      </c>
      <c r="D1018" s="59">
        <v>0</v>
      </c>
      <c r="E1018" s="59">
        <v>0</v>
      </c>
      <c r="F1018" s="59">
        <v>0</v>
      </c>
      <c r="G1018" s="59">
        <v>0</v>
      </c>
      <c r="H1018" s="60">
        <v>1125</v>
      </c>
      <c r="I1018" s="68">
        <v>1125</v>
      </c>
    </row>
    <row r="1019" spans="1:9" ht="15.75" thickBot="1" x14ac:dyDescent="0.3">
      <c r="A1019" s="69" t="s">
        <v>444</v>
      </c>
      <c r="B1019" s="61">
        <v>45625</v>
      </c>
      <c r="C1019" s="61">
        <v>45657</v>
      </c>
      <c r="D1019" s="62">
        <v>0</v>
      </c>
      <c r="E1019" s="62">
        <v>0</v>
      </c>
      <c r="F1019" s="62">
        <v>0</v>
      </c>
      <c r="G1019" s="62">
        <v>0</v>
      </c>
      <c r="H1019" s="63">
        <v>5550</v>
      </c>
      <c r="I1019" s="70">
        <v>5550</v>
      </c>
    </row>
    <row r="1020" spans="1:9" ht="15.75" thickBot="1" x14ac:dyDescent="0.3">
      <c r="A1020" s="67" t="s">
        <v>446</v>
      </c>
      <c r="B1020" s="58">
        <v>45625</v>
      </c>
      <c r="C1020" s="58">
        <v>45626</v>
      </c>
      <c r="D1020" s="59">
        <v>0</v>
      </c>
      <c r="E1020" s="59">
        <v>0</v>
      </c>
      <c r="F1020" s="59">
        <v>0</v>
      </c>
      <c r="G1020" s="59">
        <v>0</v>
      </c>
      <c r="H1020" s="60">
        <v>2260.83</v>
      </c>
      <c r="I1020" s="68">
        <v>2260.83</v>
      </c>
    </row>
    <row r="1021" spans="1:9" ht="15.75" thickBot="1" x14ac:dyDescent="0.3">
      <c r="A1021" s="69" t="s">
        <v>447</v>
      </c>
      <c r="B1021" s="61">
        <v>45625</v>
      </c>
      <c r="C1021" s="61">
        <v>45657</v>
      </c>
      <c r="D1021" s="62">
        <v>0</v>
      </c>
      <c r="E1021" s="62">
        <v>0</v>
      </c>
      <c r="F1021" s="62">
        <v>0</v>
      </c>
      <c r="G1021" s="62">
        <v>0</v>
      </c>
      <c r="H1021" s="63">
        <v>3375</v>
      </c>
      <c r="I1021" s="70">
        <v>3375</v>
      </c>
    </row>
    <row r="1022" spans="1:9" ht="15.75" thickBot="1" x14ac:dyDescent="0.3">
      <c r="A1022" s="122" t="s">
        <v>294</v>
      </c>
      <c r="B1022" s="123"/>
      <c r="C1022" s="124"/>
      <c r="D1022" s="64">
        <v>0</v>
      </c>
      <c r="E1022" s="64">
        <v>0</v>
      </c>
      <c r="F1022" s="64">
        <v>0</v>
      </c>
      <c r="G1022" s="64">
        <v>0</v>
      </c>
      <c r="H1022" s="65">
        <v>210896.71</v>
      </c>
      <c r="I1022" s="71">
        <v>210896.71</v>
      </c>
    </row>
    <row r="1023" spans="1:9" ht="15.75" thickBot="1" x14ac:dyDescent="0.3">
      <c r="A1023" s="132" t="s">
        <v>333</v>
      </c>
      <c r="B1023" s="133"/>
      <c r="C1023" s="133"/>
      <c r="D1023" s="133"/>
      <c r="E1023" s="133"/>
      <c r="F1023" s="133"/>
      <c r="G1023" s="133"/>
      <c r="H1023" s="133"/>
      <c r="I1023" s="134"/>
    </row>
    <row r="1024" spans="1:9" ht="15.75" thickBot="1" x14ac:dyDescent="0.3">
      <c r="A1024" s="67" t="s">
        <v>334</v>
      </c>
      <c r="B1024" s="58">
        <v>45656</v>
      </c>
      <c r="C1024" s="58">
        <v>45808</v>
      </c>
      <c r="D1024" s="59">
        <v>0</v>
      </c>
      <c r="E1024" s="59">
        <v>0</v>
      </c>
      <c r="F1024" s="59">
        <v>0</v>
      </c>
      <c r="G1024" s="59">
        <v>0</v>
      </c>
      <c r="H1024" s="60">
        <v>6000</v>
      </c>
      <c r="I1024" s="68">
        <v>6000</v>
      </c>
    </row>
    <row r="1025" spans="1:9" ht="15.75" thickBot="1" x14ac:dyDescent="0.3">
      <c r="A1025" s="69" t="s">
        <v>338</v>
      </c>
      <c r="B1025" s="61">
        <v>45656</v>
      </c>
      <c r="C1025" s="61">
        <v>45808</v>
      </c>
      <c r="D1025" s="62">
        <v>0</v>
      </c>
      <c r="E1025" s="62">
        <v>0</v>
      </c>
      <c r="F1025" s="62">
        <v>0</v>
      </c>
      <c r="G1025" s="62">
        <v>0</v>
      </c>
      <c r="H1025" s="63">
        <v>3375</v>
      </c>
      <c r="I1025" s="70">
        <v>3375</v>
      </c>
    </row>
    <row r="1026" spans="1:9" ht="15.75" thickBot="1" x14ac:dyDescent="0.3">
      <c r="A1026" s="67" t="s">
        <v>339</v>
      </c>
      <c r="B1026" s="58">
        <v>45656</v>
      </c>
      <c r="C1026" s="58">
        <v>45808</v>
      </c>
      <c r="D1026" s="59">
        <v>0</v>
      </c>
      <c r="E1026" s="59">
        <v>0</v>
      </c>
      <c r="F1026" s="59">
        <v>0</v>
      </c>
      <c r="G1026" s="59">
        <v>0</v>
      </c>
      <c r="H1026" s="60">
        <v>6000</v>
      </c>
      <c r="I1026" s="68">
        <v>6000</v>
      </c>
    </row>
    <row r="1027" spans="1:9" ht="15.75" thickBot="1" x14ac:dyDescent="0.3">
      <c r="A1027" s="69" t="s">
        <v>340</v>
      </c>
      <c r="B1027" s="61">
        <v>45646</v>
      </c>
      <c r="C1027" s="61">
        <v>45808</v>
      </c>
      <c r="D1027" s="62">
        <v>0</v>
      </c>
      <c r="E1027" s="62">
        <v>0</v>
      </c>
      <c r="F1027" s="62">
        <v>0</v>
      </c>
      <c r="G1027" s="62">
        <v>0</v>
      </c>
      <c r="H1027" s="62">
        <v>680</v>
      </c>
      <c r="I1027" s="79">
        <v>680</v>
      </c>
    </row>
    <row r="1028" spans="1:9" ht="15.75" thickBot="1" x14ac:dyDescent="0.3">
      <c r="A1028" s="67" t="s">
        <v>341</v>
      </c>
      <c r="B1028" s="58">
        <v>45646</v>
      </c>
      <c r="C1028" s="58">
        <v>45808</v>
      </c>
      <c r="D1028" s="59">
        <v>0</v>
      </c>
      <c r="E1028" s="59">
        <v>0</v>
      </c>
      <c r="F1028" s="59">
        <v>0</v>
      </c>
      <c r="G1028" s="59">
        <v>0</v>
      </c>
      <c r="H1028" s="60">
        <v>2475</v>
      </c>
      <c r="I1028" s="68">
        <v>2475</v>
      </c>
    </row>
    <row r="1029" spans="1:9" ht="15.75" thickBot="1" x14ac:dyDescent="0.3">
      <c r="A1029" s="69" t="s">
        <v>448</v>
      </c>
      <c r="B1029" s="61">
        <v>45646</v>
      </c>
      <c r="C1029" s="61">
        <v>45808</v>
      </c>
      <c r="D1029" s="62">
        <v>0</v>
      </c>
      <c r="E1029" s="62">
        <v>0</v>
      </c>
      <c r="F1029" s="62">
        <v>0</v>
      </c>
      <c r="G1029" s="62">
        <v>0</v>
      </c>
      <c r="H1029" s="63">
        <v>2625</v>
      </c>
      <c r="I1029" s="70">
        <v>2625</v>
      </c>
    </row>
    <row r="1030" spans="1:9" ht="15.75" thickBot="1" x14ac:dyDescent="0.3">
      <c r="A1030" s="67" t="s">
        <v>448</v>
      </c>
      <c r="B1030" s="58">
        <v>45646</v>
      </c>
      <c r="C1030" s="58">
        <v>45808</v>
      </c>
      <c r="D1030" s="59">
        <v>0</v>
      </c>
      <c r="E1030" s="59">
        <v>0</v>
      </c>
      <c r="F1030" s="59">
        <v>0</v>
      </c>
      <c r="G1030" s="59">
        <v>0</v>
      </c>
      <c r="H1030" s="60">
        <v>3375</v>
      </c>
      <c r="I1030" s="68">
        <v>3375</v>
      </c>
    </row>
    <row r="1031" spans="1:9" ht="15.75" thickBot="1" x14ac:dyDescent="0.3">
      <c r="A1031" s="69" t="s">
        <v>346</v>
      </c>
      <c r="B1031" s="61">
        <v>45656</v>
      </c>
      <c r="C1031" s="61">
        <v>45808</v>
      </c>
      <c r="D1031" s="62">
        <v>0</v>
      </c>
      <c r="E1031" s="62">
        <v>0</v>
      </c>
      <c r="F1031" s="62">
        <v>0</v>
      </c>
      <c r="G1031" s="62">
        <v>0</v>
      </c>
      <c r="H1031" s="63">
        <v>3375</v>
      </c>
      <c r="I1031" s="70">
        <v>3375</v>
      </c>
    </row>
    <row r="1032" spans="1:9" ht="15.75" thickBot="1" x14ac:dyDescent="0.3">
      <c r="A1032" s="67" t="s">
        <v>347</v>
      </c>
      <c r="B1032" s="58">
        <v>45656</v>
      </c>
      <c r="C1032" s="58">
        <v>45808</v>
      </c>
      <c r="D1032" s="59">
        <v>0</v>
      </c>
      <c r="E1032" s="59">
        <v>0</v>
      </c>
      <c r="F1032" s="59">
        <v>0</v>
      </c>
      <c r="G1032" s="59">
        <v>0</v>
      </c>
      <c r="H1032" s="60">
        <v>2260</v>
      </c>
      <c r="I1032" s="68">
        <v>2260</v>
      </c>
    </row>
    <row r="1033" spans="1:9" ht="15.75" thickBot="1" x14ac:dyDescent="0.3">
      <c r="A1033" s="69" t="s">
        <v>348</v>
      </c>
      <c r="B1033" s="61">
        <v>45646</v>
      </c>
      <c r="C1033" s="61">
        <v>45657</v>
      </c>
      <c r="D1033" s="62">
        <v>0</v>
      </c>
      <c r="E1033" s="62">
        <v>0</v>
      </c>
      <c r="F1033" s="62">
        <v>0</v>
      </c>
      <c r="G1033" s="62">
        <v>0</v>
      </c>
      <c r="H1033" s="63">
        <v>5000</v>
      </c>
      <c r="I1033" s="70">
        <v>5000</v>
      </c>
    </row>
    <row r="1034" spans="1:9" ht="15.75" thickBot="1" x14ac:dyDescent="0.3">
      <c r="A1034" s="67" t="s">
        <v>349</v>
      </c>
      <c r="B1034" s="58">
        <v>45656</v>
      </c>
      <c r="C1034" s="58">
        <v>45808</v>
      </c>
      <c r="D1034" s="59">
        <v>0</v>
      </c>
      <c r="E1034" s="59">
        <v>0</v>
      </c>
      <c r="F1034" s="59">
        <v>0</v>
      </c>
      <c r="G1034" s="59">
        <v>0</v>
      </c>
      <c r="H1034" s="60">
        <v>7500</v>
      </c>
      <c r="I1034" s="68">
        <v>7500</v>
      </c>
    </row>
    <row r="1035" spans="1:9" ht="15.75" thickBot="1" x14ac:dyDescent="0.3">
      <c r="A1035" s="69" t="s">
        <v>350</v>
      </c>
      <c r="B1035" s="61">
        <v>45656</v>
      </c>
      <c r="C1035" s="61">
        <v>45808</v>
      </c>
      <c r="D1035" s="62">
        <v>0</v>
      </c>
      <c r="E1035" s="62">
        <v>0</v>
      </c>
      <c r="F1035" s="62">
        <v>0</v>
      </c>
      <c r="G1035" s="62">
        <v>0</v>
      </c>
      <c r="H1035" s="63">
        <v>1870</v>
      </c>
      <c r="I1035" s="70">
        <v>1870</v>
      </c>
    </row>
    <row r="1036" spans="1:9" ht="15.75" thickBot="1" x14ac:dyDescent="0.3">
      <c r="A1036" s="67" t="s">
        <v>351</v>
      </c>
      <c r="B1036" s="58">
        <v>45656</v>
      </c>
      <c r="C1036" s="58">
        <v>45657</v>
      </c>
      <c r="D1036" s="59">
        <v>0</v>
      </c>
      <c r="E1036" s="59">
        <v>0</v>
      </c>
      <c r="F1036" s="59">
        <v>0</v>
      </c>
      <c r="G1036" s="59">
        <v>0</v>
      </c>
      <c r="H1036" s="60">
        <v>2260</v>
      </c>
      <c r="I1036" s="68">
        <v>2260</v>
      </c>
    </row>
    <row r="1037" spans="1:9" ht="15.75" thickBot="1" x14ac:dyDescent="0.3">
      <c r="A1037" s="69" t="s">
        <v>353</v>
      </c>
      <c r="B1037" s="61">
        <v>45646</v>
      </c>
      <c r="C1037" s="61">
        <v>45657</v>
      </c>
      <c r="D1037" s="62">
        <v>0</v>
      </c>
      <c r="E1037" s="62">
        <v>0</v>
      </c>
      <c r="F1037" s="62">
        <v>0</v>
      </c>
      <c r="G1037" s="62">
        <v>0</v>
      </c>
      <c r="H1037" s="63">
        <v>2260</v>
      </c>
      <c r="I1037" s="70">
        <v>2260</v>
      </c>
    </row>
    <row r="1038" spans="1:9" ht="15.75" thickBot="1" x14ac:dyDescent="0.3">
      <c r="A1038" s="67" t="s">
        <v>354</v>
      </c>
      <c r="B1038" s="58">
        <v>45656</v>
      </c>
      <c r="C1038" s="58">
        <v>45657</v>
      </c>
      <c r="D1038" s="59">
        <v>0</v>
      </c>
      <c r="E1038" s="59">
        <v>0</v>
      </c>
      <c r="F1038" s="59">
        <v>0</v>
      </c>
      <c r="G1038" s="59">
        <v>0</v>
      </c>
      <c r="H1038" s="60">
        <v>3375</v>
      </c>
      <c r="I1038" s="68">
        <v>3375</v>
      </c>
    </row>
    <row r="1039" spans="1:9" ht="15.75" thickBot="1" x14ac:dyDescent="0.3">
      <c r="A1039" s="69" t="s">
        <v>355</v>
      </c>
      <c r="B1039" s="61">
        <v>45646</v>
      </c>
      <c r="C1039" s="61">
        <v>45657</v>
      </c>
      <c r="D1039" s="62">
        <v>0</v>
      </c>
      <c r="E1039" s="62">
        <v>0</v>
      </c>
      <c r="F1039" s="62">
        <v>0</v>
      </c>
      <c r="G1039" s="62">
        <v>0</v>
      </c>
      <c r="H1039" s="63">
        <v>1700</v>
      </c>
      <c r="I1039" s="70">
        <v>1700</v>
      </c>
    </row>
    <row r="1040" spans="1:9" ht="15.75" thickBot="1" x14ac:dyDescent="0.3">
      <c r="A1040" s="67" t="s">
        <v>356</v>
      </c>
      <c r="B1040" s="58">
        <v>45646</v>
      </c>
      <c r="C1040" s="58">
        <v>45657</v>
      </c>
      <c r="D1040" s="59">
        <v>0</v>
      </c>
      <c r="E1040" s="59">
        <v>0</v>
      </c>
      <c r="F1040" s="59">
        <v>0</v>
      </c>
      <c r="G1040" s="59">
        <v>0</v>
      </c>
      <c r="H1040" s="60">
        <v>2700</v>
      </c>
      <c r="I1040" s="68">
        <v>2700</v>
      </c>
    </row>
    <row r="1041" spans="1:9" ht="15.75" thickBot="1" x14ac:dyDescent="0.3">
      <c r="A1041" s="69" t="s">
        <v>358</v>
      </c>
      <c r="B1041" s="61">
        <v>45656</v>
      </c>
      <c r="C1041" s="61">
        <v>45657</v>
      </c>
      <c r="D1041" s="62">
        <v>0</v>
      </c>
      <c r="E1041" s="62">
        <v>0</v>
      </c>
      <c r="F1041" s="62">
        <v>0</v>
      </c>
      <c r="G1041" s="62">
        <v>0</v>
      </c>
      <c r="H1041" s="63">
        <v>2260</v>
      </c>
      <c r="I1041" s="70">
        <v>2260</v>
      </c>
    </row>
    <row r="1042" spans="1:9" ht="15.75" thickBot="1" x14ac:dyDescent="0.3">
      <c r="A1042" s="67" t="s">
        <v>458</v>
      </c>
      <c r="B1042" s="58">
        <v>45656</v>
      </c>
      <c r="C1042" s="58">
        <v>45808</v>
      </c>
      <c r="D1042" s="59">
        <v>0</v>
      </c>
      <c r="E1042" s="59">
        <v>0</v>
      </c>
      <c r="F1042" s="59">
        <v>0</v>
      </c>
      <c r="G1042" s="59">
        <v>0</v>
      </c>
      <c r="H1042" s="60">
        <v>3375</v>
      </c>
      <c r="I1042" s="68">
        <v>3375</v>
      </c>
    </row>
    <row r="1043" spans="1:9" ht="15.75" thickBot="1" x14ac:dyDescent="0.3">
      <c r="A1043" s="69" t="s">
        <v>361</v>
      </c>
      <c r="B1043" s="61">
        <v>45646</v>
      </c>
      <c r="C1043" s="61">
        <v>45808</v>
      </c>
      <c r="D1043" s="62">
        <v>0</v>
      </c>
      <c r="E1043" s="62">
        <v>0</v>
      </c>
      <c r="F1043" s="62">
        <v>0</v>
      </c>
      <c r="G1043" s="62">
        <v>0</v>
      </c>
      <c r="H1043" s="63">
        <v>1050</v>
      </c>
      <c r="I1043" s="70">
        <v>1050</v>
      </c>
    </row>
    <row r="1044" spans="1:9" ht="15.75" thickBot="1" x14ac:dyDescent="0.3">
      <c r="A1044" s="67" t="s">
        <v>459</v>
      </c>
      <c r="B1044" s="58">
        <v>45646</v>
      </c>
      <c r="C1044" s="58">
        <v>45808</v>
      </c>
      <c r="D1044" s="59">
        <v>0</v>
      </c>
      <c r="E1044" s="59">
        <v>0</v>
      </c>
      <c r="F1044" s="59">
        <v>0</v>
      </c>
      <c r="G1044" s="59">
        <v>0</v>
      </c>
      <c r="H1044" s="60">
        <v>1687.5</v>
      </c>
      <c r="I1044" s="68">
        <v>1687.5</v>
      </c>
    </row>
    <row r="1045" spans="1:9" ht="15.75" thickBot="1" x14ac:dyDescent="0.3">
      <c r="A1045" s="69" t="s">
        <v>365</v>
      </c>
      <c r="B1045" s="61">
        <v>45646</v>
      </c>
      <c r="C1045" s="61">
        <v>45808</v>
      </c>
      <c r="D1045" s="62">
        <v>0</v>
      </c>
      <c r="E1045" s="62">
        <v>0</v>
      </c>
      <c r="F1045" s="62">
        <v>0</v>
      </c>
      <c r="G1045" s="62">
        <v>0</v>
      </c>
      <c r="H1045" s="63">
        <v>1125</v>
      </c>
      <c r="I1045" s="70">
        <v>1125</v>
      </c>
    </row>
    <row r="1046" spans="1:9" ht="15.75" thickBot="1" x14ac:dyDescent="0.3">
      <c r="A1046" s="67" t="s">
        <v>365</v>
      </c>
      <c r="B1046" s="58">
        <v>45646</v>
      </c>
      <c r="C1046" s="58">
        <v>45808</v>
      </c>
      <c r="D1046" s="59">
        <v>0</v>
      </c>
      <c r="E1046" s="59">
        <v>0</v>
      </c>
      <c r="F1046" s="59">
        <v>0</v>
      </c>
      <c r="G1046" s="59">
        <v>0</v>
      </c>
      <c r="H1046" s="60">
        <v>3375</v>
      </c>
      <c r="I1046" s="68">
        <v>3375</v>
      </c>
    </row>
    <row r="1047" spans="1:9" ht="15.75" thickBot="1" x14ac:dyDescent="0.3">
      <c r="A1047" s="69" t="s">
        <v>368</v>
      </c>
      <c r="B1047" s="61">
        <v>45656</v>
      </c>
      <c r="C1047" s="61">
        <v>45657</v>
      </c>
      <c r="D1047" s="62">
        <v>0</v>
      </c>
      <c r="E1047" s="62">
        <v>0</v>
      </c>
      <c r="F1047" s="62">
        <v>0</v>
      </c>
      <c r="G1047" s="62">
        <v>0</v>
      </c>
      <c r="H1047" s="62">
        <v>352.5</v>
      </c>
      <c r="I1047" s="79">
        <v>352.5</v>
      </c>
    </row>
    <row r="1048" spans="1:9" ht="15.75" thickBot="1" x14ac:dyDescent="0.3">
      <c r="A1048" s="67" t="s">
        <v>371</v>
      </c>
      <c r="B1048" s="58">
        <v>45646</v>
      </c>
      <c r="C1048" s="58">
        <v>45657</v>
      </c>
      <c r="D1048" s="59">
        <v>0</v>
      </c>
      <c r="E1048" s="59">
        <v>0</v>
      </c>
      <c r="F1048" s="59">
        <v>0</v>
      </c>
      <c r="G1048" s="59">
        <v>0</v>
      </c>
      <c r="H1048" s="60">
        <v>1800</v>
      </c>
      <c r="I1048" s="68">
        <v>1800</v>
      </c>
    </row>
    <row r="1049" spans="1:9" ht="15.75" thickBot="1" x14ac:dyDescent="0.3">
      <c r="A1049" s="69" t="s">
        <v>372</v>
      </c>
      <c r="B1049" s="61">
        <v>45646</v>
      </c>
      <c r="C1049" s="61">
        <v>45657</v>
      </c>
      <c r="D1049" s="62">
        <v>0</v>
      </c>
      <c r="E1049" s="62">
        <v>0</v>
      </c>
      <c r="F1049" s="62">
        <v>0</v>
      </c>
      <c r="G1049" s="62">
        <v>0</v>
      </c>
      <c r="H1049" s="63">
        <v>4500</v>
      </c>
      <c r="I1049" s="70">
        <v>4500</v>
      </c>
    </row>
    <row r="1050" spans="1:9" ht="15.75" thickBot="1" x14ac:dyDescent="0.3">
      <c r="A1050" s="67" t="s">
        <v>373</v>
      </c>
      <c r="B1050" s="58">
        <v>45656</v>
      </c>
      <c r="C1050" s="58">
        <v>45657</v>
      </c>
      <c r="D1050" s="59">
        <v>0</v>
      </c>
      <c r="E1050" s="59">
        <v>0</v>
      </c>
      <c r="F1050" s="59">
        <v>0</v>
      </c>
      <c r="G1050" s="59">
        <v>0</v>
      </c>
      <c r="H1050" s="60">
        <v>6000</v>
      </c>
      <c r="I1050" s="68">
        <v>6000</v>
      </c>
    </row>
    <row r="1051" spans="1:9" ht="15.75" thickBot="1" x14ac:dyDescent="0.3">
      <c r="A1051" s="69" t="s">
        <v>374</v>
      </c>
      <c r="B1051" s="61">
        <v>45646</v>
      </c>
      <c r="C1051" s="61">
        <v>45657</v>
      </c>
      <c r="D1051" s="62">
        <v>0</v>
      </c>
      <c r="E1051" s="62">
        <v>0</v>
      </c>
      <c r="F1051" s="62">
        <v>0</v>
      </c>
      <c r="G1051" s="62">
        <v>0</v>
      </c>
      <c r="H1051" s="63">
        <v>2260</v>
      </c>
      <c r="I1051" s="70">
        <v>2260</v>
      </c>
    </row>
    <row r="1052" spans="1:9" ht="15.75" thickBot="1" x14ac:dyDescent="0.3">
      <c r="A1052" s="67" t="s">
        <v>456</v>
      </c>
      <c r="B1052" s="58">
        <v>45656</v>
      </c>
      <c r="C1052" s="58">
        <v>45808</v>
      </c>
      <c r="D1052" s="59">
        <v>0</v>
      </c>
      <c r="E1052" s="59">
        <v>0</v>
      </c>
      <c r="F1052" s="59">
        <v>0</v>
      </c>
      <c r="G1052" s="59">
        <v>0</v>
      </c>
      <c r="H1052" s="60">
        <v>3375</v>
      </c>
      <c r="I1052" s="68">
        <v>3375</v>
      </c>
    </row>
    <row r="1053" spans="1:9" ht="15.75" thickBot="1" x14ac:dyDescent="0.3">
      <c r="A1053" s="69" t="s">
        <v>376</v>
      </c>
      <c r="B1053" s="61">
        <v>45646</v>
      </c>
      <c r="C1053" s="61">
        <v>45807</v>
      </c>
      <c r="D1053" s="62">
        <v>0</v>
      </c>
      <c r="E1053" s="62">
        <v>0</v>
      </c>
      <c r="F1053" s="62">
        <v>0</v>
      </c>
      <c r="G1053" s="62">
        <v>0</v>
      </c>
      <c r="H1053" s="63">
        <v>7750</v>
      </c>
      <c r="I1053" s="70">
        <v>7750</v>
      </c>
    </row>
    <row r="1054" spans="1:9" ht="15.75" thickBot="1" x14ac:dyDescent="0.3">
      <c r="A1054" s="67" t="s">
        <v>377</v>
      </c>
      <c r="B1054" s="58">
        <v>45656</v>
      </c>
      <c r="C1054" s="58">
        <v>45808</v>
      </c>
      <c r="D1054" s="59">
        <v>0</v>
      </c>
      <c r="E1054" s="59">
        <v>0</v>
      </c>
      <c r="F1054" s="59">
        <v>0</v>
      </c>
      <c r="G1054" s="59">
        <v>0</v>
      </c>
      <c r="H1054" s="60">
        <v>6000</v>
      </c>
      <c r="I1054" s="68">
        <v>6000</v>
      </c>
    </row>
    <row r="1055" spans="1:9" ht="15.75" thickBot="1" x14ac:dyDescent="0.3">
      <c r="A1055" s="69" t="s">
        <v>378</v>
      </c>
      <c r="B1055" s="61">
        <v>45656</v>
      </c>
      <c r="C1055" s="61">
        <v>45657</v>
      </c>
      <c r="D1055" s="62">
        <v>0</v>
      </c>
      <c r="E1055" s="62">
        <v>0</v>
      </c>
      <c r="F1055" s="62">
        <v>0</v>
      </c>
      <c r="G1055" s="62">
        <v>0</v>
      </c>
      <c r="H1055" s="63">
        <v>3375</v>
      </c>
      <c r="I1055" s="70">
        <v>3375</v>
      </c>
    </row>
    <row r="1056" spans="1:9" ht="15.75" thickBot="1" x14ac:dyDescent="0.3">
      <c r="A1056" s="67" t="s">
        <v>379</v>
      </c>
      <c r="B1056" s="58">
        <v>45646</v>
      </c>
      <c r="C1056" s="58">
        <v>45657</v>
      </c>
      <c r="D1056" s="59">
        <v>0</v>
      </c>
      <c r="E1056" s="59">
        <v>0</v>
      </c>
      <c r="F1056" s="59">
        <v>0</v>
      </c>
      <c r="G1056" s="59">
        <v>0</v>
      </c>
      <c r="H1056" s="60">
        <v>4500</v>
      </c>
      <c r="I1056" s="68">
        <v>4500</v>
      </c>
    </row>
    <row r="1057" spans="1:9" ht="15.75" thickBot="1" x14ac:dyDescent="0.3">
      <c r="A1057" s="69" t="s">
        <v>382</v>
      </c>
      <c r="B1057" s="61">
        <v>45656</v>
      </c>
      <c r="C1057" s="61">
        <v>45657</v>
      </c>
      <c r="D1057" s="62">
        <v>0</v>
      </c>
      <c r="E1057" s="62">
        <v>0</v>
      </c>
      <c r="F1057" s="62">
        <v>0</v>
      </c>
      <c r="G1057" s="62">
        <v>0</v>
      </c>
      <c r="H1057" s="63">
        <v>2260</v>
      </c>
      <c r="I1057" s="70">
        <v>2260</v>
      </c>
    </row>
    <row r="1058" spans="1:9" ht="15.75" thickBot="1" x14ac:dyDescent="0.3">
      <c r="A1058" s="67" t="s">
        <v>388</v>
      </c>
      <c r="B1058" s="58">
        <v>45646</v>
      </c>
      <c r="C1058" s="58">
        <v>45657</v>
      </c>
      <c r="D1058" s="59">
        <v>0</v>
      </c>
      <c r="E1058" s="59">
        <v>0</v>
      </c>
      <c r="F1058" s="59">
        <v>0</v>
      </c>
      <c r="G1058" s="59">
        <v>0</v>
      </c>
      <c r="H1058" s="60">
        <v>2260</v>
      </c>
      <c r="I1058" s="68">
        <v>2260</v>
      </c>
    </row>
    <row r="1059" spans="1:9" ht="15.75" thickBot="1" x14ac:dyDescent="0.3">
      <c r="A1059" s="69" t="s">
        <v>390</v>
      </c>
      <c r="B1059" s="61">
        <v>45646</v>
      </c>
      <c r="C1059" s="61">
        <v>45657</v>
      </c>
      <c r="D1059" s="62">
        <v>0</v>
      </c>
      <c r="E1059" s="62">
        <v>0</v>
      </c>
      <c r="F1059" s="62">
        <v>0</v>
      </c>
      <c r="G1059" s="62">
        <v>0</v>
      </c>
      <c r="H1059" s="63">
        <v>4000</v>
      </c>
      <c r="I1059" s="70">
        <v>4000</v>
      </c>
    </row>
    <row r="1060" spans="1:9" ht="15.75" thickBot="1" x14ac:dyDescent="0.3">
      <c r="A1060" s="67" t="s">
        <v>391</v>
      </c>
      <c r="B1060" s="58">
        <v>45646</v>
      </c>
      <c r="C1060" s="58">
        <v>45657</v>
      </c>
      <c r="D1060" s="59">
        <v>0</v>
      </c>
      <c r="E1060" s="59">
        <v>0</v>
      </c>
      <c r="F1060" s="59">
        <v>0</v>
      </c>
      <c r="G1060" s="59">
        <v>0</v>
      </c>
      <c r="H1060" s="60">
        <v>3375</v>
      </c>
      <c r="I1060" s="68">
        <v>3375</v>
      </c>
    </row>
    <row r="1061" spans="1:9" ht="15.75" thickBot="1" x14ac:dyDescent="0.3">
      <c r="A1061" s="69" t="s">
        <v>393</v>
      </c>
      <c r="B1061" s="61">
        <v>45646</v>
      </c>
      <c r="C1061" s="61">
        <v>45657</v>
      </c>
      <c r="D1061" s="62">
        <v>0</v>
      </c>
      <c r="E1061" s="62">
        <v>0</v>
      </c>
      <c r="F1061" s="62">
        <v>0</v>
      </c>
      <c r="G1061" s="62">
        <v>0</v>
      </c>
      <c r="H1061" s="63">
        <v>4500</v>
      </c>
      <c r="I1061" s="70">
        <v>4500</v>
      </c>
    </row>
    <row r="1062" spans="1:9" ht="15.75" thickBot="1" x14ac:dyDescent="0.3">
      <c r="A1062" s="67" t="s">
        <v>395</v>
      </c>
      <c r="B1062" s="58">
        <v>45646</v>
      </c>
      <c r="C1062" s="58">
        <v>45657</v>
      </c>
      <c r="D1062" s="59">
        <v>0</v>
      </c>
      <c r="E1062" s="59">
        <v>0</v>
      </c>
      <c r="F1062" s="59">
        <v>0</v>
      </c>
      <c r="G1062" s="59">
        <v>0</v>
      </c>
      <c r="H1062" s="60">
        <v>4500</v>
      </c>
      <c r="I1062" s="68">
        <v>4500</v>
      </c>
    </row>
    <row r="1063" spans="1:9" ht="15.75" thickBot="1" x14ac:dyDescent="0.3">
      <c r="A1063" s="69" t="s">
        <v>461</v>
      </c>
      <c r="B1063" s="61">
        <v>45646</v>
      </c>
      <c r="C1063" s="61">
        <v>45808</v>
      </c>
      <c r="D1063" s="62">
        <v>0</v>
      </c>
      <c r="E1063" s="62">
        <v>0</v>
      </c>
      <c r="F1063" s="62">
        <v>0</v>
      </c>
      <c r="G1063" s="62">
        <v>0</v>
      </c>
      <c r="H1063" s="62">
        <v>900</v>
      </c>
      <c r="I1063" s="79">
        <v>900</v>
      </c>
    </row>
    <row r="1064" spans="1:9" ht="15.75" thickBot="1" x14ac:dyDescent="0.3">
      <c r="A1064" s="67" t="s">
        <v>457</v>
      </c>
      <c r="B1064" s="58">
        <v>45646</v>
      </c>
      <c r="C1064" s="58">
        <v>45808</v>
      </c>
      <c r="D1064" s="59">
        <v>0</v>
      </c>
      <c r="E1064" s="59">
        <v>0</v>
      </c>
      <c r="F1064" s="59">
        <v>0</v>
      </c>
      <c r="G1064" s="59">
        <v>0</v>
      </c>
      <c r="H1064" s="59">
        <v>900</v>
      </c>
      <c r="I1064" s="78">
        <v>900</v>
      </c>
    </row>
    <row r="1065" spans="1:9" ht="15.75" thickBot="1" x14ac:dyDescent="0.3">
      <c r="A1065" s="69" t="s">
        <v>60</v>
      </c>
      <c r="B1065" s="61">
        <v>45646</v>
      </c>
      <c r="C1065" s="61">
        <v>45808</v>
      </c>
      <c r="D1065" s="62">
        <v>0</v>
      </c>
      <c r="E1065" s="62">
        <v>0</v>
      </c>
      <c r="F1065" s="62">
        <v>0</v>
      </c>
      <c r="G1065" s="62">
        <v>0</v>
      </c>
      <c r="H1065" s="63">
        <v>1700</v>
      </c>
      <c r="I1065" s="70">
        <v>1700</v>
      </c>
    </row>
    <row r="1066" spans="1:9" ht="15.75" thickBot="1" x14ac:dyDescent="0.3">
      <c r="A1066" s="67" t="s">
        <v>399</v>
      </c>
      <c r="B1066" s="58">
        <v>45656</v>
      </c>
      <c r="C1066" s="58">
        <v>45808</v>
      </c>
      <c r="D1066" s="59">
        <v>0</v>
      </c>
      <c r="E1066" s="59">
        <v>0</v>
      </c>
      <c r="F1066" s="59">
        <v>0</v>
      </c>
      <c r="G1066" s="59">
        <v>0</v>
      </c>
      <c r="H1066" s="60">
        <v>4500</v>
      </c>
      <c r="I1066" s="68">
        <v>4500</v>
      </c>
    </row>
    <row r="1067" spans="1:9" ht="15.75" thickBot="1" x14ac:dyDescent="0.3">
      <c r="A1067" s="69" t="s">
        <v>462</v>
      </c>
      <c r="B1067" s="61">
        <v>45646</v>
      </c>
      <c r="C1067" s="61">
        <v>45808</v>
      </c>
      <c r="D1067" s="62">
        <v>0</v>
      </c>
      <c r="E1067" s="62">
        <v>0</v>
      </c>
      <c r="F1067" s="62">
        <v>0</v>
      </c>
      <c r="G1067" s="62">
        <v>0</v>
      </c>
      <c r="H1067" s="62">
        <v>750</v>
      </c>
      <c r="I1067" s="79">
        <v>750</v>
      </c>
    </row>
    <row r="1068" spans="1:9" ht="15.75" thickBot="1" x14ac:dyDescent="0.3">
      <c r="A1068" s="67" t="s">
        <v>450</v>
      </c>
      <c r="B1068" s="58">
        <v>45656</v>
      </c>
      <c r="C1068" s="58">
        <v>45808</v>
      </c>
      <c r="D1068" s="59">
        <v>0</v>
      </c>
      <c r="E1068" s="59">
        <v>0</v>
      </c>
      <c r="F1068" s="59">
        <v>0</v>
      </c>
      <c r="G1068" s="59">
        <v>0</v>
      </c>
      <c r="H1068" s="60">
        <v>3375</v>
      </c>
      <c r="I1068" s="68">
        <v>3375</v>
      </c>
    </row>
    <row r="1069" spans="1:9" ht="15.75" thickBot="1" x14ac:dyDescent="0.3">
      <c r="A1069" s="69" t="s">
        <v>410</v>
      </c>
      <c r="B1069" s="61">
        <v>45656</v>
      </c>
      <c r="C1069" s="61">
        <v>45657</v>
      </c>
      <c r="D1069" s="62">
        <v>0</v>
      </c>
      <c r="E1069" s="62">
        <v>0</v>
      </c>
      <c r="F1069" s="62">
        <v>0</v>
      </c>
      <c r="G1069" s="62">
        <v>0</v>
      </c>
      <c r="H1069" s="63">
        <v>3825</v>
      </c>
      <c r="I1069" s="70">
        <v>3825</v>
      </c>
    </row>
    <row r="1070" spans="1:9" ht="15.75" thickBot="1" x14ac:dyDescent="0.3">
      <c r="A1070" s="67" t="s">
        <v>411</v>
      </c>
      <c r="B1070" s="58">
        <v>45646</v>
      </c>
      <c r="C1070" s="58">
        <v>45657</v>
      </c>
      <c r="D1070" s="59">
        <v>0</v>
      </c>
      <c r="E1070" s="59">
        <v>0</v>
      </c>
      <c r="F1070" s="59">
        <v>0</v>
      </c>
      <c r="G1070" s="59">
        <v>0</v>
      </c>
      <c r="H1070" s="60">
        <v>1700</v>
      </c>
      <c r="I1070" s="68">
        <v>1700</v>
      </c>
    </row>
    <row r="1071" spans="1:9" ht="15.75" thickBot="1" x14ac:dyDescent="0.3">
      <c r="A1071" s="69" t="s">
        <v>454</v>
      </c>
      <c r="B1071" s="61">
        <v>45656</v>
      </c>
      <c r="C1071" s="61">
        <v>45808</v>
      </c>
      <c r="D1071" s="62">
        <v>0</v>
      </c>
      <c r="E1071" s="62">
        <v>0</v>
      </c>
      <c r="F1071" s="62">
        <v>0</v>
      </c>
      <c r="G1071" s="62">
        <v>0</v>
      </c>
      <c r="H1071" s="63">
        <v>6000</v>
      </c>
      <c r="I1071" s="70">
        <v>6000</v>
      </c>
    </row>
    <row r="1072" spans="1:9" ht="15.75" thickBot="1" x14ac:dyDescent="0.3">
      <c r="A1072" s="67" t="s">
        <v>413</v>
      </c>
      <c r="B1072" s="58">
        <v>45646</v>
      </c>
      <c r="C1072" s="58">
        <v>45808</v>
      </c>
      <c r="D1072" s="59">
        <v>0</v>
      </c>
      <c r="E1072" s="59">
        <v>0</v>
      </c>
      <c r="F1072" s="59">
        <v>0</v>
      </c>
      <c r="G1072" s="59">
        <v>0</v>
      </c>
      <c r="H1072" s="60">
        <v>1050</v>
      </c>
      <c r="I1072" s="68">
        <v>1050</v>
      </c>
    </row>
    <row r="1073" spans="1:9" ht="15.75" thickBot="1" x14ac:dyDescent="0.3">
      <c r="A1073" s="69" t="s">
        <v>415</v>
      </c>
      <c r="B1073" s="61">
        <v>45656</v>
      </c>
      <c r="C1073" s="61">
        <v>45808</v>
      </c>
      <c r="D1073" s="62">
        <v>0</v>
      </c>
      <c r="E1073" s="62">
        <v>0</v>
      </c>
      <c r="F1073" s="62">
        <v>0</v>
      </c>
      <c r="G1073" s="62">
        <v>0</v>
      </c>
      <c r="H1073" s="63">
        <v>4500</v>
      </c>
      <c r="I1073" s="70">
        <v>4500</v>
      </c>
    </row>
    <row r="1074" spans="1:9" ht="15.75" thickBot="1" x14ac:dyDescent="0.3">
      <c r="A1074" s="67" t="s">
        <v>463</v>
      </c>
      <c r="B1074" s="58">
        <v>45656</v>
      </c>
      <c r="C1074" s="58">
        <v>45808</v>
      </c>
      <c r="D1074" s="59">
        <v>0</v>
      </c>
      <c r="E1074" s="59">
        <v>0</v>
      </c>
      <c r="F1074" s="59">
        <v>0</v>
      </c>
      <c r="G1074" s="59">
        <v>0</v>
      </c>
      <c r="H1074" s="60">
        <v>3375</v>
      </c>
      <c r="I1074" s="68">
        <v>3375</v>
      </c>
    </row>
    <row r="1075" spans="1:9" ht="15.75" thickBot="1" x14ac:dyDescent="0.3">
      <c r="A1075" s="69" t="s">
        <v>422</v>
      </c>
      <c r="B1075" s="61">
        <v>45646</v>
      </c>
      <c r="C1075" s="61">
        <v>45808</v>
      </c>
      <c r="D1075" s="62">
        <v>0</v>
      </c>
      <c r="E1075" s="62">
        <v>0</v>
      </c>
      <c r="F1075" s="62">
        <v>0</v>
      </c>
      <c r="G1075" s="62">
        <v>0</v>
      </c>
      <c r="H1075" s="63">
        <v>2260</v>
      </c>
      <c r="I1075" s="70">
        <v>2260</v>
      </c>
    </row>
    <row r="1076" spans="1:9" ht="15.75" thickBot="1" x14ac:dyDescent="0.3">
      <c r="A1076" s="67" t="s">
        <v>464</v>
      </c>
      <c r="B1076" s="58">
        <v>45656</v>
      </c>
      <c r="C1076" s="58">
        <v>45808</v>
      </c>
      <c r="D1076" s="59">
        <v>0</v>
      </c>
      <c r="E1076" s="59">
        <v>0</v>
      </c>
      <c r="F1076" s="59">
        <v>0</v>
      </c>
      <c r="G1076" s="59">
        <v>0</v>
      </c>
      <c r="H1076" s="60">
        <v>2260</v>
      </c>
      <c r="I1076" s="68">
        <v>2260</v>
      </c>
    </row>
    <row r="1077" spans="1:9" ht="15.75" thickBot="1" x14ac:dyDescent="0.3">
      <c r="A1077" s="69" t="s">
        <v>429</v>
      </c>
      <c r="B1077" s="61">
        <v>45656</v>
      </c>
      <c r="C1077" s="61">
        <v>45657</v>
      </c>
      <c r="D1077" s="62">
        <v>0</v>
      </c>
      <c r="E1077" s="62">
        <v>0</v>
      </c>
      <c r="F1077" s="62">
        <v>0</v>
      </c>
      <c r="G1077" s="62">
        <v>0</v>
      </c>
      <c r="H1077" s="62">
        <v>833.38</v>
      </c>
      <c r="I1077" s="79">
        <v>833.38</v>
      </c>
    </row>
    <row r="1078" spans="1:9" ht="15.75" thickBot="1" x14ac:dyDescent="0.3">
      <c r="A1078" s="67" t="s">
        <v>430</v>
      </c>
      <c r="B1078" s="58">
        <v>45646</v>
      </c>
      <c r="C1078" s="58">
        <v>45808</v>
      </c>
      <c r="D1078" s="59">
        <v>0</v>
      </c>
      <c r="E1078" s="59">
        <v>0</v>
      </c>
      <c r="F1078" s="59">
        <v>0</v>
      </c>
      <c r="G1078" s="59">
        <v>0</v>
      </c>
      <c r="H1078" s="60">
        <v>1125</v>
      </c>
      <c r="I1078" s="68">
        <v>1125</v>
      </c>
    </row>
    <row r="1079" spans="1:9" ht="15.75" thickBot="1" x14ac:dyDescent="0.3">
      <c r="A1079" s="69" t="s">
        <v>433</v>
      </c>
      <c r="B1079" s="61">
        <v>45646</v>
      </c>
      <c r="C1079" s="61">
        <v>45808</v>
      </c>
      <c r="D1079" s="62">
        <v>0</v>
      </c>
      <c r="E1079" s="62">
        <v>0</v>
      </c>
      <c r="F1079" s="62">
        <v>0</v>
      </c>
      <c r="G1079" s="62">
        <v>0</v>
      </c>
      <c r="H1079" s="63">
        <v>1800</v>
      </c>
      <c r="I1079" s="70">
        <v>1800</v>
      </c>
    </row>
    <row r="1080" spans="1:9" ht="15.75" thickBot="1" x14ac:dyDescent="0.3">
      <c r="A1080" s="67" t="s">
        <v>433</v>
      </c>
      <c r="B1080" s="58">
        <v>45646</v>
      </c>
      <c r="C1080" s="58">
        <v>45808</v>
      </c>
      <c r="D1080" s="59">
        <v>0</v>
      </c>
      <c r="E1080" s="59">
        <v>0</v>
      </c>
      <c r="F1080" s="59">
        <v>0</v>
      </c>
      <c r="G1080" s="59">
        <v>0</v>
      </c>
      <c r="H1080" s="60">
        <v>2700</v>
      </c>
      <c r="I1080" s="68">
        <v>2700</v>
      </c>
    </row>
    <row r="1081" spans="1:9" ht="15.75" thickBot="1" x14ac:dyDescent="0.3">
      <c r="A1081" s="69" t="s">
        <v>436</v>
      </c>
      <c r="B1081" s="61">
        <v>45656</v>
      </c>
      <c r="C1081" s="61">
        <v>45808</v>
      </c>
      <c r="D1081" s="62">
        <v>0</v>
      </c>
      <c r="E1081" s="62">
        <v>0</v>
      </c>
      <c r="F1081" s="62">
        <v>0</v>
      </c>
      <c r="G1081" s="62">
        <v>0</v>
      </c>
      <c r="H1081" s="63">
        <v>2500</v>
      </c>
      <c r="I1081" s="70">
        <v>2500</v>
      </c>
    </row>
    <row r="1082" spans="1:9" ht="15.75" thickBot="1" x14ac:dyDescent="0.3">
      <c r="A1082" s="67" t="s">
        <v>453</v>
      </c>
      <c r="B1082" s="58">
        <v>45656</v>
      </c>
      <c r="C1082" s="58">
        <v>45808</v>
      </c>
      <c r="D1082" s="59">
        <v>0</v>
      </c>
      <c r="E1082" s="59">
        <v>0</v>
      </c>
      <c r="F1082" s="59">
        <v>0</v>
      </c>
      <c r="G1082" s="59">
        <v>0</v>
      </c>
      <c r="H1082" s="60">
        <v>6000</v>
      </c>
      <c r="I1082" s="68">
        <v>6000</v>
      </c>
    </row>
    <row r="1083" spans="1:9" ht="15.75" thickBot="1" x14ac:dyDescent="0.3">
      <c r="A1083" s="69" t="s">
        <v>438</v>
      </c>
      <c r="B1083" s="61">
        <v>45646</v>
      </c>
      <c r="C1083" s="61">
        <v>45657</v>
      </c>
      <c r="D1083" s="62">
        <v>0</v>
      </c>
      <c r="E1083" s="62">
        <v>0</v>
      </c>
      <c r="F1083" s="62">
        <v>0</v>
      </c>
      <c r="G1083" s="62">
        <v>0</v>
      </c>
      <c r="H1083" s="63">
        <v>1125</v>
      </c>
      <c r="I1083" s="70">
        <v>1125</v>
      </c>
    </row>
    <row r="1084" spans="1:9" ht="15.75" thickBot="1" x14ac:dyDescent="0.3">
      <c r="A1084" s="67" t="s">
        <v>439</v>
      </c>
      <c r="B1084" s="58">
        <v>45631</v>
      </c>
      <c r="C1084" s="58">
        <v>45688</v>
      </c>
      <c r="D1084" s="59">
        <v>0</v>
      </c>
      <c r="E1084" s="59">
        <v>0</v>
      </c>
      <c r="F1084" s="59">
        <v>0</v>
      </c>
      <c r="G1084" s="59">
        <v>0</v>
      </c>
      <c r="H1084" s="60">
        <v>1125</v>
      </c>
      <c r="I1084" s="68">
        <v>1125</v>
      </c>
    </row>
    <row r="1085" spans="1:9" ht="15.75" thickBot="1" x14ac:dyDescent="0.3">
      <c r="A1085" s="69" t="s">
        <v>439</v>
      </c>
      <c r="B1085" s="61">
        <v>45646</v>
      </c>
      <c r="C1085" s="61">
        <v>45688</v>
      </c>
      <c r="D1085" s="62">
        <v>0</v>
      </c>
      <c r="E1085" s="62">
        <v>0</v>
      </c>
      <c r="F1085" s="62">
        <v>0</v>
      </c>
      <c r="G1085" s="62">
        <v>0</v>
      </c>
      <c r="H1085" s="63">
        <v>1125</v>
      </c>
      <c r="I1085" s="70">
        <v>1125</v>
      </c>
    </row>
    <row r="1086" spans="1:9" ht="15.75" thickBot="1" x14ac:dyDescent="0.3">
      <c r="A1086" s="67" t="s">
        <v>439</v>
      </c>
      <c r="B1086" s="58">
        <v>45646</v>
      </c>
      <c r="C1086" s="58">
        <v>45808</v>
      </c>
      <c r="D1086" s="59">
        <v>0</v>
      </c>
      <c r="E1086" s="59">
        <v>0</v>
      </c>
      <c r="F1086" s="59">
        <v>0</v>
      </c>
      <c r="G1086" s="59">
        <v>0</v>
      </c>
      <c r="H1086" s="60">
        <v>3375</v>
      </c>
      <c r="I1086" s="68">
        <v>3375</v>
      </c>
    </row>
    <row r="1087" spans="1:9" ht="15.75" thickBot="1" x14ac:dyDescent="0.3">
      <c r="A1087" s="69" t="s">
        <v>440</v>
      </c>
      <c r="B1087" s="61">
        <v>45656</v>
      </c>
      <c r="C1087" s="61">
        <v>45808</v>
      </c>
      <c r="D1087" s="62">
        <v>0</v>
      </c>
      <c r="E1087" s="62">
        <v>0</v>
      </c>
      <c r="F1087" s="62">
        <v>0</v>
      </c>
      <c r="G1087" s="62">
        <v>0</v>
      </c>
      <c r="H1087" s="63">
        <v>4500</v>
      </c>
      <c r="I1087" s="70">
        <v>4500</v>
      </c>
    </row>
    <row r="1088" spans="1:9" ht="15.75" thickBot="1" x14ac:dyDescent="0.3">
      <c r="A1088" s="67" t="s">
        <v>441</v>
      </c>
      <c r="B1088" s="58">
        <v>45656</v>
      </c>
      <c r="C1088" s="58">
        <v>45808</v>
      </c>
      <c r="D1088" s="59">
        <v>0</v>
      </c>
      <c r="E1088" s="59">
        <v>0</v>
      </c>
      <c r="F1088" s="59">
        <v>0</v>
      </c>
      <c r="G1088" s="59">
        <v>0</v>
      </c>
      <c r="H1088" s="60">
        <v>3375</v>
      </c>
      <c r="I1088" s="68">
        <v>3375</v>
      </c>
    </row>
    <row r="1089" spans="1:9" ht="15.75" thickBot="1" x14ac:dyDescent="0.3">
      <c r="A1089" s="69" t="s">
        <v>443</v>
      </c>
      <c r="B1089" s="61">
        <v>45656</v>
      </c>
      <c r="C1089" s="61">
        <v>45657</v>
      </c>
      <c r="D1089" s="62">
        <v>0</v>
      </c>
      <c r="E1089" s="62">
        <v>0</v>
      </c>
      <c r="F1089" s="62">
        <v>0</v>
      </c>
      <c r="G1089" s="62">
        <v>0</v>
      </c>
      <c r="H1089" s="63">
        <v>1125</v>
      </c>
      <c r="I1089" s="70">
        <v>1125</v>
      </c>
    </row>
    <row r="1090" spans="1:9" ht="15.75" thickBot="1" x14ac:dyDescent="0.3">
      <c r="A1090" s="67" t="s">
        <v>444</v>
      </c>
      <c r="B1090" s="58">
        <v>45646</v>
      </c>
      <c r="C1090" s="58">
        <v>45657</v>
      </c>
      <c r="D1090" s="59">
        <v>0</v>
      </c>
      <c r="E1090" s="59">
        <v>0</v>
      </c>
      <c r="F1090" s="59">
        <v>0</v>
      </c>
      <c r="G1090" s="59">
        <v>0</v>
      </c>
      <c r="H1090" s="60">
        <v>5550</v>
      </c>
      <c r="I1090" s="68">
        <v>5550</v>
      </c>
    </row>
    <row r="1091" spans="1:9" ht="15.75" thickBot="1" x14ac:dyDescent="0.3">
      <c r="A1091" s="69" t="s">
        <v>446</v>
      </c>
      <c r="B1091" s="61">
        <v>45646</v>
      </c>
      <c r="C1091" s="61">
        <v>45808</v>
      </c>
      <c r="D1091" s="62">
        <v>0</v>
      </c>
      <c r="E1091" s="62">
        <v>0</v>
      </c>
      <c r="F1091" s="62">
        <v>0</v>
      </c>
      <c r="G1091" s="62">
        <v>0</v>
      </c>
      <c r="H1091" s="63">
        <v>1400</v>
      </c>
      <c r="I1091" s="70">
        <v>1400</v>
      </c>
    </row>
    <row r="1092" spans="1:9" ht="15.75" thickBot="1" x14ac:dyDescent="0.3">
      <c r="A1092" s="67" t="s">
        <v>447</v>
      </c>
      <c r="B1092" s="58">
        <v>45646</v>
      </c>
      <c r="C1092" s="58">
        <v>45657</v>
      </c>
      <c r="D1092" s="59">
        <v>0</v>
      </c>
      <c r="E1092" s="59">
        <v>0</v>
      </c>
      <c r="F1092" s="59">
        <v>0</v>
      </c>
      <c r="G1092" s="59">
        <v>0</v>
      </c>
      <c r="H1092" s="60">
        <v>3375</v>
      </c>
      <c r="I1092" s="68">
        <v>3375</v>
      </c>
    </row>
    <row r="1093" spans="1:9" ht="15.75" thickBot="1" x14ac:dyDescent="0.3">
      <c r="A1093" s="122" t="s">
        <v>294</v>
      </c>
      <c r="B1093" s="123"/>
      <c r="C1093" s="124"/>
      <c r="D1093" s="64">
        <v>0</v>
      </c>
      <c r="E1093" s="64">
        <v>0</v>
      </c>
      <c r="F1093" s="64">
        <v>0</v>
      </c>
      <c r="G1093" s="64">
        <v>0</v>
      </c>
      <c r="H1093" s="65">
        <v>208638.38</v>
      </c>
      <c r="I1093" s="71">
        <v>208638.38</v>
      </c>
    </row>
    <row r="1094" spans="1:9" x14ac:dyDescent="0.25">
      <c r="A1094" s="116" t="s">
        <v>303</v>
      </c>
      <c r="B1094" s="117"/>
      <c r="C1094" s="118"/>
      <c r="D1094" s="72">
        <v>0</v>
      </c>
      <c r="E1094" s="72">
        <v>0</v>
      </c>
      <c r="F1094" s="72">
        <v>0</v>
      </c>
      <c r="G1094" s="72">
        <v>0</v>
      </c>
      <c r="H1094" s="73">
        <v>3024089.62</v>
      </c>
      <c r="I1094" s="74">
        <v>3024089.62</v>
      </c>
    </row>
  </sheetData>
  <mergeCells count="33">
    <mergeCell ref="A240:C240"/>
    <mergeCell ref="A3:A4"/>
    <mergeCell ref="B3:B4"/>
    <mergeCell ref="D3:D4"/>
    <mergeCell ref="E3:E4"/>
    <mergeCell ref="H3:H4"/>
    <mergeCell ref="I3:I4"/>
    <mergeCell ref="A5:I5"/>
    <mergeCell ref="A121:C121"/>
    <mergeCell ref="A122:I122"/>
    <mergeCell ref="F3:F4"/>
    <mergeCell ref="G3:G4"/>
    <mergeCell ref="A811:C811"/>
    <mergeCell ref="A241:I241"/>
    <mergeCell ref="A351:C351"/>
    <mergeCell ref="A352:I352"/>
    <mergeCell ref="A458:C458"/>
    <mergeCell ref="A459:I459"/>
    <mergeCell ref="A558:C558"/>
    <mergeCell ref="A559:I559"/>
    <mergeCell ref="A638:C638"/>
    <mergeCell ref="A639:I639"/>
    <mergeCell ref="A727:C727"/>
    <mergeCell ref="A728:I728"/>
    <mergeCell ref="A1023:I1023"/>
    <mergeCell ref="A1093:C1093"/>
    <mergeCell ref="A1094:C1094"/>
    <mergeCell ref="A812:I812"/>
    <mergeCell ref="A887:C887"/>
    <mergeCell ref="A888:I888"/>
    <mergeCell ref="A952:C952"/>
    <mergeCell ref="A953:I953"/>
    <mergeCell ref="A1022:C1022"/>
  </mergeCells>
  <pageMargins left="0.511811024" right="0.511811024" top="0.78740157499999996" bottom="0.78740157499999996" header="0.31496062000000002" footer="0.3149606200000000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31"/>
  <sheetViews>
    <sheetView topLeftCell="A39" workbookViewId="0">
      <selection activeCell="L6" sqref="L6:L8"/>
    </sheetView>
  </sheetViews>
  <sheetFormatPr defaultRowHeight="15" x14ac:dyDescent="0.25"/>
  <cols>
    <col min="1" max="1" width="42.57031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42.5703125" customWidth="1"/>
    <col min="12" max="12" width="19.140625" customWidth="1"/>
  </cols>
  <sheetData>
    <row r="2" spans="1:12" ht="21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310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69</v>
      </c>
      <c r="B6" s="58">
        <v>45310</v>
      </c>
      <c r="C6" s="58">
        <v>45199</v>
      </c>
      <c r="D6" s="59">
        <v>0</v>
      </c>
      <c r="E6" s="59">
        <v>0</v>
      </c>
      <c r="F6" s="59">
        <v>0</v>
      </c>
      <c r="G6" s="59">
        <v>0</v>
      </c>
      <c r="H6" s="59">
        <v>375.75</v>
      </c>
      <c r="I6" s="78">
        <v>375.75</v>
      </c>
      <c r="K6" s="76" t="s">
        <v>88</v>
      </c>
      <c r="L6" s="77">
        <v>958.5</v>
      </c>
    </row>
    <row r="7" spans="1:12" ht="15.75" thickBot="1" x14ac:dyDescent="0.3">
      <c r="A7" s="69" t="s">
        <v>69</v>
      </c>
      <c r="B7" s="61">
        <v>45310</v>
      </c>
      <c r="C7" s="61">
        <v>45199</v>
      </c>
      <c r="D7" s="62">
        <v>0</v>
      </c>
      <c r="E7" s="62">
        <v>0</v>
      </c>
      <c r="F7" s="62">
        <v>0</v>
      </c>
      <c r="G7" s="62">
        <v>0</v>
      </c>
      <c r="H7" s="62">
        <v>375.75</v>
      </c>
      <c r="I7" s="79">
        <v>375.75</v>
      </c>
      <c r="K7" s="76" t="s">
        <v>100</v>
      </c>
      <c r="L7" s="77">
        <v>16850</v>
      </c>
    </row>
    <row r="8" spans="1:12" ht="15.75" thickBot="1" x14ac:dyDescent="0.3">
      <c r="A8" s="67" t="s">
        <v>69</v>
      </c>
      <c r="B8" s="58">
        <v>45310</v>
      </c>
      <c r="C8" s="58">
        <v>45199</v>
      </c>
      <c r="D8" s="59">
        <v>0</v>
      </c>
      <c r="E8" s="59">
        <v>0</v>
      </c>
      <c r="F8" s="59">
        <v>0</v>
      </c>
      <c r="G8" s="59">
        <v>0</v>
      </c>
      <c r="H8" s="59">
        <v>375.75</v>
      </c>
      <c r="I8" s="78">
        <v>375.75</v>
      </c>
      <c r="K8" s="76" t="s">
        <v>59</v>
      </c>
      <c r="L8" s="77">
        <v>40000</v>
      </c>
    </row>
    <row r="9" spans="1:12" ht="15.75" thickBot="1" x14ac:dyDescent="0.3">
      <c r="A9" s="69" t="s">
        <v>69</v>
      </c>
      <c r="B9" s="61">
        <v>45310</v>
      </c>
      <c r="C9" s="61">
        <v>45199</v>
      </c>
      <c r="D9" s="62">
        <v>0</v>
      </c>
      <c r="E9" s="62">
        <v>0</v>
      </c>
      <c r="F9" s="62">
        <v>0</v>
      </c>
      <c r="G9" s="62">
        <v>0</v>
      </c>
      <c r="H9" s="62">
        <v>375.75</v>
      </c>
      <c r="I9" s="79">
        <v>375.75</v>
      </c>
      <c r="K9" s="76" t="s">
        <v>324</v>
      </c>
      <c r="L9" s="77">
        <v>1579.5</v>
      </c>
    </row>
    <row r="10" spans="1:12" ht="15.75" thickBot="1" x14ac:dyDescent="0.3">
      <c r="A10" s="67" t="s">
        <v>69</v>
      </c>
      <c r="B10" s="58">
        <v>45310</v>
      </c>
      <c r="C10" s="58">
        <v>45199</v>
      </c>
      <c r="D10" s="59">
        <v>0</v>
      </c>
      <c r="E10" s="59">
        <v>0</v>
      </c>
      <c r="F10" s="59">
        <v>0</v>
      </c>
      <c r="G10" s="59">
        <v>0</v>
      </c>
      <c r="H10" s="59">
        <v>375.75</v>
      </c>
      <c r="I10" s="78">
        <v>375.75</v>
      </c>
      <c r="K10" s="76" t="s">
        <v>312</v>
      </c>
      <c r="L10" s="77">
        <v>270</v>
      </c>
    </row>
    <row r="11" spans="1:12" ht="15.75" thickBot="1" x14ac:dyDescent="0.3">
      <c r="A11" s="69" t="s">
        <v>69</v>
      </c>
      <c r="B11" s="61">
        <v>45310</v>
      </c>
      <c r="C11" s="61">
        <v>45199</v>
      </c>
      <c r="D11" s="62">
        <v>0</v>
      </c>
      <c r="E11" s="62">
        <v>0</v>
      </c>
      <c r="F11" s="62">
        <v>0</v>
      </c>
      <c r="G11" s="62">
        <v>0</v>
      </c>
      <c r="H11" s="62">
        <v>375.75</v>
      </c>
      <c r="I11" s="79">
        <v>375.75</v>
      </c>
      <c r="K11" s="76" t="s">
        <v>313</v>
      </c>
      <c r="L11" s="77">
        <v>10044</v>
      </c>
    </row>
    <row r="12" spans="1:12" ht="15.75" thickBot="1" x14ac:dyDescent="0.3">
      <c r="A12" s="67" t="s">
        <v>98</v>
      </c>
      <c r="B12" s="58">
        <v>45321</v>
      </c>
      <c r="C12" s="58">
        <v>45290</v>
      </c>
      <c r="D12" s="59">
        <v>0</v>
      </c>
      <c r="E12" s="59">
        <v>0</v>
      </c>
      <c r="F12" s="59">
        <v>0</v>
      </c>
      <c r="G12" s="59">
        <v>0</v>
      </c>
      <c r="H12" s="60">
        <v>1997</v>
      </c>
      <c r="I12" s="68">
        <v>1997</v>
      </c>
      <c r="K12" s="76" t="s">
        <v>65</v>
      </c>
      <c r="L12" s="77">
        <v>1066.5</v>
      </c>
    </row>
    <row r="13" spans="1:12" ht="15.75" thickBot="1" x14ac:dyDescent="0.3">
      <c r="A13" s="69" t="s">
        <v>311</v>
      </c>
      <c r="B13" s="61">
        <v>45303</v>
      </c>
      <c r="C13" s="61">
        <v>45199</v>
      </c>
      <c r="D13" s="62">
        <v>0</v>
      </c>
      <c r="E13" s="62">
        <v>0</v>
      </c>
      <c r="F13" s="62">
        <v>0</v>
      </c>
      <c r="G13" s="62">
        <v>0</v>
      </c>
      <c r="H13" s="63">
        <v>1030.5</v>
      </c>
      <c r="I13" s="70">
        <v>1030.5</v>
      </c>
      <c r="K13" s="76" t="s">
        <v>90</v>
      </c>
      <c r="L13" s="77">
        <v>526.5</v>
      </c>
    </row>
    <row r="14" spans="1:12" ht="15.75" thickBot="1" x14ac:dyDescent="0.3">
      <c r="A14" s="67" t="s">
        <v>311</v>
      </c>
      <c r="B14" s="58">
        <v>45303</v>
      </c>
      <c r="C14" s="58">
        <v>45199</v>
      </c>
      <c r="D14" s="59">
        <v>0</v>
      </c>
      <c r="E14" s="59">
        <v>0</v>
      </c>
      <c r="F14" s="59">
        <v>0</v>
      </c>
      <c r="G14" s="59">
        <v>0</v>
      </c>
      <c r="H14" s="60">
        <v>1030.5</v>
      </c>
      <c r="I14" s="68">
        <v>1030.5</v>
      </c>
      <c r="K14" s="76" t="s">
        <v>66</v>
      </c>
      <c r="L14" s="77">
        <v>3145.5</v>
      </c>
    </row>
    <row r="15" spans="1:12" ht="15.75" thickBot="1" x14ac:dyDescent="0.3">
      <c r="A15" s="69" t="s">
        <v>311</v>
      </c>
      <c r="B15" s="61">
        <v>45303</v>
      </c>
      <c r="C15" s="61">
        <v>45199</v>
      </c>
      <c r="D15" s="62">
        <v>0</v>
      </c>
      <c r="E15" s="62">
        <v>0</v>
      </c>
      <c r="F15" s="62">
        <v>33.86</v>
      </c>
      <c r="G15" s="62">
        <v>0</v>
      </c>
      <c r="H15" s="62">
        <v>996.64</v>
      </c>
      <c r="I15" s="70">
        <v>1030.5</v>
      </c>
      <c r="K15" s="76" t="s">
        <v>67</v>
      </c>
      <c r="L15" s="77">
        <v>945</v>
      </c>
    </row>
    <row r="16" spans="1:12" ht="15.75" thickBot="1" x14ac:dyDescent="0.3">
      <c r="A16" s="67" t="s">
        <v>311</v>
      </c>
      <c r="B16" s="58">
        <v>45303</v>
      </c>
      <c r="C16" s="58">
        <v>45199</v>
      </c>
      <c r="D16" s="59">
        <v>0</v>
      </c>
      <c r="E16" s="59">
        <v>0</v>
      </c>
      <c r="F16" s="59">
        <v>134.84</v>
      </c>
      <c r="G16" s="59">
        <v>0</v>
      </c>
      <c r="H16" s="59">
        <v>895.66</v>
      </c>
      <c r="I16" s="68">
        <v>1030.5</v>
      </c>
      <c r="K16" s="76" t="s">
        <v>314</v>
      </c>
      <c r="L16" s="77">
        <v>1903.5</v>
      </c>
    </row>
    <row r="17" spans="1:12" ht="15.75" thickBot="1" x14ac:dyDescent="0.3">
      <c r="A17" s="69" t="s">
        <v>311</v>
      </c>
      <c r="B17" s="61">
        <v>45303</v>
      </c>
      <c r="C17" s="61">
        <v>45199</v>
      </c>
      <c r="D17" s="62">
        <v>0</v>
      </c>
      <c r="E17" s="62">
        <v>0</v>
      </c>
      <c r="F17" s="62">
        <v>220.08</v>
      </c>
      <c r="G17" s="62">
        <v>0</v>
      </c>
      <c r="H17" s="62">
        <v>810.42</v>
      </c>
      <c r="I17" s="70">
        <v>1030.5</v>
      </c>
      <c r="K17" s="76" t="s">
        <v>68</v>
      </c>
      <c r="L17" s="77">
        <v>188.99999999999994</v>
      </c>
    </row>
    <row r="18" spans="1:12" ht="15.75" thickBot="1" x14ac:dyDescent="0.3">
      <c r="A18" s="67" t="s">
        <v>311</v>
      </c>
      <c r="B18" s="58">
        <v>45303</v>
      </c>
      <c r="C18" s="58">
        <v>45199</v>
      </c>
      <c r="D18" s="59">
        <v>0</v>
      </c>
      <c r="E18" s="59">
        <v>0</v>
      </c>
      <c r="F18" s="59">
        <v>281.39</v>
      </c>
      <c r="G18" s="59">
        <v>0</v>
      </c>
      <c r="H18" s="59">
        <v>749.11</v>
      </c>
      <c r="I18" s="68">
        <v>1030.5</v>
      </c>
      <c r="K18" s="76" t="s">
        <v>69</v>
      </c>
      <c r="L18" s="77">
        <v>4252.5</v>
      </c>
    </row>
    <row r="19" spans="1:12" ht="15.75" thickBot="1" x14ac:dyDescent="0.3">
      <c r="A19" s="122" t="s">
        <v>294</v>
      </c>
      <c r="B19" s="123"/>
      <c r="C19" s="124"/>
      <c r="D19" s="64">
        <v>0</v>
      </c>
      <c r="E19" s="64">
        <v>0</v>
      </c>
      <c r="F19" s="64">
        <v>670.17</v>
      </c>
      <c r="G19" s="64">
        <v>0</v>
      </c>
      <c r="H19" s="65">
        <v>9764.33</v>
      </c>
      <c r="I19" s="71">
        <v>10434.5</v>
      </c>
      <c r="K19" s="76" t="s">
        <v>315</v>
      </c>
      <c r="L19" s="77">
        <v>1039.5</v>
      </c>
    </row>
    <row r="20" spans="1:12" ht="15.75" thickBot="1" x14ac:dyDescent="0.3">
      <c r="A20" s="119" t="s">
        <v>292</v>
      </c>
      <c r="B20" s="120"/>
      <c r="C20" s="120"/>
      <c r="D20" s="120"/>
      <c r="E20" s="120"/>
      <c r="F20" s="120"/>
      <c r="G20" s="120"/>
      <c r="H20" s="120"/>
      <c r="I20" s="121"/>
      <c r="K20" s="76" t="s">
        <v>70</v>
      </c>
      <c r="L20" s="77">
        <v>1903.5</v>
      </c>
    </row>
    <row r="21" spans="1:12" ht="15.75" thickBot="1" x14ac:dyDescent="0.3">
      <c r="A21" s="69" t="s">
        <v>59</v>
      </c>
      <c r="B21" s="61">
        <v>45331</v>
      </c>
      <c r="C21" s="61">
        <v>45442</v>
      </c>
      <c r="D21" s="62">
        <v>0</v>
      </c>
      <c r="E21" s="62">
        <v>0</v>
      </c>
      <c r="F21" s="62">
        <v>0</v>
      </c>
      <c r="G21" s="62">
        <v>0</v>
      </c>
      <c r="H21" s="63">
        <v>8000</v>
      </c>
      <c r="I21" s="70">
        <v>8000</v>
      </c>
      <c r="K21" s="76" t="s">
        <v>316</v>
      </c>
      <c r="L21" s="77">
        <v>4279.5</v>
      </c>
    </row>
    <row r="22" spans="1:12" ht="15.75" thickBot="1" x14ac:dyDescent="0.3">
      <c r="A22" s="67" t="s">
        <v>59</v>
      </c>
      <c r="B22" s="58">
        <v>45351</v>
      </c>
      <c r="C22" s="58">
        <v>45442</v>
      </c>
      <c r="D22" s="59">
        <v>0</v>
      </c>
      <c r="E22" s="59">
        <v>0</v>
      </c>
      <c r="F22" s="59">
        <v>0</v>
      </c>
      <c r="G22" s="59">
        <v>0</v>
      </c>
      <c r="H22" s="60">
        <v>8000</v>
      </c>
      <c r="I22" s="68">
        <v>8000</v>
      </c>
      <c r="K22" s="76" t="s">
        <v>71</v>
      </c>
      <c r="L22" s="77">
        <v>17550</v>
      </c>
    </row>
    <row r="23" spans="1:12" ht="15.75" thickBot="1" x14ac:dyDescent="0.3">
      <c r="A23" s="69" t="s">
        <v>312</v>
      </c>
      <c r="B23" s="61">
        <v>45327</v>
      </c>
      <c r="C23" s="61">
        <v>45199</v>
      </c>
      <c r="D23" s="62">
        <v>0</v>
      </c>
      <c r="E23" s="62">
        <v>0</v>
      </c>
      <c r="F23" s="62">
        <v>0</v>
      </c>
      <c r="G23" s="62">
        <v>0</v>
      </c>
      <c r="H23" s="62">
        <v>29.25</v>
      </c>
      <c r="I23" s="79">
        <v>29.25</v>
      </c>
      <c r="K23" s="76" t="s">
        <v>317</v>
      </c>
      <c r="L23" s="77">
        <v>3064.5</v>
      </c>
    </row>
    <row r="24" spans="1:12" ht="15.75" thickBot="1" x14ac:dyDescent="0.3">
      <c r="A24" s="67" t="s">
        <v>312</v>
      </c>
      <c r="B24" s="58">
        <v>45327</v>
      </c>
      <c r="C24" s="58">
        <v>45199</v>
      </c>
      <c r="D24" s="59">
        <v>0</v>
      </c>
      <c r="E24" s="59">
        <v>0</v>
      </c>
      <c r="F24" s="59">
        <v>0</v>
      </c>
      <c r="G24" s="59">
        <v>0</v>
      </c>
      <c r="H24" s="59">
        <v>29.25</v>
      </c>
      <c r="I24" s="78">
        <v>29.25</v>
      </c>
      <c r="K24" s="76" t="s">
        <v>318</v>
      </c>
      <c r="L24" s="77">
        <v>2875.5</v>
      </c>
    </row>
    <row r="25" spans="1:12" ht="15.75" thickBot="1" x14ac:dyDescent="0.3">
      <c r="A25" s="69" t="s">
        <v>312</v>
      </c>
      <c r="B25" s="61">
        <v>45327</v>
      </c>
      <c r="C25" s="61">
        <v>45199</v>
      </c>
      <c r="D25" s="62">
        <v>0</v>
      </c>
      <c r="E25" s="62">
        <v>0</v>
      </c>
      <c r="F25" s="62">
        <v>0</v>
      </c>
      <c r="G25" s="62">
        <v>0</v>
      </c>
      <c r="H25" s="62">
        <v>29.25</v>
      </c>
      <c r="I25" s="79">
        <v>29.25</v>
      </c>
      <c r="K25" s="76" t="s">
        <v>72</v>
      </c>
      <c r="L25" s="77">
        <v>540</v>
      </c>
    </row>
    <row r="26" spans="1:12" ht="15.75" thickBot="1" x14ac:dyDescent="0.3">
      <c r="A26" s="67" t="s">
        <v>312</v>
      </c>
      <c r="B26" s="58">
        <v>45327</v>
      </c>
      <c r="C26" s="58">
        <v>45199</v>
      </c>
      <c r="D26" s="59">
        <v>0</v>
      </c>
      <c r="E26" s="59">
        <v>0</v>
      </c>
      <c r="F26" s="59">
        <v>0</v>
      </c>
      <c r="G26" s="59">
        <v>0</v>
      </c>
      <c r="H26" s="59">
        <v>29.25</v>
      </c>
      <c r="I26" s="78">
        <v>29.25</v>
      </c>
      <c r="K26" s="76" t="s">
        <v>92</v>
      </c>
      <c r="L26" s="77">
        <v>135</v>
      </c>
    </row>
    <row r="27" spans="1:12" ht="15.75" thickBot="1" x14ac:dyDescent="0.3">
      <c r="A27" s="69" t="s">
        <v>312</v>
      </c>
      <c r="B27" s="61">
        <v>45327</v>
      </c>
      <c r="C27" s="61">
        <v>45199</v>
      </c>
      <c r="D27" s="62">
        <v>0</v>
      </c>
      <c r="E27" s="62">
        <v>0</v>
      </c>
      <c r="F27" s="62">
        <v>0</v>
      </c>
      <c r="G27" s="62">
        <v>0</v>
      </c>
      <c r="H27" s="62">
        <v>29.25</v>
      </c>
      <c r="I27" s="79">
        <v>29.25</v>
      </c>
      <c r="K27" s="76" t="s">
        <v>73</v>
      </c>
      <c r="L27" s="77">
        <v>391.5</v>
      </c>
    </row>
    <row r="28" spans="1:12" ht="15.75" thickBot="1" x14ac:dyDescent="0.3">
      <c r="A28" s="67" t="s">
        <v>312</v>
      </c>
      <c r="B28" s="58">
        <v>45327</v>
      </c>
      <c r="C28" s="58">
        <v>45199</v>
      </c>
      <c r="D28" s="59">
        <v>0</v>
      </c>
      <c r="E28" s="59">
        <v>0</v>
      </c>
      <c r="F28" s="59">
        <v>0</v>
      </c>
      <c r="G28" s="59">
        <v>0</v>
      </c>
      <c r="H28" s="59">
        <v>29.25</v>
      </c>
      <c r="I28" s="78">
        <v>29.25</v>
      </c>
      <c r="K28" s="76" t="s">
        <v>74</v>
      </c>
      <c r="L28" s="77">
        <v>404.99999999999994</v>
      </c>
    </row>
    <row r="29" spans="1:12" ht="15.75" thickBot="1" x14ac:dyDescent="0.3">
      <c r="A29" s="69" t="s">
        <v>313</v>
      </c>
      <c r="B29" s="61">
        <v>45351</v>
      </c>
      <c r="C29" s="61">
        <v>45199</v>
      </c>
      <c r="D29" s="62">
        <v>0</v>
      </c>
      <c r="E29" s="62">
        <v>0</v>
      </c>
      <c r="F29" s="62">
        <v>0</v>
      </c>
      <c r="G29" s="62">
        <v>0</v>
      </c>
      <c r="H29" s="62">
        <v>978.75</v>
      </c>
      <c r="I29" s="79">
        <v>978.75</v>
      </c>
      <c r="K29" s="76" t="s">
        <v>329</v>
      </c>
      <c r="L29" s="77">
        <v>4200</v>
      </c>
    </row>
    <row r="30" spans="1:12" ht="15.75" thickBot="1" x14ac:dyDescent="0.3">
      <c r="A30" s="67" t="s">
        <v>313</v>
      </c>
      <c r="B30" s="58">
        <v>45351</v>
      </c>
      <c r="C30" s="58">
        <v>45199</v>
      </c>
      <c r="D30" s="59">
        <v>0</v>
      </c>
      <c r="E30" s="59">
        <v>0</v>
      </c>
      <c r="F30" s="59">
        <v>0</v>
      </c>
      <c r="G30" s="59">
        <v>0</v>
      </c>
      <c r="H30" s="59">
        <v>978.75</v>
      </c>
      <c r="I30" s="78">
        <v>978.75</v>
      </c>
      <c r="K30" s="76" t="s">
        <v>319</v>
      </c>
      <c r="L30" s="77">
        <v>2011.5</v>
      </c>
    </row>
    <row r="31" spans="1:12" ht="15.75" thickBot="1" x14ac:dyDescent="0.3">
      <c r="A31" s="69" t="s">
        <v>313</v>
      </c>
      <c r="B31" s="61">
        <v>45351</v>
      </c>
      <c r="C31" s="61">
        <v>45199</v>
      </c>
      <c r="D31" s="62">
        <v>0</v>
      </c>
      <c r="E31" s="62">
        <v>0</v>
      </c>
      <c r="F31" s="62">
        <v>77.78</v>
      </c>
      <c r="G31" s="62">
        <v>0</v>
      </c>
      <c r="H31" s="62">
        <v>900.97</v>
      </c>
      <c r="I31" s="79">
        <v>978.75</v>
      </c>
      <c r="K31" s="76" t="s">
        <v>320</v>
      </c>
      <c r="L31" s="77">
        <v>621</v>
      </c>
    </row>
    <row r="32" spans="1:12" ht="15.75" thickBot="1" x14ac:dyDescent="0.3">
      <c r="A32" s="67" t="s">
        <v>313</v>
      </c>
      <c r="B32" s="58">
        <v>45351</v>
      </c>
      <c r="C32" s="58">
        <v>45199</v>
      </c>
      <c r="D32" s="59">
        <v>0</v>
      </c>
      <c r="E32" s="59">
        <v>0</v>
      </c>
      <c r="F32" s="59">
        <v>168.61</v>
      </c>
      <c r="G32" s="59">
        <v>0</v>
      </c>
      <c r="H32" s="59">
        <v>810.14</v>
      </c>
      <c r="I32" s="78">
        <v>978.75</v>
      </c>
      <c r="K32" s="76" t="s">
        <v>75</v>
      </c>
      <c r="L32" s="77">
        <v>4036.5</v>
      </c>
    </row>
    <row r="33" spans="1:12" ht="15.75" thickBot="1" x14ac:dyDescent="0.3">
      <c r="A33" s="69" t="s">
        <v>313</v>
      </c>
      <c r="B33" s="61">
        <v>45351</v>
      </c>
      <c r="C33" s="61">
        <v>45199</v>
      </c>
      <c r="D33" s="62">
        <v>0</v>
      </c>
      <c r="E33" s="62">
        <v>0</v>
      </c>
      <c r="F33" s="62">
        <v>237.82</v>
      </c>
      <c r="G33" s="62">
        <v>0</v>
      </c>
      <c r="H33" s="62">
        <v>740.93</v>
      </c>
      <c r="I33" s="79">
        <v>978.75</v>
      </c>
      <c r="K33" s="76" t="s">
        <v>76</v>
      </c>
      <c r="L33" s="77">
        <v>486</v>
      </c>
    </row>
    <row r="34" spans="1:12" ht="15.75" thickBot="1" x14ac:dyDescent="0.3">
      <c r="A34" s="67" t="s">
        <v>313</v>
      </c>
      <c r="B34" s="58">
        <v>45351</v>
      </c>
      <c r="C34" s="58">
        <v>45199</v>
      </c>
      <c r="D34" s="59">
        <v>0</v>
      </c>
      <c r="E34" s="59">
        <v>0</v>
      </c>
      <c r="F34" s="59">
        <v>269.16000000000003</v>
      </c>
      <c r="G34" s="59">
        <v>0</v>
      </c>
      <c r="H34" s="59">
        <v>709.59</v>
      </c>
      <c r="I34" s="78">
        <v>978.75</v>
      </c>
      <c r="K34" s="76" t="s">
        <v>98</v>
      </c>
      <c r="L34" s="77">
        <v>30209.5</v>
      </c>
    </row>
    <row r="35" spans="1:12" ht="15.75" thickBot="1" x14ac:dyDescent="0.3">
      <c r="A35" s="69" t="s">
        <v>65</v>
      </c>
      <c r="B35" s="61">
        <v>45351</v>
      </c>
      <c r="C35" s="61">
        <v>45199</v>
      </c>
      <c r="D35" s="62">
        <v>0</v>
      </c>
      <c r="E35" s="62">
        <v>0</v>
      </c>
      <c r="F35" s="62">
        <v>0</v>
      </c>
      <c r="G35" s="62">
        <v>0</v>
      </c>
      <c r="H35" s="62">
        <v>139.5</v>
      </c>
      <c r="I35" s="79">
        <v>139.5</v>
      </c>
      <c r="K35" s="76" t="s">
        <v>77</v>
      </c>
      <c r="L35" s="77">
        <v>7870.5</v>
      </c>
    </row>
    <row r="36" spans="1:12" ht="15.75" thickBot="1" x14ac:dyDescent="0.3">
      <c r="A36" s="67" t="s">
        <v>65</v>
      </c>
      <c r="B36" s="58">
        <v>45351</v>
      </c>
      <c r="C36" s="58">
        <v>45199</v>
      </c>
      <c r="D36" s="59">
        <v>0</v>
      </c>
      <c r="E36" s="59">
        <v>0</v>
      </c>
      <c r="F36" s="59">
        <v>0</v>
      </c>
      <c r="G36" s="59">
        <v>0</v>
      </c>
      <c r="H36" s="59">
        <v>139.5</v>
      </c>
      <c r="I36" s="78">
        <v>139.5</v>
      </c>
      <c r="K36" s="76" t="s">
        <v>78</v>
      </c>
      <c r="L36" s="77">
        <v>378</v>
      </c>
    </row>
    <row r="37" spans="1:12" ht="15.75" thickBot="1" x14ac:dyDescent="0.3">
      <c r="A37" s="69" t="s">
        <v>65</v>
      </c>
      <c r="B37" s="61">
        <v>45351</v>
      </c>
      <c r="C37" s="61">
        <v>45199</v>
      </c>
      <c r="D37" s="62">
        <v>0</v>
      </c>
      <c r="E37" s="62">
        <v>0</v>
      </c>
      <c r="F37" s="62">
        <v>0</v>
      </c>
      <c r="G37" s="62">
        <v>0</v>
      </c>
      <c r="H37" s="62">
        <v>139.5</v>
      </c>
      <c r="I37" s="79">
        <v>139.5</v>
      </c>
      <c r="K37" s="76" t="s">
        <v>93</v>
      </c>
      <c r="L37" s="77">
        <v>40600</v>
      </c>
    </row>
    <row r="38" spans="1:12" ht="15.75" thickBot="1" x14ac:dyDescent="0.3">
      <c r="A38" s="67" t="s">
        <v>65</v>
      </c>
      <c r="B38" s="58">
        <v>45351</v>
      </c>
      <c r="C38" s="58">
        <v>45199</v>
      </c>
      <c r="D38" s="59">
        <v>0</v>
      </c>
      <c r="E38" s="59">
        <v>0</v>
      </c>
      <c r="F38" s="59">
        <v>0</v>
      </c>
      <c r="G38" s="59">
        <v>0</v>
      </c>
      <c r="H38" s="59">
        <v>139.5</v>
      </c>
      <c r="I38" s="78">
        <v>139.5</v>
      </c>
      <c r="K38" s="76" t="s">
        <v>94</v>
      </c>
      <c r="L38" s="77">
        <v>162</v>
      </c>
    </row>
    <row r="39" spans="1:12" ht="15.75" thickBot="1" x14ac:dyDescent="0.3">
      <c r="A39" s="69" t="s">
        <v>65</v>
      </c>
      <c r="B39" s="61">
        <v>45351</v>
      </c>
      <c r="C39" s="61">
        <v>45199</v>
      </c>
      <c r="D39" s="62">
        <v>0</v>
      </c>
      <c r="E39" s="62">
        <v>0</v>
      </c>
      <c r="F39" s="62">
        <v>0</v>
      </c>
      <c r="G39" s="62">
        <v>0</v>
      </c>
      <c r="H39" s="62">
        <v>139.5</v>
      </c>
      <c r="I39" s="79">
        <v>139.5</v>
      </c>
      <c r="K39" s="76" t="s">
        <v>61</v>
      </c>
      <c r="L39" s="77">
        <v>25000</v>
      </c>
    </row>
    <row r="40" spans="1:12" ht="15.75" thickBot="1" x14ac:dyDescent="0.3">
      <c r="A40" s="67" t="s">
        <v>65</v>
      </c>
      <c r="B40" s="58">
        <v>45351</v>
      </c>
      <c r="C40" s="58">
        <v>45199</v>
      </c>
      <c r="D40" s="59">
        <v>0</v>
      </c>
      <c r="E40" s="59">
        <v>0</v>
      </c>
      <c r="F40" s="59">
        <v>0</v>
      </c>
      <c r="G40" s="59">
        <v>0</v>
      </c>
      <c r="H40" s="59">
        <v>139.5</v>
      </c>
      <c r="I40" s="78">
        <v>139.5</v>
      </c>
      <c r="K40" s="76" t="s">
        <v>79</v>
      </c>
      <c r="L40" s="77">
        <v>148.50000000000003</v>
      </c>
    </row>
    <row r="41" spans="1:12" ht="15.75" thickBot="1" x14ac:dyDescent="0.3">
      <c r="A41" s="69" t="s">
        <v>90</v>
      </c>
      <c r="B41" s="61">
        <v>45327</v>
      </c>
      <c r="C41" s="61">
        <v>45199</v>
      </c>
      <c r="D41" s="62">
        <v>0</v>
      </c>
      <c r="E41" s="62">
        <v>0</v>
      </c>
      <c r="F41" s="62">
        <v>0</v>
      </c>
      <c r="G41" s="62">
        <v>0</v>
      </c>
      <c r="H41" s="62">
        <v>87.75</v>
      </c>
      <c r="I41" s="79">
        <v>87.75</v>
      </c>
      <c r="K41" s="76" t="s">
        <v>326</v>
      </c>
      <c r="L41" s="77">
        <v>1200</v>
      </c>
    </row>
    <row r="42" spans="1:12" ht="15.75" thickBot="1" x14ac:dyDescent="0.3">
      <c r="A42" s="67" t="s">
        <v>90</v>
      </c>
      <c r="B42" s="58">
        <v>45327</v>
      </c>
      <c r="C42" s="58">
        <v>45199</v>
      </c>
      <c r="D42" s="59">
        <v>0</v>
      </c>
      <c r="E42" s="59">
        <v>0</v>
      </c>
      <c r="F42" s="59">
        <v>0</v>
      </c>
      <c r="G42" s="59">
        <v>0</v>
      </c>
      <c r="H42" s="59">
        <v>87.75</v>
      </c>
      <c r="I42" s="78">
        <v>87.75</v>
      </c>
      <c r="K42" s="76" t="s">
        <v>311</v>
      </c>
      <c r="L42" s="77">
        <v>12555</v>
      </c>
    </row>
    <row r="43" spans="1:12" ht="15.75" thickBot="1" x14ac:dyDescent="0.3">
      <c r="A43" s="69" t="s">
        <v>90</v>
      </c>
      <c r="B43" s="61">
        <v>45327</v>
      </c>
      <c r="C43" s="61">
        <v>45199</v>
      </c>
      <c r="D43" s="62">
        <v>0</v>
      </c>
      <c r="E43" s="62">
        <v>0</v>
      </c>
      <c r="F43" s="62">
        <v>0</v>
      </c>
      <c r="G43" s="62">
        <v>0</v>
      </c>
      <c r="H43" s="62">
        <v>87.75</v>
      </c>
      <c r="I43" s="79">
        <v>87.75</v>
      </c>
      <c r="K43" s="76" t="s">
        <v>80</v>
      </c>
      <c r="L43" s="77">
        <v>2106</v>
      </c>
    </row>
    <row r="44" spans="1:12" ht="15.75" thickBot="1" x14ac:dyDescent="0.3">
      <c r="A44" s="67" t="s">
        <v>90</v>
      </c>
      <c r="B44" s="58">
        <v>45327</v>
      </c>
      <c r="C44" s="58">
        <v>45199</v>
      </c>
      <c r="D44" s="59">
        <v>0</v>
      </c>
      <c r="E44" s="59">
        <v>0</v>
      </c>
      <c r="F44" s="59">
        <v>0</v>
      </c>
      <c r="G44" s="59">
        <v>0</v>
      </c>
      <c r="H44" s="59">
        <v>87.75</v>
      </c>
      <c r="I44" s="78">
        <v>87.75</v>
      </c>
      <c r="K44" s="76" t="s">
        <v>81</v>
      </c>
      <c r="L44" s="77">
        <v>5565</v>
      </c>
    </row>
    <row r="45" spans="1:12" ht="15.75" thickBot="1" x14ac:dyDescent="0.3">
      <c r="A45" s="69" t="s">
        <v>90</v>
      </c>
      <c r="B45" s="61">
        <v>45327</v>
      </c>
      <c r="C45" s="61">
        <v>45199</v>
      </c>
      <c r="D45" s="62">
        <v>0</v>
      </c>
      <c r="E45" s="62">
        <v>0</v>
      </c>
      <c r="F45" s="62">
        <v>0</v>
      </c>
      <c r="G45" s="62">
        <v>0</v>
      </c>
      <c r="H45" s="62">
        <v>87.75</v>
      </c>
      <c r="I45" s="79">
        <v>87.75</v>
      </c>
      <c r="K45" s="76" t="s">
        <v>95</v>
      </c>
      <c r="L45" s="77">
        <v>108</v>
      </c>
    </row>
    <row r="46" spans="1:12" ht="15.75" thickBot="1" x14ac:dyDescent="0.3">
      <c r="A46" s="67" t="s">
        <v>90</v>
      </c>
      <c r="B46" s="58">
        <v>45327</v>
      </c>
      <c r="C46" s="58">
        <v>45199</v>
      </c>
      <c r="D46" s="59">
        <v>0</v>
      </c>
      <c r="E46" s="59">
        <v>0</v>
      </c>
      <c r="F46" s="59">
        <v>0</v>
      </c>
      <c r="G46" s="59">
        <v>0</v>
      </c>
      <c r="H46" s="59">
        <v>87.75</v>
      </c>
      <c r="I46" s="78">
        <v>87.75</v>
      </c>
      <c r="K46" s="76" t="s">
        <v>310</v>
      </c>
      <c r="L46" s="77"/>
    </row>
    <row r="47" spans="1:12" ht="15.75" thickBot="1" x14ac:dyDescent="0.3">
      <c r="A47" s="69" t="s">
        <v>66</v>
      </c>
      <c r="B47" s="61">
        <v>45351</v>
      </c>
      <c r="C47" s="61">
        <v>45199</v>
      </c>
      <c r="D47" s="62">
        <v>0</v>
      </c>
      <c r="E47" s="62">
        <v>0</v>
      </c>
      <c r="F47" s="62">
        <v>0</v>
      </c>
      <c r="G47" s="62">
        <v>0</v>
      </c>
      <c r="H47" s="62">
        <v>342</v>
      </c>
      <c r="I47" s="79">
        <v>342</v>
      </c>
      <c r="K47" s="76" t="s">
        <v>292</v>
      </c>
      <c r="L47" s="77"/>
    </row>
    <row r="48" spans="1:12" ht="15.75" thickBot="1" x14ac:dyDescent="0.3">
      <c r="A48" s="67" t="s">
        <v>66</v>
      </c>
      <c r="B48" s="58">
        <v>45351</v>
      </c>
      <c r="C48" s="58">
        <v>45199</v>
      </c>
      <c r="D48" s="59">
        <v>0</v>
      </c>
      <c r="E48" s="59">
        <v>0</v>
      </c>
      <c r="F48" s="59">
        <v>0</v>
      </c>
      <c r="G48" s="59">
        <v>0</v>
      </c>
      <c r="H48" s="59">
        <v>342</v>
      </c>
      <c r="I48" s="78">
        <v>342</v>
      </c>
      <c r="K48" s="76" t="s">
        <v>323</v>
      </c>
      <c r="L48" s="77"/>
    </row>
    <row r="49" spans="1:12" ht="15.75" thickBot="1" x14ac:dyDescent="0.3">
      <c r="A49" s="69" t="s">
        <v>66</v>
      </c>
      <c r="B49" s="61">
        <v>45351</v>
      </c>
      <c r="C49" s="61">
        <v>45199</v>
      </c>
      <c r="D49" s="62">
        <v>0</v>
      </c>
      <c r="E49" s="62">
        <v>0</v>
      </c>
      <c r="F49" s="62">
        <v>0</v>
      </c>
      <c r="G49" s="62">
        <v>0</v>
      </c>
      <c r="H49" s="62">
        <v>342</v>
      </c>
      <c r="I49" s="79">
        <v>342</v>
      </c>
      <c r="K49" s="76" t="s">
        <v>295</v>
      </c>
      <c r="L49" s="77"/>
    </row>
    <row r="50" spans="1:12" ht="15.75" thickBot="1" x14ac:dyDescent="0.3">
      <c r="A50" s="67" t="s">
        <v>66</v>
      </c>
      <c r="B50" s="58">
        <v>45351</v>
      </c>
      <c r="C50" s="58">
        <v>45199</v>
      </c>
      <c r="D50" s="59">
        <v>0</v>
      </c>
      <c r="E50" s="59">
        <v>0</v>
      </c>
      <c r="F50" s="59">
        <v>0</v>
      </c>
      <c r="G50" s="59">
        <v>0</v>
      </c>
      <c r="H50" s="59">
        <v>342</v>
      </c>
      <c r="I50" s="78">
        <v>342</v>
      </c>
      <c r="K50" s="76" t="s">
        <v>325</v>
      </c>
      <c r="L50" s="77"/>
    </row>
    <row r="51" spans="1:12" ht="15.75" thickBot="1" x14ac:dyDescent="0.3">
      <c r="A51" s="69" t="s">
        <v>66</v>
      </c>
      <c r="B51" s="61">
        <v>45351</v>
      </c>
      <c r="C51" s="61">
        <v>45199</v>
      </c>
      <c r="D51" s="62">
        <v>0</v>
      </c>
      <c r="E51" s="62">
        <v>0</v>
      </c>
      <c r="F51" s="62">
        <v>0</v>
      </c>
      <c r="G51" s="62">
        <v>0</v>
      </c>
      <c r="H51" s="62">
        <v>342</v>
      </c>
      <c r="I51" s="79">
        <v>342</v>
      </c>
      <c r="K51" s="76" t="s">
        <v>298</v>
      </c>
      <c r="L51" s="77"/>
    </row>
    <row r="52" spans="1:12" ht="15.75" thickBot="1" x14ac:dyDescent="0.3">
      <c r="A52" s="67" t="s">
        <v>66</v>
      </c>
      <c r="B52" s="58">
        <v>45351</v>
      </c>
      <c r="C52" s="58">
        <v>45199</v>
      </c>
      <c r="D52" s="59">
        <v>0</v>
      </c>
      <c r="E52" s="59">
        <v>0</v>
      </c>
      <c r="F52" s="59">
        <v>0</v>
      </c>
      <c r="G52" s="59">
        <v>0</v>
      </c>
      <c r="H52" s="59">
        <v>342</v>
      </c>
      <c r="I52" s="78">
        <v>342</v>
      </c>
      <c r="K52" s="76" t="s">
        <v>327</v>
      </c>
      <c r="L52" s="77"/>
    </row>
    <row r="53" spans="1:12" ht="15.75" thickBot="1" x14ac:dyDescent="0.3">
      <c r="A53" s="69" t="s">
        <v>67</v>
      </c>
      <c r="B53" s="61">
        <v>45331</v>
      </c>
      <c r="C53" s="61">
        <v>45199</v>
      </c>
      <c r="D53" s="62">
        <v>0</v>
      </c>
      <c r="E53" s="62">
        <v>0</v>
      </c>
      <c r="F53" s="62">
        <v>0</v>
      </c>
      <c r="G53" s="62">
        <v>0</v>
      </c>
      <c r="H53" s="62">
        <v>114.75</v>
      </c>
      <c r="I53" s="79">
        <v>114.75</v>
      </c>
      <c r="K53" s="76" t="s">
        <v>328</v>
      </c>
      <c r="L53" s="77"/>
    </row>
    <row r="54" spans="1:12" ht="15.75" thickBot="1" x14ac:dyDescent="0.3">
      <c r="A54" s="67" t="s">
        <v>67</v>
      </c>
      <c r="B54" s="58">
        <v>45331</v>
      </c>
      <c r="C54" s="58">
        <v>45199</v>
      </c>
      <c r="D54" s="59">
        <v>0</v>
      </c>
      <c r="E54" s="59">
        <v>0</v>
      </c>
      <c r="F54" s="59">
        <v>0</v>
      </c>
      <c r="G54" s="59">
        <v>0</v>
      </c>
      <c r="H54" s="59">
        <v>114.75</v>
      </c>
      <c r="I54" s="78">
        <v>114.75</v>
      </c>
      <c r="K54" s="76" t="s">
        <v>331</v>
      </c>
      <c r="L54" s="77"/>
    </row>
    <row r="55" spans="1:12" ht="15.75" thickBot="1" x14ac:dyDescent="0.3">
      <c r="A55" s="69" t="s">
        <v>67</v>
      </c>
      <c r="B55" s="61">
        <v>45331</v>
      </c>
      <c r="C55" s="61">
        <v>45199</v>
      </c>
      <c r="D55" s="62">
        <v>0</v>
      </c>
      <c r="E55" s="62">
        <v>0</v>
      </c>
      <c r="F55" s="62">
        <v>0</v>
      </c>
      <c r="G55" s="62">
        <v>0</v>
      </c>
      <c r="H55" s="62">
        <v>114.75</v>
      </c>
      <c r="I55" s="79">
        <v>114.75</v>
      </c>
      <c r="K55" s="76" t="s">
        <v>300</v>
      </c>
      <c r="L55" s="77"/>
    </row>
    <row r="56" spans="1:12" ht="15.75" thickBot="1" x14ac:dyDescent="0.3">
      <c r="A56" s="67" t="s">
        <v>67</v>
      </c>
      <c r="B56" s="58">
        <v>45331</v>
      </c>
      <c r="C56" s="58">
        <v>45199</v>
      </c>
      <c r="D56" s="59">
        <v>0</v>
      </c>
      <c r="E56" s="59">
        <v>0</v>
      </c>
      <c r="F56" s="59">
        <v>0</v>
      </c>
      <c r="G56" s="59">
        <v>0</v>
      </c>
      <c r="H56" s="59">
        <v>114.75</v>
      </c>
      <c r="I56" s="78">
        <v>114.75</v>
      </c>
      <c r="K56" s="76" t="s">
        <v>302</v>
      </c>
      <c r="L56" s="77"/>
    </row>
    <row r="57" spans="1:12" ht="15.75" thickBot="1" x14ac:dyDescent="0.3">
      <c r="A57" s="69" t="s">
        <v>67</v>
      </c>
      <c r="B57" s="61">
        <v>45331</v>
      </c>
      <c r="C57" s="61">
        <v>45199</v>
      </c>
      <c r="D57" s="62">
        <v>0</v>
      </c>
      <c r="E57" s="62">
        <v>0</v>
      </c>
      <c r="F57" s="62">
        <v>0</v>
      </c>
      <c r="G57" s="62">
        <v>0</v>
      </c>
      <c r="H57" s="62">
        <v>114.75</v>
      </c>
      <c r="I57" s="79">
        <v>114.75</v>
      </c>
      <c r="K57" s="76" t="s">
        <v>333</v>
      </c>
      <c r="L57" s="77"/>
    </row>
    <row r="58" spans="1:12" ht="15.75" thickBot="1" x14ac:dyDescent="0.3">
      <c r="A58" s="67" t="s">
        <v>67</v>
      </c>
      <c r="B58" s="58">
        <v>45331</v>
      </c>
      <c r="C58" s="58">
        <v>45199</v>
      </c>
      <c r="D58" s="59">
        <v>0</v>
      </c>
      <c r="E58" s="59">
        <v>0</v>
      </c>
      <c r="F58" s="59">
        <v>0</v>
      </c>
      <c r="G58" s="59">
        <v>0</v>
      </c>
      <c r="H58" s="59">
        <v>114.75</v>
      </c>
      <c r="I58" s="78">
        <v>114.75</v>
      </c>
      <c r="K58" s="76" t="s">
        <v>321</v>
      </c>
      <c r="L58" s="77">
        <v>4482</v>
      </c>
    </row>
    <row r="59" spans="1:12" ht="15.75" thickBot="1" x14ac:dyDescent="0.3">
      <c r="A59" s="69" t="s">
        <v>314</v>
      </c>
      <c r="B59" s="61">
        <v>45327</v>
      </c>
      <c r="C59" s="61">
        <v>45199</v>
      </c>
      <c r="D59" s="62">
        <v>0</v>
      </c>
      <c r="E59" s="62">
        <v>0</v>
      </c>
      <c r="F59" s="62">
        <v>0</v>
      </c>
      <c r="G59" s="62">
        <v>0</v>
      </c>
      <c r="H59" s="62">
        <v>171</v>
      </c>
      <c r="I59" s="79">
        <v>171</v>
      </c>
      <c r="K59" s="76" t="s">
        <v>82</v>
      </c>
      <c r="L59" s="77">
        <v>324</v>
      </c>
    </row>
    <row r="60" spans="1:12" ht="15.75" thickBot="1" x14ac:dyDescent="0.3">
      <c r="A60" s="67" t="s">
        <v>314</v>
      </c>
      <c r="B60" s="58">
        <v>45327</v>
      </c>
      <c r="C60" s="58">
        <v>45199</v>
      </c>
      <c r="D60" s="59">
        <v>0</v>
      </c>
      <c r="E60" s="59">
        <v>0</v>
      </c>
      <c r="F60" s="59">
        <v>0</v>
      </c>
      <c r="G60" s="59">
        <v>0</v>
      </c>
      <c r="H60" s="59">
        <v>171</v>
      </c>
      <c r="I60" s="78">
        <v>171</v>
      </c>
      <c r="K60" s="76" t="s">
        <v>96</v>
      </c>
      <c r="L60" s="77">
        <v>283.49999999999994</v>
      </c>
    </row>
    <row r="61" spans="1:12" ht="15.75" thickBot="1" x14ac:dyDescent="0.3">
      <c r="A61" s="69" t="s">
        <v>314</v>
      </c>
      <c r="B61" s="61">
        <v>45327</v>
      </c>
      <c r="C61" s="61">
        <v>45199</v>
      </c>
      <c r="D61" s="62">
        <v>0</v>
      </c>
      <c r="E61" s="62">
        <v>0</v>
      </c>
      <c r="F61" s="62">
        <v>0</v>
      </c>
      <c r="G61" s="62">
        <v>0</v>
      </c>
      <c r="H61" s="62">
        <v>171</v>
      </c>
      <c r="I61" s="79">
        <v>171</v>
      </c>
      <c r="K61" s="76" t="s">
        <v>62</v>
      </c>
      <c r="L61" s="77">
        <v>4100</v>
      </c>
    </row>
    <row r="62" spans="1:12" ht="15.75" thickBot="1" x14ac:dyDescent="0.3">
      <c r="A62" s="67" t="s">
        <v>314</v>
      </c>
      <c r="B62" s="58">
        <v>45327</v>
      </c>
      <c r="C62" s="58">
        <v>45199</v>
      </c>
      <c r="D62" s="59">
        <v>0</v>
      </c>
      <c r="E62" s="59">
        <v>0</v>
      </c>
      <c r="F62" s="59">
        <v>0</v>
      </c>
      <c r="G62" s="59">
        <v>0</v>
      </c>
      <c r="H62" s="59">
        <v>171</v>
      </c>
      <c r="I62" s="78">
        <v>171</v>
      </c>
      <c r="K62" s="76" t="s">
        <v>99</v>
      </c>
      <c r="L62" s="77">
        <v>25000</v>
      </c>
    </row>
    <row r="63" spans="1:12" ht="15.75" thickBot="1" x14ac:dyDescent="0.3">
      <c r="A63" s="69" t="s">
        <v>314</v>
      </c>
      <c r="B63" s="61">
        <v>45327</v>
      </c>
      <c r="C63" s="61">
        <v>45199</v>
      </c>
      <c r="D63" s="62">
        <v>0</v>
      </c>
      <c r="E63" s="62">
        <v>0</v>
      </c>
      <c r="F63" s="62">
        <v>0</v>
      </c>
      <c r="G63" s="62">
        <v>0</v>
      </c>
      <c r="H63" s="62">
        <v>171</v>
      </c>
      <c r="I63" s="79">
        <v>171</v>
      </c>
      <c r="K63" s="76" t="s">
        <v>87</v>
      </c>
      <c r="L63" s="77">
        <v>1957.5</v>
      </c>
    </row>
    <row r="64" spans="1:12" ht="15.75" thickBot="1" x14ac:dyDescent="0.3">
      <c r="A64" s="67" t="s">
        <v>314</v>
      </c>
      <c r="B64" s="58">
        <v>45327</v>
      </c>
      <c r="C64" s="58">
        <v>45199</v>
      </c>
      <c r="D64" s="59">
        <v>0</v>
      </c>
      <c r="E64" s="59">
        <v>0</v>
      </c>
      <c r="F64" s="59">
        <v>0</v>
      </c>
      <c r="G64" s="59">
        <v>0</v>
      </c>
      <c r="H64" s="59">
        <v>171</v>
      </c>
      <c r="I64" s="78">
        <v>171</v>
      </c>
      <c r="K64" s="76" t="s">
        <v>84</v>
      </c>
      <c r="L64" s="77">
        <v>135</v>
      </c>
    </row>
    <row r="65" spans="1:12" ht="15.75" thickBot="1" x14ac:dyDescent="0.3">
      <c r="A65" s="69" t="s">
        <v>315</v>
      </c>
      <c r="B65" s="61">
        <v>45343</v>
      </c>
      <c r="C65" s="61">
        <v>45199</v>
      </c>
      <c r="D65" s="62">
        <v>0</v>
      </c>
      <c r="E65" s="62">
        <v>0</v>
      </c>
      <c r="F65" s="62">
        <v>0</v>
      </c>
      <c r="G65" s="62">
        <v>0</v>
      </c>
      <c r="H65" s="62">
        <v>119.25</v>
      </c>
      <c r="I65" s="79">
        <v>119.25</v>
      </c>
      <c r="K65" s="76" t="s">
        <v>322</v>
      </c>
      <c r="L65" s="77">
        <v>1200</v>
      </c>
    </row>
    <row r="66" spans="1:12" ht="15.75" thickBot="1" x14ac:dyDescent="0.3">
      <c r="A66" s="67" t="s">
        <v>315</v>
      </c>
      <c r="B66" s="58">
        <v>45343</v>
      </c>
      <c r="C66" s="58">
        <v>45199</v>
      </c>
      <c r="D66" s="59">
        <v>0</v>
      </c>
      <c r="E66" s="59">
        <v>0</v>
      </c>
      <c r="F66" s="59">
        <v>0</v>
      </c>
      <c r="G66" s="59">
        <v>0</v>
      </c>
      <c r="H66" s="59">
        <v>119.25</v>
      </c>
      <c r="I66" s="78">
        <v>119.25</v>
      </c>
      <c r="K66" s="76" t="s">
        <v>294</v>
      </c>
      <c r="L66" s="77">
        <v>303841.5</v>
      </c>
    </row>
    <row r="67" spans="1:12" ht="15.75" thickBot="1" x14ac:dyDescent="0.3">
      <c r="A67" s="69" t="s">
        <v>315</v>
      </c>
      <c r="B67" s="61">
        <v>45343</v>
      </c>
      <c r="C67" s="61">
        <v>45199</v>
      </c>
      <c r="D67" s="62">
        <v>0</v>
      </c>
      <c r="E67" s="62">
        <v>0</v>
      </c>
      <c r="F67" s="62">
        <v>0</v>
      </c>
      <c r="G67" s="62">
        <v>0</v>
      </c>
      <c r="H67" s="62">
        <v>119.25</v>
      </c>
      <c r="I67" s="79">
        <v>119.25</v>
      </c>
      <c r="K67" s="76" t="s">
        <v>85</v>
      </c>
      <c r="L67" s="77">
        <v>2011.5</v>
      </c>
    </row>
    <row r="68" spans="1:12" ht="15.75" thickBot="1" x14ac:dyDescent="0.3">
      <c r="A68" s="67" t="s">
        <v>315</v>
      </c>
      <c r="B68" s="58">
        <v>45343</v>
      </c>
      <c r="C68" s="58">
        <v>45199</v>
      </c>
      <c r="D68" s="59">
        <v>0</v>
      </c>
      <c r="E68" s="59">
        <v>0</v>
      </c>
      <c r="F68" s="59">
        <v>0</v>
      </c>
      <c r="G68" s="59">
        <v>0</v>
      </c>
      <c r="H68" s="59">
        <v>119.25</v>
      </c>
      <c r="I68" s="78">
        <v>119.25</v>
      </c>
      <c r="K68" s="76" t="s">
        <v>330</v>
      </c>
      <c r="L68" s="77">
        <v>607.5</v>
      </c>
    </row>
    <row r="69" spans="1:12" ht="15.75" thickBot="1" x14ac:dyDescent="0.3">
      <c r="A69" s="69" t="s">
        <v>315</v>
      </c>
      <c r="B69" s="61">
        <v>45343</v>
      </c>
      <c r="C69" s="61">
        <v>45199</v>
      </c>
      <c r="D69" s="62">
        <v>0</v>
      </c>
      <c r="E69" s="62">
        <v>0</v>
      </c>
      <c r="F69" s="62">
        <v>0</v>
      </c>
      <c r="G69" s="62">
        <v>0</v>
      </c>
      <c r="H69" s="62">
        <v>119.25</v>
      </c>
      <c r="I69" s="79">
        <v>119.25</v>
      </c>
      <c r="K69" s="76" t="s">
        <v>303</v>
      </c>
      <c r="L69" s="77">
        <v>303841.5</v>
      </c>
    </row>
    <row r="70" spans="1:12" ht="15.75" thickBot="1" x14ac:dyDescent="0.3">
      <c r="A70" s="67" t="s">
        <v>315</v>
      </c>
      <c r="B70" s="58">
        <v>45343</v>
      </c>
      <c r="C70" s="58">
        <v>45199</v>
      </c>
      <c r="D70" s="59">
        <v>0</v>
      </c>
      <c r="E70" s="59">
        <v>0</v>
      </c>
      <c r="F70" s="59">
        <v>0</v>
      </c>
      <c r="G70" s="59">
        <v>0</v>
      </c>
      <c r="H70" s="59">
        <v>119.25</v>
      </c>
      <c r="I70" s="78">
        <v>119.25</v>
      </c>
      <c r="K70" s="76" t="s">
        <v>86</v>
      </c>
      <c r="L70" s="77">
        <v>12285</v>
      </c>
    </row>
    <row r="71" spans="1:12" ht="15.75" thickBot="1" x14ac:dyDescent="0.3">
      <c r="A71" s="69" t="s">
        <v>70</v>
      </c>
      <c r="B71" s="61">
        <v>45327</v>
      </c>
      <c r="C71" s="61">
        <v>45199</v>
      </c>
      <c r="D71" s="62">
        <v>0</v>
      </c>
      <c r="E71" s="62">
        <v>0</v>
      </c>
      <c r="F71" s="62">
        <v>0</v>
      </c>
      <c r="G71" s="62">
        <v>0</v>
      </c>
      <c r="H71" s="62">
        <v>220.5</v>
      </c>
      <c r="I71" s="79">
        <v>220.5</v>
      </c>
      <c r="K71" s="76" t="s">
        <v>332</v>
      </c>
      <c r="L71" s="77">
        <v>283.5</v>
      </c>
    </row>
    <row r="72" spans="1:12" ht="15.75" thickBot="1" x14ac:dyDescent="0.3">
      <c r="A72" s="67" t="s">
        <v>70</v>
      </c>
      <c r="B72" s="58">
        <v>45327</v>
      </c>
      <c r="C72" s="58">
        <v>45199</v>
      </c>
      <c r="D72" s="59">
        <v>0</v>
      </c>
      <c r="E72" s="59">
        <v>0</v>
      </c>
      <c r="F72" s="59">
        <v>0</v>
      </c>
      <c r="G72" s="59">
        <v>0</v>
      </c>
      <c r="H72" s="59">
        <v>220.5</v>
      </c>
      <c r="I72" s="78">
        <v>220.5</v>
      </c>
      <c r="K72" s="76" t="s">
        <v>305</v>
      </c>
      <c r="L72" s="77"/>
    </row>
    <row r="73" spans="1:12" ht="15.75" thickBot="1" x14ac:dyDescent="0.3">
      <c r="A73" s="69" t="s">
        <v>70</v>
      </c>
      <c r="B73" s="61">
        <v>45327</v>
      </c>
      <c r="C73" s="61">
        <v>45199</v>
      </c>
      <c r="D73" s="62">
        <v>0</v>
      </c>
      <c r="E73" s="62">
        <v>0</v>
      </c>
      <c r="F73" s="62">
        <v>0</v>
      </c>
      <c r="G73" s="62">
        <v>0</v>
      </c>
      <c r="H73" s="62">
        <v>220.5</v>
      </c>
      <c r="I73" s="79">
        <v>220.5</v>
      </c>
      <c r="K73" s="76" t="s">
        <v>306</v>
      </c>
      <c r="L73" s="77">
        <v>911524.5</v>
      </c>
    </row>
    <row r="74" spans="1:12" ht="15.75" thickBot="1" x14ac:dyDescent="0.3">
      <c r="A74" s="67" t="s">
        <v>70</v>
      </c>
      <c r="B74" s="58">
        <v>45327</v>
      </c>
      <c r="C74" s="58">
        <v>45199</v>
      </c>
      <c r="D74" s="59">
        <v>0</v>
      </c>
      <c r="E74" s="59">
        <v>0</v>
      </c>
      <c r="F74" s="59">
        <v>0</v>
      </c>
      <c r="G74" s="59">
        <v>0</v>
      </c>
      <c r="H74" s="59">
        <v>220.5</v>
      </c>
      <c r="I74" s="78">
        <v>220.5</v>
      </c>
    </row>
    <row r="75" spans="1:12" ht="15.75" thickBot="1" x14ac:dyDescent="0.3">
      <c r="A75" s="69" t="s">
        <v>70</v>
      </c>
      <c r="B75" s="61">
        <v>45327</v>
      </c>
      <c r="C75" s="61">
        <v>45199</v>
      </c>
      <c r="D75" s="62">
        <v>0</v>
      </c>
      <c r="E75" s="62">
        <v>0</v>
      </c>
      <c r="F75" s="62">
        <v>0</v>
      </c>
      <c r="G75" s="62">
        <v>0</v>
      </c>
      <c r="H75" s="62">
        <v>220.5</v>
      </c>
      <c r="I75" s="79">
        <v>220.5</v>
      </c>
    </row>
    <row r="76" spans="1:12" ht="15.75" thickBot="1" x14ac:dyDescent="0.3">
      <c r="A76" s="67" t="s">
        <v>70</v>
      </c>
      <c r="B76" s="58">
        <v>45327</v>
      </c>
      <c r="C76" s="58">
        <v>45199</v>
      </c>
      <c r="D76" s="59">
        <v>0</v>
      </c>
      <c r="E76" s="59">
        <v>0</v>
      </c>
      <c r="F76" s="59">
        <v>0</v>
      </c>
      <c r="G76" s="59">
        <v>0</v>
      </c>
      <c r="H76" s="59">
        <v>220.5</v>
      </c>
      <c r="I76" s="78">
        <v>220.5</v>
      </c>
    </row>
    <row r="77" spans="1:12" ht="15.75" thickBot="1" x14ac:dyDescent="0.3">
      <c r="A77" s="69" t="s">
        <v>316</v>
      </c>
      <c r="B77" s="61">
        <v>45327</v>
      </c>
      <c r="C77" s="61">
        <v>45199</v>
      </c>
      <c r="D77" s="62">
        <v>0</v>
      </c>
      <c r="E77" s="62">
        <v>0</v>
      </c>
      <c r="F77" s="62">
        <v>0</v>
      </c>
      <c r="G77" s="62">
        <v>0</v>
      </c>
      <c r="H77" s="62">
        <v>384.75</v>
      </c>
      <c r="I77" s="79">
        <v>384.75</v>
      </c>
    </row>
    <row r="78" spans="1:12" ht="15.75" thickBot="1" x14ac:dyDescent="0.3">
      <c r="A78" s="67" t="s">
        <v>316</v>
      </c>
      <c r="B78" s="58">
        <v>45327</v>
      </c>
      <c r="C78" s="58">
        <v>45199</v>
      </c>
      <c r="D78" s="59">
        <v>0</v>
      </c>
      <c r="E78" s="59">
        <v>0</v>
      </c>
      <c r="F78" s="59">
        <v>0</v>
      </c>
      <c r="G78" s="59">
        <v>0</v>
      </c>
      <c r="H78" s="59">
        <v>384.75</v>
      </c>
      <c r="I78" s="78">
        <v>384.75</v>
      </c>
    </row>
    <row r="79" spans="1:12" ht="15.75" thickBot="1" x14ac:dyDescent="0.3">
      <c r="A79" s="69" t="s">
        <v>316</v>
      </c>
      <c r="B79" s="61">
        <v>45327</v>
      </c>
      <c r="C79" s="61">
        <v>45199</v>
      </c>
      <c r="D79" s="62">
        <v>0</v>
      </c>
      <c r="E79" s="62">
        <v>0</v>
      </c>
      <c r="F79" s="62">
        <v>0</v>
      </c>
      <c r="G79" s="62">
        <v>0</v>
      </c>
      <c r="H79" s="62">
        <v>384.75</v>
      </c>
      <c r="I79" s="79">
        <v>384.75</v>
      </c>
    </row>
    <row r="80" spans="1:12" ht="15.75" thickBot="1" x14ac:dyDescent="0.3">
      <c r="A80" s="67" t="s">
        <v>316</v>
      </c>
      <c r="B80" s="58">
        <v>45327</v>
      </c>
      <c r="C80" s="58">
        <v>45199</v>
      </c>
      <c r="D80" s="59">
        <v>0</v>
      </c>
      <c r="E80" s="59">
        <v>0</v>
      </c>
      <c r="F80" s="59">
        <v>0</v>
      </c>
      <c r="G80" s="59">
        <v>0</v>
      </c>
      <c r="H80" s="59">
        <v>384.75</v>
      </c>
      <c r="I80" s="78">
        <v>384.75</v>
      </c>
    </row>
    <row r="81" spans="1:9" ht="15.75" thickBot="1" x14ac:dyDescent="0.3">
      <c r="A81" s="69" t="s">
        <v>316</v>
      </c>
      <c r="B81" s="61">
        <v>45327</v>
      </c>
      <c r="C81" s="61">
        <v>45199</v>
      </c>
      <c r="D81" s="62">
        <v>0</v>
      </c>
      <c r="E81" s="62">
        <v>0</v>
      </c>
      <c r="F81" s="62">
        <v>0</v>
      </c>
      <c r="G81" s="62">
        <v>0</v>
      </c>
      <c r="H81" s="62">
        <v>384.75</v>
      </c>
      <c r="I81" s="79">
        <v>384.75</v>
      </c>
    </row>
    <row r="82" spans="1:9" ht="15.75" thickBot="1" x14ac:dyDescent="0.3">
      <c r="A82" s="67" t="s">
        <v>316</v>
      </c>
      <c r="B82" s="58">
        <v>45327</v>
      </c>
      <c r="C82" s="58">
        <v>45199</v>
      </c>
      <c r="D82" s="59">
        <v>0</v>
      </c>
      <c r="E82" s="59">
        <v>0</v>
      </c>
      <c r="F82" s="59">
        <v>0</v>
      </c>
      <c r="G82" s="59">
        <v>0</v>
      </c>
      <c r="H82" s="59">
        <v>384.75</v>
      </c>
      <c r="I82" s="78">
        <v>384.75</v>
      </c>
    </row>
    <row r="83" spans="1:9" ht="15.75" thickBot="1" x14ac:dyDescent="0.3">
      <c r="A83" s="69" t="s">
        <v>71</v>
      </c>
      <c r="B83" s="61">
        <v>45327</v>
      </c>
      <c r="C83" s="61">
        <v>45199</v>
      </c>
      <c r="D83" s="62">
        <v>0</v>
      </c>
      <c r="E83" s="62">
        <v>0</v>
      </c>
      <c r="F83" s="62">
        <v>0</v>
      </c>
      <c r="G83" s="62">
        <v>0</v>
      </c>
      <c r="H83" s="63">
        <v>1764</v>
      </c>
      <c r="I83" s="70">
        <v>1764</v>
      </c>
    </row>
    <row r="84" spans="1:9" ht="15.75" thickBot="1" x14ac:dyDescent="0.3">
      <c r="A84" s="67" t="s">
        <v>71</v>
      </c>
      <c r="B84" s="58">
        <v>45327</v>
      </c>
      <c r="C84" s="58">
        <v>45199</v>
      </c>
      <c r="D84" s="59">
        <v>0</v>
      </c>
      <c r="E84" s="59">
        <v>0</v>
      </c>
      <c r="F84" s="59">
        <v>79.599999999999994</v>
      </c>
      <c r="G84" s="59">
        <v>0</v>
      </c>
      <c r="H84" s="60">
        <v>1684.4</v>
      </c>
      <c r="I84" s="68">
        <v>1764</v>
      </c>
    </row>
    <row r="85" spans="1:9" ht="15.75" thickBot="1" x14ac:dyDescent="0.3">
      <c r="A85" s="69" t="s">
        <v>71</v>
      </c>
      <c r="B85" s="61">
        <v>45327</v>
      </c>
      <c r="C85" s="61">
        <v>45199</v>
      </c>
      <c r="D85" s="62">
        <v>0</v>
      </c>
      <c r="E85" s="62">
        <v>0</v>
      </c>
      <c r="F85" s="62">
        <v>345.54</v>
      </c>
      <c r="G85" s="62">
        <v>0</v>
      </c>
      <c r="H85" s="63">
        <v>1418.46</v>
      </c>
      <c r="I85" s="70">
        <v>1764</v>
      </c>
    </row>
    <row r="86" spans="1:9" ht="15.75" thickBot="1" x14ac:dyDescent="0.3">
      <c r="A86" s="67" t="s">
        <v>71</v>
      </c>
      <c r="B86" s="58">
        <v>45327</v>
      </c>
      <c r="C86" s="58">
        <v>45199</v>
      </c>
      <c r="D86" s="59">
        <v>0</v>
      </c>
      <c r="E86" s="59">
        <v>0</v>
      </c>
      <c r="F86" s="59">
        <v>485.1</v>
      </c>
      <c r="G86" s="59">
        <v>0</v>
      </c>
      <c r="H86" s="60">
        <v>1278.9000000000001</v>
      </c>
      <c r="I86" s="68">
        <v>1764</v>
      </c>
    </row>
    <row r="87" spans="1:9" ht="15.75" thickBot="1" x14ac:dyDescent="0.3">
      <c r="A87" s="69" t="s">
        <v>71</v>
      </c>
      <c r="B87" s="61">
        <v>45327</v>
      </c>
      <c r="C87" s="61">
        <v>45199</v>
      </c>
      <c r="D87" s="62">
        <v>0</v>
      </c>
      <c r="E87" s="62">
        <v>0</v>
      </c>
      <c r="F87" s="62">
        <v>485.1</v>
      </c>
      <c r="G87" s="62">
        <v>0</v>
      </c>
      <c r="H87" s="63">
        <v>1278.9000000000001</v>
      </c>
      <c r="I87" s="70">
        <v>1764</v>
      </c>
    </row>
    <row r="88" spans="1:9" ht="15.75" thickBot="1" x14ac:dyDescent="0.3">
      <c r="A88" s="67" t="s">
        <v>71</v>
      </c>
      <c r="B88" s="58">
        <v>45327</v>
      </c>
      <c r="C88" s="58">
        <v>45199</v>
      </c>
      <c r="D88" s="59">
        <v>0</v>
      </c>
      <c r="E88" s="59">
        <v>0</v>
      </c>
      <c r="F88" s="59">
        <v>485.1</v>
      </c>
      <c r="G88" s="59">
        <v>0</v>
      </c>
      <c r="H88" s="60">
        <v>1278.9000000000001</v>
      </c>
      <c r="I88" s="68">
        <v>1764</v>
      </c>
    </row>
    <row r="89" spans="1:9" ht="15.75" thickBot="1" x14ac:dyDescent="0.3">
      <c r="A89" s="69" t="s">
        <v>317</v>
      </c>
      <c r="B89" s="61">
        <v>45351</v>
      </c>
      <c r="C89" s="61">
        <v>45199</v>
      </c>
      <c r="D89" s="62">
        <v>0</v>
      </c>
      <c r="E89" s="62">
        <v>0</v>
      </c>
      <c r="F89" s="62">
        <v>0</v>
      </c>
      <c r="G89" s="62">
        <v>0</v>
      </c>
      <c r="H89" s="62">
        <v>324</v>
      </c>
      <c r="I89" s="79">
        <v>324</v>
      </c>
    </row>
    <row r="90" spans="1:9" ht="15.75" thickBot="1" x14ac:dyDescent="0.3">
      <c r="A90" s="67" t="s">
        <v>317</v>
      </c>
      <c r="B90" s="58">
        <v>45351</v>
      </c>
      <c r="C90" s="58">
        <v>45199</v>
      </c>
      <c r="D90" s="59">
        <v>0</v>
      </c>
      <c r="E90" s="59">
        <v>0</v>
      </c>
      <c r="F90" s="59">
        <v>0</v>
      </c>
      <c r="G90" s="59">
        <v>0</v>
      </c>
      <c r="H90" s="59">
        <v>324</v>
      </c>
      <c r="I90" s="78">
        <v>324</v>
      </c>
    </row>
    <row r="91" spans="1:9" ht="15.75" thickBot="1" x14ac:dyDescent="0.3">
      <c r="A91" s="69" t="s">
        <v>317</v>
      </c>
      <c r="B91" s="61">
        <v>45351</v>
      </c>
      <c r="C91" s="61">
        <v>45199</v>
      </c>
      <c r="D91" s="62">
        <v>0</v>
      </c>
      <c r="E91" s="62">
        <v>0</v>
      </c>
      <c r="F91" s="62">
        <v>0</v>
      </c>
      <c r="G91" s="62">
        <v>0</v>
      </c>
      <c r="H91" s="62">
        <v>324</v>
      </c>
      <c r="I91" s="79">
        <v>324</v>
      </c>
    </row>
    <row r="92" spans="1:9" ht="15.75" thickBot="1" x14ac:dyDescent="0.3">
      <c r="A92" s="67" t="s">
        <v>317</v>
      </c>
      <c r="B92" s="58">
        <v>45351</v>
      </c>
      <c r="C92" s="58">
        <v>45199</v>
      </c>
      <c r="D92" s="59">
        <v>0</v>
      </c>
      <c r="E92" s="59">
        <v>0</v>
      </c>
      <c r="F92" s="59">
        <v>0</v>
      </c>
      <c r="G92" s="59">
        <v>0</v>
      </c>
      <c r="H92" s="59">
        <v>324</v>
      </c>
      <c r="I92" s="78">
        <v>324</v>
      </c>
    </row>
    <row r="93" spans="1:9" ht="15.75" thickBot="1" x14ac:dyDescent="0.3">
      <c r="A93" s="69" t="s">
        <v>317</v>
      </c>
      <c r="B93" s="61">
        <v>45351</v>
      </c>
      <c r="C93" s="61">
        <v>45199</v>
      </c>
      <c r="D93" s="62">
        <v>0</v>
      </c>
      <c r="E93" s="62">
        <v>0</v>
      </c>
      <c r="F93" s="62">
        <v>0</v>
      </c>
      <c r="G93" s="62">
        <v>0</v>
      </c>
      <c r="H93" s="62">
        <v>324</v>
      </c>
      <c r="I93" s="79">
        <v>324</v>
      </c>
    </row>
    <row r="94" spans="1:9" ht="15.75" thickBot="1" x14ac:dyDescent="0.3">
      <c r="A94" s="67" t="s">
        <v>317</v>
      </c>
      <c r="B94" s="58">
        <v>45351</v>
      </c>
      <c r="C94" s="58">
        <v>45199</v>
      </c>
      <c r="D94" s="59">
        <v>0</v>
      </c>
      <c r="E94" s="59">
        <v>0</v>
      </c>
      <c r="F94" s="59">
        <v>0</v>
      </c>
      <c r="G94" s="59">
        <v>0</v>
      </c>
      <c r="H94" s="59">
        <v>324</v>
      </c>
      <c r="I94" s="78">
        <v>324</v>
      </c>
    </row>
    <row r="95" spans="1:9" ht="15.75" thickBot="1" x14ac:dyDescent="0.3">
      <c r="A95" s="69" t="s">
        <v>318</v>
      </c>
      <c r="B95" s="61">
        <v>45327</v>
      </c>
      <c r="C95" s="61">
        <v>45199</v>
      </c>
      <c r="D95" s="62">
        <v>0</v>
      </c>
      <c r="E95" s="62">
        <v>0</v>
      </c>
      <c r="F95" s="62">
        <v>0</v>
      </c>
      <c r="G95" s="62">
        <v>0</v>
      </c>
      <c r="H95" s="62">
        <v>283.5</v>
      </c>
      <c r="I95" s="79">
        <v>283.5</v>
      </c>
    </row>
    <row r="96" spans="1:9" ht="15.75" thickBot="1" x14ac:dyDescent="0.3">
      <c r="A96" s="67" t="s">
        <v>318</v>
      </c>
      <c r="B96" s="58">
        <v>45327</v>
      </c>
      <c r="C96" s="58">
        <v>45199</v>
      </c>
      <c r="D96" s="59">
        <v>0</v>
      </c>
      <c r="E96" s="59">
        <v>0</v>
      </c>
      <c r="F96" s="59">
        <v>0</v>
      </c>
      <c r="G96" s="59">
        <v>0</v>
      </c>
      <c r="H96" s="59">
        <v>283.5</v>
      </c>
      <c r="I96" s="78">
        <v>283.5</v>
      </c>
    </row>
    <row r="97" spans="1:9" ht="15.75" thickBot="1" x14ac:dyDescent="0.3">
      <c r="A97" s="69" t="s">
        <v>318</v>
      </c>
      <c r="B97" s="61">
        <v>45327</v>
      </c>
      <c r="C97" s="61">
        <v>45199</v>
      </c>
      <c r="D97" s="62">
        <v>0</v>
      </c>
      <c r="E97" s="62">
        <v>0</v>
      </c>
      <c r="F97" s="62">
        <v>0</v>
      </c>
      <c r="G97" s="62">
        <v>0</v>
      </c>
      <c r="H97" s="62">
        <v>283.5</v>
      </c>
      <c r="I97" s="79">
        <v>283.5</v>
      </c>
    </row>
    <row r="98" spans="1:9" ht="15.75" thickBot="1" x14ac:dyDescent="0.3">
      <c r="A98" s="67" t="s">
        <v>318</v>
      </c>
      <c r="B98" s="58">
        <v>45327</v>
      </c>
      <c r="C98" s="58">
        <v>45199</v>
      </c>
      <c r="D98" s="59">
        <v>0</v>
      </c>
      <c r="E98" s="59">
        <v>0</v>
      </c>
      <c r="F98" s="59">
        <v>0</v>
      </c>
      <c r="G98" s="59">
        <v>0</v>
      </c>
      <c r="H98" s="59">
        <v>283.5</v>
      </c>
      <c r="I98" s="78">
        <v>283.5</v>
      </c>
    </row>
    <row r="99" spans="1:9" ht="15.75" thickBot="1" x14ac:dyDescent="0.3">
      <c r="A99" s="69" t="s">
        <v>318</v>
      </c>
      <c r="B99" s="61">
        <v>45327</v>
      </c>
      <c r="C99" s="61">
        <v>45199</v>
      </c>
      <c r="D99" s="62">
        <v>0</v>
      </c>
      <c r="E99" s="62">
        <v>0</v>
      </c>
      <c r="F99" s="62">
        <v>0</v>
      </c>
      <c r="G99" s="62">
        <v>0</v>
      </c>
      <c r="H99" s="62">
        <v>283.5</v>
      </c>
      <c r="I99" s="79">
        <v>283.5</v>
      </c>
    </row>
    <row r="100" spans="1:9" ht="15.75" thickBot="1" x14ac:dyDescent="0.3">
      <c r="A100" s="67" t="s">
        <v>318</v>
      </c>
      <c r="B100" s="58">
        <v>45327</v>
      </c>
      <c r="C100" s="58">
        <v>45199</v>
      </c>
      <c r="D100" s="59">
        <v>0</v>
      </c>
      <c r="E100" s="59">
        <v>0</v>
      </c>
      <c r="F100" s="59">
        <v>0</v>
      </c>
      <c r="G100" s="59">
        <v>0</v>
      </c>
      <c r="H100" s="59">
        <v>283.5</v>
      </c>
      <c r="I100" s="78">
        <v>283.5</v>
      </c>
    </row>
    <row r="101" spans="1:9" ht="15.75" thickBot="1" x14ac:dyDescent="0.3">
      <c r="A101" s="69" t="s">
        <v>72</v>
      </c>
      <c r="B101" s="61">
        <v>45331</v>
      </c>
      <c r="C101" s="61">
        <v>45199</v>
      </c>
      <c r="D101" s="62">
        <v>0</v>
      </c>
      <c r="E101" s="62">
        <v>0</v>
      </c>
      <c r="F101" s="62">
        <v>0</v>
      </c>
      <c r="G101" s="62">
        <v>0</v>
      </c>
      <c r="H101" s="62">
        <v>60.75</v>
      </c>
      <c r="I101" s="79">
        <v>60.75</v>
      </c>
    </row>
    <row r="102" spans="1:9" ht="15.75" thickBot="1" x14ac:dyDescent="0.3">
      <c r="A102" s="67" t="s">
        <v>72</v>
      </c>
      <c r="B102" s="58">
        <v>45331</v>
      </c>
      <c r="C102" s="58">
        <v>45199</v>
      </c>
      <c r="D102" s="59">
        <v>0</v>
      </c>
      <c r="E102" s="59">
        <v>0</v>
      </c>
      <c r="F102" s="59">
        <v>0</v>
      </c>
      <c r="G102" s="59">
        <v>0</v>
      </c>
      <c r="H102" s="59">
        <v>60.75</v>
      </c>
      <c r="I102" s="78">
        <v>60.75</v>
      </c>
    </row>
    <row r="103" spans="1:9" ht="15.75" thickBot="1" x14ac:dyDescent="0.3">
      <c r="A103" s="69" t="s">
        <v>72</v>
      </c>
      <c r="B103" s="61">
        <v>45331</v>
      </c>
      <c r="C103" s="61">
        <v>45199</v>
      </c>
      <c r="D103" s="62">
        <v>0</v>
      </c>
      <c r="E103" s="62">
        <v>0</v>
      </c>
      <c r="F103" s="62">
        <v>0</v>
      </c>
      <c r="G103" s="62">
        <v>0</v>
      </c>
      <c r="H103" s="62">
        <v>60.75</v>
      </c>
      <c r="I103" s="79">
        <v>60.75</v>
      </c>
    </row>
    <row r="104" spans="1:9" ht="15.75" thickBot="1" x14ac:dyDescent="0.3">
      <c r="A104" s="67" t="s">
        <v>72</v>
      </c>
      <c r="B104" s="58">
        <v>45331</v>
      </c>
      <c r="C104" s="58">
        <v>45199</v>
      </c>
      <c r="D104" s="59">
        <v>0</v>
      </c>
      <c r="E104" s="59">
        <v>0</v>
      </c>
      <c r="F104" s="59">
        <v>0</v>
      </c>
      <c r="G104" s="59">
        <v>0</v>
      </c>
      <c r="H104" s="59">
        <v>60.75</v>
      </c>
      <c r="I104" s="78">
        <v>60.75</v>
      </c>
    </row>
    <row r="105" spans="1:9" ht="15.75" thickBot="1" x14ac:dyDescent="0.3">
      <c r="A105" s="69" t="s">
        <v>72</v>
      </c>
      <c r="B105" s="61">
        <v>45331</v>
      </c>
      <c r="C105" s="61">
        <v>45199</v>
      </c>
      <c r="D105" s="62">
        <v>0</v>
      </c>
      <c r="E105" s="62">
        <v>0</v>
      </c>
      <c r="F105" s="62">
        <v>0</v>
      </c>
      <c r="G105" s="62">
        <v>0</v>
      </c>
      <c r="H105" s="62">
        <v>60.75</v>
      </c>
      <c r="I105" s="79">
        <v>60.75</v>
      </c>
    </row>
    <row r="106" spans="1:9" ht="15.75" thickBot="1" x14ac:dyDescent="0.3">
      <c r="A106" s="67" t="s">
        <v>72</v>
      </c>
      <c r="B106" s="58">
        <v>45331</v>
      </c>
      <c r="C106" s="58">
        <v>45199</v>
      </c>
      <c r="D106" s="59">
        <v>0</v>
      </c>
      <c r="E106" s="59">
        <v>0</v>
      </c>
      <c r="F106" s="59">
        <v>0</v>
      </c>
      <c r="G106" s="59">
        <v>0</v>
      </c>
      <c r="H106" s="59">
        <v>60.75</v>
      </c>
      <c r="I106" s="78">
        <v>60.75</v>
      </c>
    </row>
    <row r="107" spans="1:9" ht="15.75" thickBot="1" x14ac:dyDescent="0.3">
      <c r="A107" s="69" t="s">
        <v>92</v>
      </c>
      <c r="B107" s="61">
        <v>45327</v>
      </c>
      <c r="C107" s="61">
        <v>45199</v>
      </c>
      <c r="D107" s="62">
        <v>0</v>
      </c>
      <c r="E107" s="62">
        <v>0</v>
      </c>
      <c r="F107" s="62">
        <v>0</v>
      </c>
      <c r="G107" s="62">
        <v>0</v>
      </c>
      <c r="H107" s="62">
        <v>22.5</v>
      </c>
      <c r="I107" s="79">
        <v>22.5</v>
      </c>
    </row>
    <row r="108" spans="1:9" ht="15.75" thickBot="1" x14ac:dyDescent="0.3">
      <c r="A108" s="67" t="s">
        <v>92</v>
      </c>
      <c r="B108" s="58">
        <v>45327</v>
      </c>
      <c r="C108" s="58">
        <v>45199</v>
      </c>
      <c r="D108" s="59">
        <v>0</v>
      </c>
      <c r="E108" s="59">
        <v>0</v>
      </c>
      <c r="F108" s="59">
        <v>0</v>
      </c>
      <c r="G108" s="59">
        <v>0</v>
      </c>
      <c r="H108" s="59">
        <v>22.5</v>
      </c>
      <c r="I108" s="78">
        <v>22.5</v>
      </c>
    </row>
    <row r="109" spans="1:9" ht="15.75" thickBot="1" x14ac:dyDescent="0.3">
      <c r="A109" s="69" t="s">
        <v>92</v>
      </c>
      <c r="B109" s="61">
        <v>45327</v>
      </c>
      <c r="C109" s="61">
        <v>45199</v>
      </c>
      <c r="D109" s="62">
        <v>0</v>
      </c>
      <c r="E109" s="62">
        <v>0</v>
      </c>
      <c r="F109" s="62">
        <v>0</v>
      </c>
      <c r="G109" s="62">
        <v>0</v>
      </c>
      <c r="H109" s="62">
        <v>22.5</v>
      </c>
      <c r="I109" s="79">
        <v>22.5</v>
      </c>
    </row>
    <row r="110" spans="1:9" ht="15.75" thickBot="1" x14ac:dyDescent="0.3">
      <c r="A110" s="67" t="s">
        <v>92</v>
      </c>
      <c r="B110" s="58">
        <v>45327</v>
      </c>
      <c r="C110" s="58">
        <v>45199</v>
      </c>
      <c r="D110" s="59">
        <v>0</v>
      </c>
      <c r="E110" s="59">
        <v>0</v>
      </c>
      <c r="F110" s="59">
        <v>0</v>
      </c>
      <c r="G110" s="59">
        <v>0</v>
      </c>
      <c r="H110" s="59">
        <v>22.5</v>
      </c>
      <c r="I110" s="78">
        <v>22.5</v>
      </c>
    </row>
    <row r="111" spans="1:9" ht="15.75" thickBot="1" x14ac:dyDescent="0.3">
      <c r="A111" s="69" t="s">
        <v>92</v>
      </c>
      <c r="B111" s="61">
        <v>45327</v>
      </c>
      <c r="C111" s="61">
        <v>45199</v>
      </c>
      <c r="D111" s="62">
        <v>0</v>
      </c>
      <c r="E111" s="62">
        <v>0</v>
      </c>
      <c r="F111" s="62">
        <v>0</v>
      </c>
      <c r="G111" s="62">
        <v>0</v>
      </c>
      <c r="H111" s="62">
        <v>22.5</v>
      </c>
      <c r="I111" s="79">
        <v>22.5</v>
      </c>
    </row>
    <row r="112" spans="1:9" ht="15.75" thickBot="1" x14ac:dyDescent="0.3">
      <c r="A112" s="67" t="s">
        <v>92</v>
      </c>
      <c r="B112" s="58">
        <v>45327</v>
      </c>
      <c r="C112" s="58">
        <v>45199</v>
      </c>
      <c r="D112" s="59">
        <v>0</v>
      </c>
      <c r="E112" s="59">
        <v>0</v>
      </c>
      <c r="F112" s="59">
        <v>0</v>
      </c>
      <c r="G112" s="59">
        <v>0</v>
      </c>
      <c r="H112" s="59">
        <v>22.5</v>
      </c>
      <c r="I112" s="78">
        <v>22.5</v>
      </c>
    </row>
    <row r="113" spans="1:9" ht="15.75" thickBot="1" x14ac:dyDescent="0.3">
      <c r="A113" s="69" t="s">
        <v>319</v>
      </c>
      <c r="B113" s="61">
        <v>45327</v>
      </c>
      <c r="C113" s="61">
        <v>45199</v>
      </c>
      <c r="D113" s="62">
        <v>0</v>
      </c>
      <c r="E113" s="62">
        <v>0</v>
      </c>
      <c r="F113" s="62">
        <v>0</v>
      </c>
      <c r="G113" s="62">
        <v>0</v>
      </c>
      <c r="H113" s="62">
        <v>252</v>
      </c>
      <c r="I113" s="79">
        <v>252</v>
      </c>
    </row>
    <row r="114" spans="1:9" ht="15.75" thickBot="1" x14ac:dyDescent="0.3">
      <c r="A114" s="67" t="s">
        <v>319</v>
      </c>
      <c r="B114" s="58">
        <v>45327</v>
      </c>
      <c r="C114" s="58">
        <v>45199</v>
      </c>
      <c r="D114" s="59">
        <v>0</v>
      </c>
      <c r="E114" s="59">
        <v>0</v>
      </c>
      <c r="F114" s="59">
        <v>0</v>
      </c>
      <c r="G114" s="59">
        <v>0</v>
      </c>
      <c r="H114" s="59">
        <v>252</v>
      </c>
      <c r="I114" s="78">
        <v>252</v>
      </c>
    </row>
    <row r="115" spans="1:9" ht="15.75" thickBot="1" x14ac:dyDescent="0.3">
      <c r="A115" s="69" t="s">
        <v>319</v>
      </c>
      <c r="B115" s="61">
        <v>45327</v>
      </c>
      <c r="C115" s="61">
        <v>45199</v>
      </c>
      <c r="D115" s="62">
        <v>0</v>
      </c>
      <c r="E115" s="62">
        <v>0</v>
      </c>
      <c r="F115" s="62">
        <v>0</v>
      </c>
      <c r="G115" s="62">
        <v>0</v>
      </c>
      <c r="H115" s="62">
        <v>252</v>
      </c>
      <c r="I115" s="79">
        <v>252</v>
      </c>
    </row>
    <row r="116" spans="1:9" ht="15.75" thickBot="1" x14ac:dyDescent="0.3">
      <c r="A116" s="67" t="s">
        <v>319</v>
      </c>
      <c r="B116" s="58">
        <v>45327</v>
      </c>
      <c r="C116" s="58">
        <v>45199</v>
      </c>
      <c r="D116" s="59">
        <v>0</v>
      </c>
      <c r="E116" s="59">
        <v>0</v>
      </c>
      <c r="F116" s="59">
        <v>0</v>
      </c>
      <c r="G116" s="59">
        <v>0</v>
      </c>
      <c r="H116" s="59">
        <v>252</v>
      </c>
      <c r="I116" s="78">
        <v>252</v>
      </c>
    </row>
    <row r="117" spans="1:9" ht="15.75" thickBot="1" x14ac:dyDescent="0.3">
      <c r="A117" s="69" t="s">
        <v>319</v>
      </c>
      <c r="B117" s="61">
        <v>45327</v>
      </c>
      <c r="C117" s="61">
        <v>45199</v>
      </c>
      <c r="D117" s="62">
        <v>0</v>
      </c>
      <c r="E117" s="62">
        <v>0</v>
      </c>
      <c r="F117" s="62">
        <v>0</v>
      </c>
      <c r="G117" s="62">
        <v>0</v>
      </c>
      <c r="H117" s="62">
        <v>252</v>
      </c>
      <c r="I117" s="79">
        <v>252</v>
      </c>
    </row>
    <row r="118" spans="1:9" ht="15.75" thickBot="1" x14ac:dyDescent="0.3">
      <c r="A118" s="67" t="s">
        <v>319</v>
      </c>
      <c r="B118" s="58">
        <v>45327</v>
      </c>
      <c r="C118" s="58">
        <v>45199</v>
      </c>
      <c r="D118" s="59">
        <v>0</v>
      </c>
      <c r="E118" s="59">
        <v>0</v>
      </c>
      <c r="F118" s="59">
        <v>0</v>
      </c>
      <c r="G118" s="59">
        <v>0</v>
      </c>
      <c r="H118" s="59">
        <v>252</v>
      </c>
      <c r="I118" s="78">
        <v>252</v>
      </c>
    </row>
    <row r="119" spans="1:9" ht="15.75" thickBot="1" x14ac:dyDescent="0.3">
      <c r="A119" s="69" t="s">
        <v>320</v>
      </c>
      <c r="B119" s="61">
        <v>45327</v>
      </c>
      <c r="C119" s="61">
        <v>45199</v>
      </c>
      <c r="D119" s="62">
        <v>0</v>
      </c>
      <c r="E119" s="62">
        <v>0</v>
      </c>
      <c r="F119" s="62">
        <v>0</v>
      </c>
      <c r="G119" s="62">
        <v>0</v>
      </c>
      <c r="H119" s="62">
        <v>54</v>
      </c>
      <c r="I119" s="79">
        <v>54</v>
      </c>
    </row>
    <row r="120" spans="1:9" ht="15.75" thickBot="1" x14ac:dyDescent="0.3">
      <c r="A120" s="67" t="s">
        <v>320</v>
      </c>
      <c r="B120" s="58">
        <v>45327</v>
      </c>
      <c r="C120" s="58">
        <v>45199</v>
      </c>
      <c r="D120" s="59">
        <v>0</v>
      </c>
      <c r="E120" s="59">
        <v>0</v>
      </c>
      <c r="F120" s="59">
        <v>0</v>
      </c>
      <c r="G120" s="59">
        <v>0</v>
      </c>
      <c r="H120" s="59">
        <v>54</v>
      </c>
      <c r="I120" s="78">
        <v>54</v>
      </c>
    </row>
    <row r="121" spans="1:9" ht="15.75" thickBot="1" x14ac:dyDescent="0.3">
      <c r="A121" s="69" t="s">
        <v>320</v>
      </c>
      <c r="B121" s="61">
        <v>45327</v>
      </c>
      <c r="C121" s="61">
        <v>45199</v>
      </c>
      <c r="D121" s="62">
        <v>0</v>
      </c>
      <c r="E121" s="62">
        <v>0</v>
      </c>
      <c r="F121" s="62">
        <v>0</v>
      </c>
      <c r="G121" s="62">
        <v>0</v>
      </c>
      <c r="H121" s="62">
        <v>54</v>
      </c>
      <c r="I121" s="79">
        <v>54</v>
      </c>
    </row>
    <row r="122" spans="1:9" ht="15.75" thickBot="1" x14ac:dyDescent="0.3">
      <c r="A122" s="67" t="s">
        <v>320</v>
      </c>
      <c r="B122" s="58">
        <v>45327</v>
      </c>
      <c r="C122" s="58">
        <v>45199</v>
      </c>
      <c r="D122" s="59">
        <v>0</v>
      </c>
      <c r="E122" s="59">
        <v>0</v>
      </c>
      <c r="F122" s="59">
        <v>0</v>
      </c>
      <c r="G122" s="59">
        <v>0</v>
      </c>
      <c r="H122" s="59">
        <v>54</v>
      </c>
      <c r="I122" s="78">
        <v>54</v>
      </c>
    </row>
    <row r="123" spans="1:9" ht="15.75" thickBot="1" x14ac:dyDescent="0.3">
      <c r="A123" s="69" t="s">
        <v>320</v>
      </c>
      <c r="B123" s="61">
        <v>45327</v>
      </c>
      <c r="C123" s="61">
        <v>45199</v>
      </c>
      <c r="D123" s="62">
        <v>0</v>
      </c>
      <c r="E123" s="62">
        <v>0</v>
      </c>
      <c r="F123" s="62">
        <v>0</v>
      </c>
      <c r="G123" s="62">
        <v>0</v>
      </c>
      <c r="H123" s="62">
        <v>54</v>
      </c>
      <c r="I123" s="79">
        <v>54</v>
      </c>
    </row>
    <row r="124" spans="1:9" ht="15.75" thickBot="1" x14ac:dyDescent="0.3">
      <c r="A124" s="67" t="s">
        <v>320</v>
      </c>
      <c r="B124" s="58">
        <v>45327</v>
      </c>
      <c r="C124" s="58">
        <v>45199</v>
      </c>
      <c r="D124" s="59">
        <v>0</v>
      </c>
      <c r="E124" s="59">
        <v>0</v>
      </c>
      <c r="F124" s="59">
        <v>0</v>
      </c>
      <c r="G124" s="59">
        <v>0</v>
      </c>
      <c r="H124" s="59">
        <v>54</v>
      </c>
      <c r="I124" s="78">
        <v>54</v>
      </c>
    </row>
    <row r="125" spans="1:9" ht="15.75" thickBot="1" x14ac:dyDescent="0.3">
      <c r="A125" s="69" t="s">
        <v>98</v>
      </c>
      <c r="B125" s="61">
        <v>45351</v>
      </c>
      <c r="C125" s="61">
        <v>45322</v>
      </c>
      <c r="D125" s="62">
        <v>0</v>
      </c>
      <c r="E125" s="62">
        <v>0</v>
      </c>
      <c r="F125" s="62">
        <v>0</v>
      </c>
      <c r="G125" s="62">
        <v>0</v>
      </c>
      <c r="H125" s="63">
        <v>2672.5</v>
      </c>
      <c r="I125" s="70">
        <v>2672.5</v>
      </c>
    </row>
    <row r="126" spans="1:9" ht="15.75" thickBot="1" x14ac:dyDescent="0.3">
      <c r="A126" s="67" t="s">
        <v>77</v>
      </c>
      <c r="B126" s="58">
        <v>45331</v>
      </c>
      <c r="C126" s="58">
        <v>45199</v>
      </c>
      <c r="D126" s="59">
        <v>0</v>
      </c>
      <c r="E126" s="59">
        <v>0</v>
      </c>
      <c r="F126" s="59">
        <v>0</v>
      </c>
      <c r="G126" s="59">
        <v>0</v>
      </c>
      <c r="H126" s="59">
        <v>276.75</v>
      </c>
      <c r="I126" s="78">
        <v>276.75</v>
      </c>
    </row>
    <row r="127" spans="1:9" ht="15.75" thickBot="1" x14ac:dyDescent="0.3">
      <c r="A127" s="69" t="s">
        <v>77</v>
      </c>
      <c r="B127" s="61">
        <v>45331</v>
      </c>
      <c r="C127" s="61">
        <v>45199</v>
      </c>
      <c r="D127" s="62">
        <v>0</v>
      </c>
      <c r="E127" s="62">
        <v>0</v>
      </c>
      <c r="F127" s="62">
        <v>0</v>
      </c>
      <c r="G127" s="62">
        <v>0</v>
      </c>
      <c r="H127" s="62">
        <v>276.75</v>
      </c>
      <c r="I127" s="79">
        <v>276.75</v>
      </c>
    </row>
    <row r="128" spans="1:9" ht="15.75" thickBot="1" x14ac:dyDescent="0.3">
      <c r="A128" s="67" t="s">
        <v>77</v>
      </c>
      <c r="B128" s="58">
        <v>45331</v>
      </c>
      <c r="C128" s="58">
        <v>45199</v>
      </c>
      <c r="D128" s="59">
        <v>0</v>
      </c>
      <c r="E128" s="59">
        <v>0</v>
      </c>
      <c r="F128" s="59">
        <v>0</v>
      </c>
      <c r="G128" s="59">
        <v>0</v>
      </c>
      <c r="H128" s="59">
        <v>276.75</v>
      </c>
      <c r="I128" s="78">
        <v>276.75</v>
      </c>
    </row>
    <row r="129" spans="1:9" ht="15.75" thickBot="1" x14ac:dyDescent="0.3">
      <c r="A129" s="69" t="s">
        <v>77</v>
      </c>
      <c r="B129" s="61">
        <v>45331</v>
      </c>
      <c r="C129" s="61">
        <v>45199</v>
      </c>
      <c r="D129" s="62">
        <v>0</v>
      </c>
      <c r="E129" s="62">
        <v>0</v>
      </c>
      <c r="F129" s="62">
        <v>0</v>
      </c>
      <c r="G129" s="62">
        <v>0</v>
      </c>
      <c r="H129" s="62">
        <v>276.75</v>
      </c>
      <c r="I129" s="79">
        <v>276.75</v>
      </c>
    </row>
    <row r="130" spans="1:9" ht="15.75" thickBot="1" x14ac:dyDescent="0.3">
      <c r="A130" s="67" t="s">
        <v>77</v>
      </c>
      <c r="B130" s="58">
        <v>45331</v>
      </c>
      <c r="C130" s="58">
        <v>45199</v>
      </c>
      <c r="D130" s="59">
        <v>0</v>
      </c>
      <c r="E130" s="59">
        <v>0</v>
      </c>
      <c r="F130" s="59">
        <v>0</v>
      </c>
      <c r="G130" s="59">
        <v>0</v>
      </c>
      <c r="H130" s="59">
        <v>276.75</v>
      </c>
      <c r="I130" s="78">
        <v>276.75</v>
      </c>
    </row>
    <row r="131" spans="1:9" ht="15.75" thickBot="1" x14ac:dyDescent="0.3">
      <c r="A131" s="69" t="s">
        <v>77</v>
      </c>
      <c r="B131" s="61">
        <v>45331</v>
      </c>
      <c r="C131" s="61">
        <v>45199</v>
      </c>
      <c r="D131" s="62">
        <v>0</v>
      </c>
      <c r="E131" s="62">
        <v>0</v>
      </c>
      <c r="F131" s="62">
        <v>0</v>
      </c>
      <c r="G131" s="62">
        <v>0</v>
      </c>
      <c r="H131" s="62">
        <v>276.75</v>
      </c>
      <c r="I131" s="79">
        <v>276.75</v>
      </c>
    </row>
    <row r="132" spans="1:9" ht="15.75" thickBot="1" x14ac:dyDescent="0.3">
      <c r="A132" s="67" t="s">
        <v>93</v>
      </c>
      <c r="B132" s="58">
        <v>45343</v>
      </c>
      <c r="C132" s="58">
        <v>45442</v>
      </c>
      <c r="D132" s="59">
        <v>0</v>
      </c>
      <c r="E132" s="59">
        <v>0</v>
      </c>
      <c r="F132" s="59">
        <v>0</v>
      </c>
      <c r="G132" s="59">
        <v>0</v>
      </c>
      <c r="H132" s="60">
        <v>6766.67</v>
      </c>
      <c r="I132" s="68">
        <v>6766.67</v>
      </c>
    </row>
    <row r="133" spans="1:9" ht="15.75" thickBot="1" x14ac:dyDescent="0.3">
      <c r="A133" s="69" t="s">
        <v>93</v>
      </c>
      <c r="B133" s="61">
        <v>45351</v>
      </c>
      <c r="C133" s="61">
        <v>45442</v>
      </c>
      <c r="D133" s="62">
        <v>0</v>
      </c>
      <c r="E133" s="62">
        <v>0</v>
      </c>
      <c r="F133" s="62">
        <v>0</v>
      </c>
      <c r="G133" s="62">
        <v>0</v>
      </c>
      <c r="H133" s="63">
        <v>6766.67</v>
      </c>
      <c r="I133" s="70">
        <v>6766.67</v>
      </c>
    </row>
    <row r="134" spans="1:9" ht="15.75" thickBot="1" x14ac:dyDescent="0.3">
      <c r="A134" s="67" t="s">
        <v>61</v>
      </c>
      <c r="B134" s="58">
        <v>45327</v>
      </c>
      <c r="C134" s="58">
        <v>45442</v>
      </c>
      <c r="D134" s="59">
        <v>0</v>
      </c>
      <c r="E134" s="59">
        <v>0</v>
      </c>
      <c r="F134" s="59">
        <v>0</v>
      </c>
      <c r="G134" s="59">
        <v>0</v>
      </c>
      <c r="H134" s="60">
        <v>5000</v>
      </c>
      <c r="I134" s="68">
        <v>5000</v>
      </c>
    </row>
    <row r="135" spans="1:9" ht="15.75" thickBot="1" x14ac:dyDescent="0.3">
      <c r="A135" s="69" t="s">
        <v>61</v>
      </c>
      <c r="B135" s="61">
        <v>45351</v>
      </c>
      <c r="C135" s="61">
        <v>45442</v>
      </c>
      <c r="D135" s="62">
        <v>0</v>
      </c>
      <c r="E135" s="62">
        <v>0</v>
      </c>
      <c r="F135" s="62">
        <v>0</v>
      </c>
      <c r="G135" s="62">
        <v>0</v>
      </c>
      <c r="H135" s="63">
        <v>5000</v>
      </c>
      <c r="I135" s="70">
        <v>5000</v>
      </c>
    </row>
    <row r="136" spans="1:9" ht="15.75" thickBot="1" x14ac:dyDescent="0.3">
      <c r="A136" s="67" t="s">
        <v>321</v>
      </c>
      <c r="B136" s="58">
        <v>45327</v>
      </c>
      <c r="C136" s="58">
        <v>45199</v>
      </c>
      <c r="D136" s="59">
        <v>0</v>
      </c>
      <c r="E136" s="59">
        <v>0</v>
      </c>
      <c r="F136" s="59">
        <v>0</v>
      </c>
      <c r="G136" s="59">
        <v>0</v>
      </c>
      <c r="H136" s="59">
        <v>447.75</v>
      </c>
      <c r="I136" s="78">
        <v>447.75</v>
      </c>
    </row>
    <row r="137" spans="1:9" ht="15.75" thickBot="1" x14ac:dyDescent="0.3">
      <c r="A137" s="69" t="s">
        <v>321</v>
      </c>
      <c r="B137" s="61">
        <v>45327</v>
      </c>
      <c r="C137" s="61">
        <v>45199</v>
      </c>
      <c r="D137" s="62">
        <v>0</v>
      </c>
      <c r="E137" s="62">
        <v>0</v>
      </c>
      <c r="F137" s="62">
        <v>0</v>
      </c>
      <c r="G137" s="62">
        <v>0</v>
      </c>
      <c r="H137" s="62">
        <v>447.75</v>
      </c>
      <c r="I137" s="79">
        <v>447.75</v>
      </c>
    </row>
    <row r="138" spans="1:9" ht="15.75" thickBot="1" x14ac:dyDescent="0.3">
      <c r="A138" s="67" t="s">
        <v>321</v>
      </c>
      <c r="B138" s="58">
        <v>45327</v>
      </c>
      <c r="C138" s="58">
        <v>45199</v>
      </c>
      <c r="D138" s="59">
        <v>0</v>
      </c>
      <c r="E138" s="59">
        <v>0</v>
      </c>
      <c r="F138" s="59">
        <v>0</v>
      </c>
      <c r="G138" s="59">
        <v>0</v>
      </c>
      <c r="H138" s="59">
        <v>447.75</v>
      </c>
      <c r="I138" s="78">
        <v>447.75</v>
      </c>
    </row>
    <row r="139" spans="1:9" ht="15.75" thickBot="1" x14ac:dyDescent="0.3">
      <c r="A139" s="69" t="s">
        <v>321</v>
      </c>
      <c r="B139" s="61">
        <v>45327</v>
      </c>
      <c r="C139" s="61">
        <v>45199</v>
      </c>
      <c r="D139" s="62">
        <v>0</v>
      </c>
      <c r="E139" s="62">
        <v>0</v>
      </c>
      <c r="F139" s="62">
        <v>0</v>
      </c>
      <c r="G139" s="62">
        <v>0</v>
      </c>
      <c r="H139" s="62">
        <v>447.75</v>
      </c>
      <c r="I139" s="79">
        <v>447.75</v>
      </c>
    </row>
    <row r="140" spans="1:9" ht="15.75" thickBot="1" x14ac:dyDescent="0.3">
      <c r="A140" s="67" t="s">
        <v>321</v>
      </c>
      <c r="B140" s="58">
        <v>45327</v>
      </c>
      <c r="C140" s="58">
        <v>45199</v>
      </c>
      <c r="D140" s="59">
        <v>0</v>
      </c>
      <c r="E140" s="59">
        <v>0</v>
      </c>
      <c r="F140" s="59">
        <v>0</v>
      </c>
      <c r="G140" s="59">
        <v>0</v>
      </c>
      <c r="H140" s="59">
        <v>447.75</v>
      </c>
      <c r="I140" s="78">
        <v>447.75</v>
      </c>
    </row>
    <row r="141" spans="1:9" ht="15.75" thickBot="1" x14ac:dyDescent="0.3">
      <c r="A141" s="69" t="s">
        <v>321</v>
      </c>
      <c r="B141" s="61">
        <v>45327</v>
      </c>
      <c r="C141" s="61">
        <v>45199</v>
      </c>
      <c r="D141" s="62">
        <v>0</v>
      </c>
      <c r="E141" s="62">
        <v>0</v>
      </c>
      <c r="F141" s="62">
        <v>0</v>
      </c>
      <c r="G141" s="62">
        <v>0</v>
      </c>
      <c r="H141" s="62">
        <v>447.75</v>
      </c>
      <c r="I141" s="79">
        <v>447.75</v>
      </c>
    </row>
    <row r="142" spans="1:9" ht="15.75" thickBot="1" x14ac:dyDescent="0.3">
      <c r="A142" s="67" t="s">
        <v>96</v>
      </c>
      <c r="B142" s="58">
        <v>45343</v>
      </c>
      <c r="C142" s="58">
        <v>45199</v>
      </c>
      <c r="D142" s="59">
        <v>0</v>
      </c>
      <c r="E142" s="59">
        <v>0</v>
      </c>
      <c r="F142" s="59">
        <v>0</v>
      </c>
      <c r="G142" s="59">
        <v>0</v>
      </c>
      <c r="H142" s="59">
        <v>20.25</v>
      </c>
      <c r="I142" s="78">
        <v>20.25</v>
      </c>
    </row>
    <row r="143" spans="1:9" ht="15.75" thickBot="1" x14ac:dyDescent="0.3">
      <c r="A143" s="69" t="s">
        <v>96</v>
      </c>
      <c r="B143" s="61">
        <v>45343</v>
      </c>
      <c r="C143" s="61">
        <v>45199</v>
      </c>
      <c r="D143" s="62">
        <v>0</v>
      </c>
      <c r="E143" s="62">
        <v>0</v>
      </c>
      <c r="F143" s="62">
        <v>0</v>
      </c>
      <c r="G143" s="62">
        <v>0</v>
      </c>
      <c r="H143" s="62">
        <v>20.25</v>
      </c>
      <c r="I143" s="79">
        <v>20.25</v>
      </c>
    </row>
    <row r="144" spans="1:9" ht="15.75" thickBot="1" x14ac:dyDescent="0.3">
      <c r="A144" s="67" t="s">
        <v>96</v>
      </c>
      <c r="B144" s="58">
        <v>45343</v>
      </c>
      <c r="C144" s="58">
        <v>45199</v>
      </c>
      <c r="D144" s="59">
        <v>0</v>
      </c>
      <c r="E144" s="59">
        <v>0</v>
      </c>
      <c r="F144" s="59">
        <v>0</v>
      </c>
      <c r="G144" s="59">
        <v>0</v>
      </c>
      <c r="H144" s="59">
        <v>20.25</v>
      </c>
      <c r="I144" s="78">
        <v>20.25</v>
      </c>
    </row>
    <row r="145" spans="1:9" ht="15.75" thickBot="1" x14ac:dyDescent="0.3">
      <c r="A145" s="69" t="s">
        <v>96</v>
      </c>
      <c r="B145" s="61">
        <v>45343</v>
      </c>
      <c r="C145" s="61">
        <v>45199</v>
      </c>
      <c r="D145" s="62">
        <v>0</v>
      </c>
      <c r="E145" s="62">
        <v>0</v>
      </c>
      <c r="F145" s="62">
        <v>0</v>
      </c>
      <c r="G145" s="62">
        <v>0</v>
      </c>
      <c r="H145" s="62">
        <v>20.25</v>
      </c>
      <c r="I145" s="79">
        <v>20.25</v>
      </c>
    </row>
    <row r="146" spans="1:9" ht="15.75" thickBot="1" x14ac:dyDescent="0.3">
      <c r="A146" s="67" t="s">
        <v>96</v>
      </c>
      <c r="B146" s="58">
        <v>45343</v>
      </c>
      <c r="C146" s="58">
        <v>45199</v>
      </c>
      <c r="D146" s="59">
        <v>0</v>
      </c>
      <c r="E146" s="59">
        <v>0</v>
      </c>
      <c r="F146" s="59">
        <v>0</v>
      </c>
      <c r="G146" s="59">
        <v>0</v>
      </c>
      <c r="H146" s="59">
        <v>20.25</v>
      </c>
      <c r="I146" s="78">
        <v>20.25</v>
      </c>
    </row>
    <row r="147" spans="1:9" ht="15.75" thickBot="1" x14ac:dyDescent="0.3">
      <c r="A147" s="69" t="s">
        <v>96</v>
      </c>
      <c r="B147" s="61">
        <v>45343</v>
      </c>
      <c r="C147" s="61">
        <v>45199</v>
      </c>
      <c r="D147" s="62">
        <v>0</v>
      </c>
      <c r="E147" s="62">
        <v>0</v>
      </c>
      <c r="F147" s="62">
        <v>0</v>
      </c>
      <c r="G147" s="62">
        <v>0</v>
      </c>
      <c r="H147" s="62">
        <v>20.25</v>
      </c>
      <c r="I147" s="79">
        <v>20.25</v>
      </c>
    </row>
    <row r="148" spans="1:9" ht="15.75" thickBot="1" x14ac:dyDescent="0.3">
      <c r="A148" s="67" t="s">
        <v>62</v>
      </c>
      <c r="B148" s="58">
        <v>45351</v>
      </c>
      <c r="C148" s="58">
        <v>45364</v>
      </c>
      <c r="D148" s="59">
        <v>0</v>
      </c>
      <c r="E148" s="59">
        <v>0</v>
      </c>
      <c r="F148" s="59">
        <v>0</v>
      </c>
      <c r="G148" s="59">
        <v>0</v>
      </c>
      <c r="H148" s="59">
        <v>700</v>
      </c>
      <c r="I148" s="78">
        <v>700</v>
      </c>
    </row>
    <row r="149" spans="1:9" ht="15.75" thickBot="1" x14ac:dyDescent="0.3">
      <c r="A149" s="69" t="s">
        <v>62</v>
      </c>
      <c r="B149" s="61">
        <v>45351</v>
      </c>
      <c r="C149" s="61">
        <v>45364</v>
      </c>
      <c r="D149" s="62">
        <v>0</v>
      </c>
      <c r="E149" s="62">
        <v>0</v>
      </c>
      <c r="F149" s="62">
        <v>0</v>
      </c>
      <c r="G149" s="62">
        <v>0</v>
      </c>
      <c r="H149" s="62">
        <v>700</v>
      </c>
      <c r="I149" s="79">
        <v>700</v>
      </c>
    </row>
    <row r="150" spans="1:9" ht="15.75" thickBot="1" x14ac:dyDescent="0.3">
      <c r="A150" s="67" t="s">
        <v>99</v>
      </c>
      <c r="B150" s="58">
        <v>45327</v>
      </c>
      <c r="C150" s="58">
        <v>45442</v>
      </c>
      <c r="D150" s="59">
        <v>0</v>
      </c>
      <c r="E150" s="59">
        <v>0</v>
      </c>
      <c r="F150" s="59">
        <v>0</v>
      </c>
      <c r="G150" s="59">
        <v>0</v>
      </c>
      <c r="H150" s="60">
        <v>5000</v>
      </c>
      <c r="I150" s="68">
        <v>5000</v>
      </c>
    </row>
    <row r="151" spans="1:9" ht="15.75" thickBot="1" x14ac:dyDescent="0.3">
      <c r="A151" s="69" t="s">
        <v>99</v>
      </c>
      <c r="B151" s="61">
        <v>45351</v>
      </c>
      <c r="C151" s="61">
        <v>45442</v>
      </c>
      <c r="D151" s="62">
        <v>0</v>
      </c>
      <c r="E151" s="62">
        <v>0</v>
      </c>
      <c r="F151" s="62">
        <v>0</v>
      </c>
      <c r="G151" s="62">
        <v>0</v>
      </c>
      <c r="H151" s="63">
        <v>5000</v>
      </c>
      <c r="I151" s="70">
        <v>5000</v>
      </c>
    </row>
    <row r="152" spans="1:9" ht="15.75" thickBot="1" x14ac:dyDescent="0.3">
      <c r="A152" s="67" t="s">
        <v>322</v>
      </c>
      <c r="B152" s="58">
        <v>45331</v>
      </c>
      <c r="C152" s="58">
        <v>45266</v>
      </c>
      <c r="D152" s="59">
        <v>0</v>
      </c>
      <c r="E152" s="59">
        <v>0</v>
      </c>
      <c r="F152" s="59">
        <v>0</v>
      </c>
      <c r="G152" s="59">
        <v>0</v>
      </c>
      <c r="H152" s="59">
        <v>300</v>
      </c>
      <c r="I152" s="78">
        <v>300</v>
      </c>
    </row>
    <row r="153" spans="1:9" ht="15.75" thickBot="1" x14ac:dyDescent="0.3">
      <c r="A153" s="69" t="s">
        <v>322</v>
      </c>
      <c r="B153" s="61">
        <v>45331</v>
      </c>
      <c r="C153" s="61">
        <v>45266</v>
      </c>
      <c r="D153" s="62">
        <v>0</v>
      </c>
      <c r="E153" s="62">
        <v>0</v>
      </c>
      <c r="F153" s="62">
        <v>0</v>
      </c>
      <c r="G153" s="62">
        <v>0</v>
      </c>
      <c r="H153" s="62">
        <v>300</v>
      </c>
      <c r="I153" s="79">
        <v>300</v>
      </c>
    </row>
    <row r="154" spans="1:9" ht="15.75" thickBot="1" x14ac:dyDescent="0.3">
      <c r="A154" s="67" t="s">
        <v>322</v>
      </c>
      <c r="B154" s="58">
        <v>45331</v>
      </c>
      <c r="C154" s="58">
        <v>45266</v>
      </c>
      <c r="D154" s="59">
        <v>0</v>
      </c>
      <c r="E154" s="59">
        <v>0</v>
      </c>
      <c r="F154" s="59">
        <v>0</v>
      </c>
      <c r="G154" s="59">
        <v>0</v>
      </c>
      <c r="H154" s="59">
        <v>300</v>
      </c>
      <c r="I154" s="78">
        <v>300</v>
      </c>
    </row>
    <row r="155" spans="1:9" ht="15.75" thickBot="1" x14ac:dyDescent="0.3">
      <c r="A155" s="69" t="s">
        <v>322</v>
      </c>
      <c r="B155" s="61">
        <v>45331</v>
      </c>
      <c r="C155" s="61">
        <v>45266</v>
      </c>
      <c r="D155" s="62">
        <v>0</v>
      </c>
      <c r="E155" s="62">
        <v>0</v>
      </c>
      <c r="F155" s="62">
        <v>0</v>
      </c>
      <c r="G155" s="62">
        <v>0</v>
      </c>
      <c r="H155" s="62">
        <v>300</v>
      </c>
      <c r="I155" s="79">
        <v>300</v>
      </c>
    </row>
    <row r="156" spans="1:9" ht="15.75" thickBot="1" x14ac:dyDescent="0.3">
      <c r="A156" s="122" t="s">
        <v>294</v>
      </c>
      <c r="B156" s="123"/>
      <c r="C156" s="124"/>
      <c r="D156" s="64">
        <v>0</v>
      </c>
      <c r="E156" s="64">
        <v>0</v>
      </c>
      <c r="F156" s="65">
        <v>2633.81</v>
      </c>
      <c r="G156" s="64">
        <v>0</v>
      </c>
      <c r="H156" s="65">
        <v>88730.03</v>
      </c>
      <c r="I156" s="71">
        <v>91363.839999999997</v>
      </c>
    </row>
    <row r="157" spans="1:9" ht="15.75" thickBot="1" x14ac:dyDescent="0.3">
      <c r="A157" s="132" t="s">
        <v>323</v>
      </c>
      <c r="B157" s="133"/>
      <c r="C157" s="133"/>
      <c r="D157" s="133"/>
      <c r="E157" s="133"/>
      <c r="F157" s="133"/>
      <c r="G157" s="133"/>
      <c r="H157" s="133"/>
      <c r="I157" s="134"/>
    </row>
    <row r="158" spans="1:9" ht="15.75" thickBot="1" x14ac:dyDescent="0.3">
      <c r="A158" s="67" t="s">
        <v>59</v>
      </c>
      <c r="B158" s="58">
        <v>45379</v>
      </c>
      <c r="C158" s="58">
        <v>45442</v>
      </c>
      <c r="D158" s="59">
        <v>0</v>
      </c>
      <c r="E158" s="59">
        <v>0</v>
      </c>
      <c r="F158" s="59">
        <v>0</v>
      </c>
      <c r="G158" s="59">
        <v>0</v>
      </c>
      <c r="H158" s="60">
        <v>8000</v>
      </c>
      <c r="I158" s="68">
        <v>8000</v>
      </c>
    </row>
    <row r="159" spans="1:9" ht="15.75" thickBot="1" x14ac:dyDescent="0.3">
      <c r="A159" s="69" t="s">
        <v>73</v>
      </c>
      <c r="B159" s="61">
        <v>45365</v>
      </c>
      <c r="C159" s="61">
        <v>45199</v>
      </c>
      <c r="D159" s="62">
        <v>0</v>
      </c>
      <c r="E159" s="62">
        <v>0</v>
      </c>
      <c r="F159" s="62">
        <v>0</v>
      </c>
      <c r="G159" s="62">
        <v>0</v>
      </c>
      <c r="H159" s="62">
        <v>36</v>
      </c>
      <c r="I159" s="79">
        <v>36</v>
      </c>
    </row>
    <row r="160" spans="1:9" ht="15.75" thickBot="1" x14ac:dyDescent="0.3">
      <c r="A160" s="67" t="s">
        <v>73</v>
      </c>
      <c r="B160" s="58">
        <v>45365</v>
      </c>
      <c r="C160" s="58">
        <v>45199</v>
      </c>
      <c r="D160" s="59">
        <v>0</v>
      </c>
      <c r="E160" s="59">
        <v>0</v>
      </c>
      <c r="F160" s="59">
        <v>0</v>
      </c>
      <c r="G160" s="59">
        <v>0</v>
      </c>
      <c r="H160" s="59">
        <v>36</v>
      </c>
      <c r="I160" s="78">
        <v>36</v>
      </c>
    </row>
    <row r="161" spans="1:9" ht="15.75" thickBot="1" x14ac:dyDescent="0.3">
      <c r="A161" s="69" t="s">
        <v>73</v>
      </c>
      <c r="B161" s="61">
        <v>45365</v>
      </c>
      <c r="C161" s="61">
        <v>45199</v>
      </c>
      <c r="D161" s="62">
        <v>0</v>
      </c>
      <c r="E161" s="62">
        <v>0</v>
      </c>
      <c r="F161" s="62">
        <v>0</v>
      </c>
      <c r="G161" s="62">
        <v>0</v>
      </c>
      <c r="H161" s="62">
        <v>36</v>
      </c>
      <c r="I161" s="79">
        <v>36</v>
      </c>
    </row>
    <row r="162" spans="1:9" ht="15.75" thickBot="1" x14ac:dyDescent="0.3">
      <c r="A162" s="67" t="s">
        <v>73</v>
      </c>
      <c r="B162" s="58">
        <v>45365</v>
      </c>
      <c r="C162" s="58">
        <v>45199</v>
      </c>
      <c r="D162" s="59">
        <v>0</v>
      </c>
      <c r="E162" s="59">
        <v>0</v>
      </c>
      <c r="F162" s="59">
        <v>0</v>
      </c>
      <c r="G162" s="59">
        <v>0</v>
      </c>
      <c r="H162" s="59">
        <v>36</v>
      </c>
      <c r="I162" s="78">
        <v>36</v>
      </c>
    </row>
    <row r="163" spans="1:9" ht="15.75" thickBot="1" x14ac:dyDescent="0.3">
      <c r="A163" s="69" t="s">
        <v>73</v>
      </c>
      <c r="B163" s="61">
        <v>45365</v>
      </c>
      <c r="C163" s="61">
        <v>45199</v>
      </c>
      <c r="D163" s="62">
        <v>0</v>
      </c>
      <c r="E163" s="62">
        <v>0</v>
      </c>
      <c r="F163" s="62">
        <v>0</v>
      </c>
      <c r="G163" s="62">
        <v>0</v>
      </c>
      <c r="H163" s="62">
        <v>36</v>
      </c>
      <c r="I163" s="79">
        <v>36</v>
      </c>
    </row>
    <row r="164" spans="1:9" ht="15.75" thickBot="1" x14ac:dyDescent="0.3">
      <c r="A164" s="67" t="s">
        <v>73</v>
      </c>
      <c r="B164" s="58">
        <v>45365</v>
      </c>
      <c r="C164" s="58">
        <v>45199</v>
      </c>
      <c r="D164" s="59">
        <v>0</v>
      </c>
      <c r="E164" s="59">
        <v>0</v>
      </c>
      <c r="F164" s="59">
        <v>0</v>
      </c>
      <c r="G164" s="59">
        <v>0</v>
      </c>
      <c r="H164" s="59">
        <v>36</v>
      </c>
      <c r="I164" s="78">
        <v>36</v>
      </c>
    </row>
    <row r="165" spans="1:9" ht="15.75" thickBot="1" x14ac:dyDescent="0.3">
      <c r="A165" s="69" t="s">
        <v>76</v>
      </c>
      <c r="B165" s="61">
        <v>45372</v>
      </c>
      <c r="C165" s="61">
        <v>45199</v>
      </c>
      <c r="D165" s="62">
        <v>0</v>
      </c>
      <c r="E165" s="62">
        <v>0</v>
      </c>
      <c r="F165" s="62">
        <v>0</v>
      </c>
      <c r="G165" s="62">
        <v>0</v>
      </c>
      <c r="H165" s="62">
        <v>51.75</v>
      </c>
      <c r="I165" s="79">
        <v>51.75</v>
      </c>
    </row>
    <row r="166" spans="1:9" ht="15.75" thickBot="1" x14ac:dyDescent="0.3">
      <c r="A166" s="67" t="s">
        <v>76</v>
      </c>
      <c r="B166" s="58">
        <v>45372</v>
      </c>
      <c r="C166" s="58">
        <v>45199</v>
      </c>
      <c r="D166" s="59">
        <v>0</v>
      </c>
      <c r="E166" s="59">
        <v>0</v>
      </c>
      <c r="F166" s="59">
        <v>0</v>
      </c>
      <c r="G166" s="59">
        <v>0</v>
      </c>
      <c r="H166" s="59">
        <v>51.75</v>
      </c>
      <c r="I166" s="78">
        <v>51.75</v>
      </c>
    </row>
    <row r="167" spans="1:9" ht="15.75" thickBot="1" x14ac:dyDescent="0.3">
      <c r="A167" s="69" t="s">
        <v>76</v>
      </c>
      <c r="B167" s="61">
        <v>45372</v>
      </c>
      <c r="C167" s="61">
        <v>45199</v>
      </c>
      <c r="D167" s="62">
        <v>0</v>
      </c>
      <c r="E167" s="62">
        <v>0</v>
      </c>
      <c r="F167" s="62">
        <v>0</v>
      </c>
      <c r="G167" s="62">
        <v>0</v>
      </c>
      <c r="H167" s="62">
        <v>51.75</v>
      </c>
      <c r="I167" s="79">
        <v>51.75</v>
      </c>
    </row>
    <row r="168" spans="1:9" ht="15.75" thickBot="1" x14ac:dyDescent="0.3">
      <c r="A168" s="67" t="s">
        <v>76</v>
      </c>
      <c r="B168" s="58">
        <v>45372</v>
      </c>
      <c r="C168" s="58">
        <v>45199</v>
      </c>
      <c r="D168" s="59">
        <v>0</v>
      </c>
      <c r="E168" s="59">
        <v>0</v>
      </c>
      <c r="F168" s="59">
        <v>0</v>
      </c>
      <c r="G168" s="59">
        <v>0</v>
      </c>
      <c r="H168" s="59">
        <v>51.75</v>
      </c>
      <c r="I168" s="78">
        <v>51.75</v>
      </c>
    </row>
    <row r="169" spans="1:9" ht="15.75" thickBot="1" x14ac:dyDescent="0.3">
      <c r="A169" s="69" t="s">
        <v>76</v>
      </c>
      <c r="B169" s="61">
        <v>45372</v>
      </c>
      <c r="C169" s="61">
        <v>45199</v>
      </c>
      <c r="D169" s="62">
        <v>0</v>
      </c>
      <c r="E169" s="62">
        <v>0</v>
      </c>
      <c r="F169" s="62">
        <v>0</v>
      </c>
      <c r="G169" s="62">
        <v>0</v>
      </c>
      <c r="H169" s="62">
        <v>51.75</v>
      </c>
      <c r="I169" s="79">
        <v>51.75</v>
      </c>
    </row>
    <row r="170" spans="1:9" ht="15.75" thickBot="1" x14ac:dyDescent="0.3">
      <c r="A170" s="67" t="s">
        <v>76</v>
      </c>
      <c r="B170" s="58">
        <v>45372</v>
      </c>
      <c r="C170" s="58">
        <v>45199</v>
      </c>
      <c r="D170" s="59">
        <v>0</v>
      </c>
      <c r="E170" s="59">
        <v>0</v>
      </c>
      <c r="F170" s="59">
        <v>0</v>
      </c>
      <c r="G170" s="59">
        <v>0</v>
      </c>
      <c r="H170" s="59">
        <v>51.75</v>
      </c>
      <c r="I170" s="78">
        <v>51.75</v>
      </c>
    </row>
    <row r="171" spans="1:9" ht="15.75" thickBot="1" x14ac:dyDescent="0.3">
      <c r="A171" s="69" t="s">
        <v>98</v>
      </c>
      <c r="B171" s="61">
        <v>45365</v>
      </c>
      <c r="C171" s="61">
        <v>45351</v>
      </c>
      <c r="D171" s="62">
        <v>0</v>
      </c>
      <c r="E171" s="62">
        <v>0</v>
      </c>
      <c r="F171" s="62">
        <v>0</v>
      </c>
      <c r="G171" s="62">
        <v>0</v>
      </c>
      <c r="H171" s="63">
        <v>1434.5</v>
      </c>
      <c r="I171" s="70">
        <v>1434.5</v>
      </c>
    </row>
    <row r="172" spans="1:9" ht="15.75" thickBot="1" x14ac:dyDescent="0.3">
      <c r="A172" s="67" t="s">
        <v>93</v>
      </c>
      <c r="B172" s="58">
        <v>45365</v>
      </c>
      <c r="C172" s="58">
        <v>45442</v>
      </c>
      <c r="D172" s="59">
        <v>0</v>
      </c>
      <c r="E172" s="59">
        <v>0</v>
      </c>
      <c r="F172" s="59">
        <v>0</v>
      </c>
      <c r="G172" s="59">
        <v>0</v>
      </c>
      <c r="H172" s="60">
        <v>6766.67</v>
      </c>
      <c r="I172" s="68">
        <v>6766.67</v>
      </c>
    </row>
    <row r="173" spans="1:9" ht="15.75" thickBot="1" x14ac:dyDescent="0.3">
      <c r="A173" s="69" t="s">
        <v>93</v>
      </c>
      <c r="B173" s="61">
        <v>45379</v>
      </c>
      <c r="C173" s="61">
        <v>45442</v>
      </c>
      <c r="D173" s="62">
        <v>0</v>
      </c>
      <c r="E173" s="62">
        <v>0</v>
      </c>
      <c r="F173" s="62">
        <v>0</v>
      </c>
      <c r="G173" s="62">
        <v>0</v>
      </c>
      <c r="H173" s="63">
        <v>6766.67</v>
      </c>
      <c r="I173" s="70">
        <v>6766.67</v>
      </c>
    </row>
    <row r="174" spans="1:9" ht="15.75" thickBot="1" x14ac:dyDescent="0.3">
      <c r="A174" s="67" t="s">
        <v>61</v>
      </c>
      <c r="B174" s="58">
        <v>45379</v>
      </c>
      <c r="C174" s="58">
        <v>45442</v>
      </c>
      <c r="D174" s="59">
        <v>0</v>
      </c>
      <c r="E174" s="59">
        <v>0</v>
      </c>
      <c r="F174" s="59">
        <v>0</v>
      </c>
      <c r="G174" s="59">
        <v>0</v>
      </c>
      <c r="H174" s="60">
        <v>5000</v>
      </c>
      <c r="I174" s="68">
        <v>5000</v>
      </c>
    </row>
    <row r="175" spans="1:9" ht="15.75" thickBot="1" x14ac:dyDescent="0.3">
      <c r="A175" s="69" t="s">
        <v>80</v>
      </c>
      <c r="B175" s="61">
        <v>45372</v>
      </c>
      <c r="C175" s="61">
        <v>45199</v>
      </c>
      <c r="D175" s="62">
        <v>0</v>
      </c>
      <c r="E175" s="62">
        <v>0</v>
      </c>
      <c r="F175" s="62">
        <v>0</v>
      </c>
      <c r="G175" s="62">
        <v>0</v>
      </c>
      <c r="H175" s="62">
        <v>198</v>
      </c>
      <c r="I175" s="79">
        <v>198</v>
      </c>
    </row>
    <row r="176" spans="1:9" ht="15.75" thickBot="1" x14ac:dyDescent="0.3">
      <c r="A176" s="67" t="s">
        <v>80</v>
      </c>
      <c r="B176" s="58">
        <v>45372</v>
      </c>
      <c r="C176" s="58">
        <v>45199</v>
      </c>
      <c r="D176" s="59">
        <v>0</v>
      </c>
      <c r="E176" s="59">
        <v>0</v>
      </c>
      <c r="F176" s="59">
        <v>0</v>
      </c>
      <c r="G176" s="59">
        <v>0</v>
      </c>
      <c r="H176" s="59">
        <v>198</v>
      </c>
      <c r="I176" s="78">
        <v>198</v>
      </c>
    </row>
    <row r="177" spans="1:9" ht="15.75" thickBot="1" x14ac:dyDescent="0.3">
      <c r="A177" s="69" t="s">
        <v>80</v>
      </c>
      <c r="B177" s="61">
        <v>45372</v>
      </c>
      <c r="C177" s="61">
        <v>45199</v>
      </c>
      <c r="D177" s="62">
        <v>0</v>
      </c>
      <c r="E177" s="62">
        <v>0</v>
      </c>
      <c r="F177" s="62">
        <v>0</v>
      </c>
      <c r="G177" s="62">
        <v>0</v>
      </c>
      <c r="H177" s="62">
        <v>198</v>
      </c>
      <c r="I177" s="79">
        <v>198</v>
      </c>
    </row>
    <row r="178" spans="1:9" ht="15.75" thickBot="1" x14ac:dyDescent="0.3">
      <c r="A178" s="67" t="s">
        <v>80</v>
      </c>
      <c r="B178" s="58">
        <v>45372</v>
      </c>
      <c r="C178" s="58">
        <v>45199</v>
      </c>
      <c r="D178" s="59">
        <v>0</v>
      </c>
      <c r="E178" s="59">
        <v>0</v>
      </c>
      <c r="F178" s="59">
        <v>0</v>
      </c>
      <c r="G178" s="59">
        <v>0</v>
      </c>
      <c r="H178" s="59">
        <v>198</v>
      </c>
      <c r="I178" s="78">
        <v>198</v>
      </c>
    </row>
    <row r="179" spans="1:9" ht="15.75" thickBot="1" x14ac:dyDescent="0.3">
      <c r="A179" s="69" t="s">
        <v>80</v>
      </c>
      <c r="B179" s="61">
        <v>45372</v>
      </c>
      <c r="C179" s="61">
        <v>45199</v>
      </c>
      <c r="D179" s="62">
        <v>0</v>
      </c>
      <c r="E179" s="62">
        <v>0</v>
      </c>
      <c r="F179" s="62">
        <v>0</v>
      </c>
      <c r="G179" s="62">
        <v>0</v>
      </c>
      <c r="H179" s="62">
        <v>198</v>
      </c>
      <c r="I179" s="79">
        <v>198</v>
      </c>
    </row>
    <row r="180" spans="1:9" ht="15.75" thickBot="1" x14ac:dyDescent="0.3">
      <c r="A180" s="67" t="s">
        <v>80</v>
      </c>
      <c r="B180" s="58">
        <v>45372</v>
      </c>
      <c r="C180" s="58">
        <v>45199</v>
      </c>
      <c r="D180" s="59">
        <v>0</v>
      </c>
      <c r="E180" s="59">
        <v>0</v>
      </c>
      <c r="F180" s="59">
        <v>0</v>
      </c>
      <c r="G180" s="59">
        <v>0</v>
      </c>
      <c r="H180" s="59">
        <v>198</v>
      </c>
      <c r="I180" s="78">
        <v>198</v>
      </c>
    </row>
    <row r="181" spans="1:9" ht="15.75" thickBot="1" x14ac:dyDescent="0.3">
      <c r="A181" s="69" t="s">
        <v>81</v>
      </c>
      <c r="B181" s="61">
        <v>45372</v>
      </c>
      <c r="C181" s="61">
        <v>45199</v>
      </c>
      <c r="D181" s="62">
        <v>0</v>
      </c>
      <c r="E181" s="62">
        <v>0</v>
      </c>
      <c r="F181" s="62">
        <v>0</v>
      </c>
      <c r="G181" s="62">
        <v>0</v>
      </c>
      <c r="H181" s="62">
        <v>371.5</v>
      </c>
      <c r="I181" s="79">
        <v>371.5</v>
      </c>
    </row>
    <row r="182" spans="1:9" ht="15.75" thickBot="1" x14ac:dyDescent="0.3">
      <c r="A182" s="67" t="s">
        <v>81</v>
      </c>
      <c r="B182" s="58">
        <v>45372</v>
      </c>
      <c r="C182" s="58">
        <v>45199</v>
      </c>
      <c r="D182" s="59">
        <v>0</v>
      </c>
      <c r="E182" s="59">
        <v>0</v>
      </c>
      <c r="F182" s="59">
        <v>0</v>
      </c>
      <c r="G182" s="59">
        <v>0</v>
      </c>
      <c r="H182" s="59">
        <v>371.5</v>
      </c>
      <c r="I182" s="78">
        <v>371.5</v>
      </c>
    </row>
    <row r="183" spans="1:9" ht="15.75" thickBot="1" x14ac:dyDescent="0.3">
      <c r="A183" s="69" t="s">
        <v>81</v>
      </c>
      <c r="B183" s="61">
        <v>45372</v>
      </c>
      <c r="C183" s="61">
        <v>45199</v>
      </c>
      <c r="D183" s="62">
        <v>0</v>
      </c>
      <c r="E183" s="62">
        <v>0</v>
      </c>
      <c r="F183" s="62">
        <v>0</v>
      </c>
      <c r="G183" s="62">
        <v>0</v>
      </c>
      <c r="H183" s="62">
        <v>371.5</v>
      </c>
      <c r="I183" s="79">
        <v>371.5</v>
      </c>
    </row>
    <row r="184" spans="1:9" ht="15.75" thickBot="1" x14ac:dyDescent="0.3">
      <c r="A184" s="67" t="s">
        <v>81</v>
      </c>
      <c r="B184" s="58">
        <v>45372</v>
      </c>
      <c r="C184" s="58">
        <v>45199</v>
      </c>
      <c r="D184" s="59">
        <v>0</v>
      </c>
      <c r="E184" s="59">
        <v>0</v>
      </c>
      <c r="F184" s="59">
        <v>0</v>
      </c>
      <c r="G184" s="59">
        <v>0</v>
      </c>
      <c r="H184" s="59">
        <v>371.5</v>
      </c>
      <c r="I184" s="78">
        <v>371.5</v>
      </c>
    </row>
    <row r="185" spans="1:9" ht="15.75" thickBot="1" x14ac:dyDescent="0.3">
      <c r="A185" s="69" t="s">
        <v>81</v>
      </c>
      <c r="B185" s="61">
        <v>45372</v>
      </c>
      <c r="C185" s="61">
        <v>45199</v>
      </c>
      <c r="D185" s="62">
        <v>0</v>
      </c>
      <c r="E185" s="62">
        <v>0</v>
      </c>
      <c r="F185" s="62">
        <v>0</v>
      </c>
      <c r="G185" s="62">
        <v>0</v>
      </c>
      <c r="H185" s="62">
        <v>371.5</v>
      </c>
      <c r="I185" s="79">
        <v>371.5</v>
      </c>
    </row>
    <row r="186" spans="1:9" ht="15.75" thickBot="1" x14ac:dyDescent="0.3">
      <c r="A186" s="67" t="s">
        <v>81</v>
      </c>
      <c r="B186" s="58">
        <v>45372</v>
      </c>
      <c r="C186" s="58">
        <v>45199</v>
      </c>
      <c r="D186" s="59">
        <v>0</v>
      </c>
      <c r="E186" s="59">
        <v>0</v>
      </c>
      <c r="F186" s="59">
        <v>0</v>
      </c>
      <c r="G186" s="59">
        <v>0</v>
      </c>
      <c r="H186" s="59">
        <v>371.5</v>
      </c>
      <c r="I186" s="78">
        <v>371.5</v>
      </c>
    </row>
    <row r="187" spans="1:9" ht="15.75" thickBot="1" x14ac:dyDescent="0.3">
      <c r="A187" s="69" t="s">
        <v>81</v>
      </c>
      <c r="B187" s="61">
        <v>45372</v>
      </c>
      <c r="C187" s="61">
        <v>45199</v>
      </c>
      <c r="D187" s="62">
        <v>0</v>
      </c>
      <c r="E187" s="62">
        <v>0</v>
      </c>
      <c r="F187" s="62">
        <v>0</v>
      </c>
      <c r="G187" s="62">
        <v>0</v>
      </c>
      <c r="H187" s="62">
        <v>371.5</v>
      </c>
      <c r="I187" s="79">
        <v>371.5</v>
      </c>
    </row>
    <row r="188" spans="1:9" ht="15.75" thickBot="1" x14ac:dyDescent="0.3">
      <c r="A188" s="67" t="s">
        <v>81</v>
      </c>
      <c r="B188" s="58">
        <v>45372</v>
      </c>
      <c r="C188" s="58">
        <v>45199</v>
      </c>
      <c r="D188" s="59">
        <v>0</v>
      </c>
      <c r="E188" s="59">
        <v>0</v>
      </c>
      <c r="F188" s="59">
        <v>11.1</v>
      </c>
      <c r="G188" s="59">
        <v>0</v>
      </c>
      <c r="H188" s="59">
        <v>360.4</v>
      </c>
      <c r="I188" s="78">
        <v>371.5</v>
      </c>
    </row>
    <row r="189" spans="1:9" ht="15.75" thickBot="1" x14ac:dyDescent="0.3">
      <c r="A189" s="69" t="s">
        <v>81</v>
      </c>
      <c r="B189" s="61">
        <v>45372</v>
      </c>
      <c r="C189" s="61">
        <v>45199</v>
      </c>
      <c r="D189" s="62">
        <v>0</v>
      </c>
      <c r="E189" s="62">
        <v>0</v>
      </c>
      <c r="F189" s="62">
        <v>27.86</v>
      </c>
      <c r="G189" s="62">
        <v>0</v>
      </c>
      <c r="H189" s="62">
        <v>343.64</v>
      </c>
      <c r="I189" s="79">
        <v>371.5</v>
      </c>
    </row>
    <row r="190" spans="1:9" ht="15.75" thickBot="1" x14ac:dyDescent="0.3">
      <c r="A190" s="67" t="s">
        <v>81</v>
      </c>
      <c r="B190" s="58">
        <v>45372</v>
      </c>
      <c r="C190" s="58">
        <v>45199</v>
      </c>
      <c r="D190" s="59">
        <v>0</v>
      </c>
      <c r="E190" s="59">
        <v>0</v>
      </c>
      <c r="F190" s="59">
        <v>52.13</v>
      </c>
      <c r="G190" s="59">
        <v>0</v>
      </c>
      <c r="H190" s="59">
        <v>319.37</v>
      </c>
      <c r="I190" s="78">
        <v>371.5</v>
      </c>
    </row>
    <row r="191" spans="1:9" ht="15.75" thickBot="1" x14ac:dyDescent="0.3">
      <c r="A191" s="69" t="s">
        <v>81</v>
      </c>
      <c r="B191" s="61">
        <v>45372</v>
      </c>
      <c r="C191" s="61">
        <v>45199</v>
      </c>
      <c r="D191" s="62">
        <v>0</v>
      </c>
      <c r="E191" s="62">
        <v>0</v>
      </c>
      <c r="F191" s="62">
        <v>55.73</v>
      </c>
      <c r="G191" s="62">
        <v>0</v>
      </c>
      <c r="H191" s="62">
        <v>315.77</v>
      </c>
      <c r="I191" s="79">
        <v>371.5</v>
      </c>
    </row>
    <row r="192" spans="1:9" ht="15.75" thickBot="1" x14ac:dyDescent="0.3">
      <c r="A192" s="67" t="s">
        <v>81</v>
      </c>
      <c r="B192" s="58">
        <v>45372</v>
      </c>
      <c r="C192" s="58">
        <v>45199</v>
      </c>
      <c r="D192" s="59">
        <v>0</v>
      </c>
      <c r="E192" s="59">
        <v>0</v>
      </c>
      <c r="F192" s="59">
        <v>66.489999999999995</v>
      </c>
      <c r="G192" s="59">
        <v>0</v>
      </c>
      <c r="H192" s="59">
        <v>305.01</v>
      </c>
      <c r="I192" s="78">
        <v>371.5</v>
      </c>
    </row>
    <row r="193" spans="1:9" ht="15.75" thickBot="1" x14ac:dyDescent="0.3">
      <c r="A193" s="69" t="s">
        <v>95</v>
      </c>
      <c r="B193" s="61">
        <v>45372</v>
      </c>
      <c r="C193" s="61">
        <v>45199</v>
      </c>
      <c r="D193" s="62">
        <v>0</v>
      </c>
      <c r="E193" s="62">
        <v>0</v>
      </c>
      <c r="F193" s="62">
        <v>0</v>
      </c>
      <c r="G193" s="62">
        <v>0</v>
      </c>
      <c r="H193" s="62">
        <v>18</v>
      </c>
      <c r="I193" s="79">
        <v>18</v>
      </c>
    </row>
    <row r="194" spans="1:9" ht="15.75" thickBot="1" x14ac:dyDescent="0.3">
      <c r="A194" s="67" t="s">
        <v>95</v>
      </c>
      <c r="B194" s="58">
        <v>45372</v>
      </c>
      <c r="C194" s="58">
        <v>45199</v>
      </c>
      <c r="D194" s="59">
        <v>0</v>
      </c>
      <c r="E194" s="59">
        <v>0</v>
      </c>
      <c r="F194" s="59">
        <v>0</v>
      </c>
      <c r="G194" s="59">
        <v>0</v>
      </c>
      <c r="H194" s="59">
        <v>18</v>
      </c>
      <c r="I194" s="78">
        <v>18</v>
      </c>
    </row>
    <row r="195" spans="1:9" ht="15.75" thickBot="1" x14ac:dyDescent="0.3">
      <c r="A195" s="69" t="s">
        <v>95</v>
      </c>
      <c r="B195" s="61">
        <v>45372</v>
      </c>
      <c r="C195" s="61">
        <v>45199</v>
      </c>
      <c r="D195" s="62">
        <v>0</v>
      </c>
      <c r="E195" s="62">
        <v>0</v>
      </c>
      <c r="F195" s="62">
        <v>0</v>
      </c>
      <c r="G195" s="62">
        <v>0</v>
      </c>
      <c r="H195" s="62">
        <v>18</v>
      </c>
      <c r="I195" s="79">
        <v>18</v>
      </c>
    </row>
    <row r="196" spans="1:9" ht="15.75" thickBot="1" x14ac:dyDescent="0.3">
      <c r="A196" s="67" t="s">
        <v>95</v>
      </c>
      <c r="B196" s="58">
        <v>45372</v>
      </c>
      <c r="C196" s="58">
        <v>45199</v>
      </c>
      <c r="D196" s="59">
        <v>0</v>
      </c>
      <c r="E196" s="59">
        <v>0</v>
      </c>
      <c r="F196" s="59">
        <v>0</v>
      </c>
      <c r="G196" s="59">
        <v>0</v>
      </c>
      <c r="H196" s="59">
        <v>18</v>
      </c>
      <c r="I196" s="78">
        <v>18</v>
      </c>
    </row>
    <row r="197" spans="1:9" ht="15.75" thickBot="1" x14ac:dyDescent="0.3">
      <c r="A197" s="69" t="s">
        <v>95</v>
      </c>
      <c r="B197" s="61">
        <v>45372</v>
      </c>
      <c r="C197" s="61">
        <v>45199</v>
      </c>
      <c r="D197" s="62">
        <v>0</v>
      </c>
      <c r="E197" s="62">
        <v>0</v>
      </c>
      <c r="F197" s="62">
        <v>0</v>
      </c>
      <c r="G197" s="62">
        <v>0</v>
      </c>
      <c r="H197" s="62">
        <v>18</v>
      </c>
      <c r="I197" s="79">
        <v>18</v>
      </c>
    </row>
    <row r="198" spans="1:9" ht="15.75" thickBot="1" x14ac:dyDescent="0.3">
      <c r="A198" s="67" t="s">
        <v>95</v>
      </c>
      <c r="B198" s="58">
        <v>45372</v>
      </c>
      <c r="C198" s="58">
        <v>45199</v>
      </c>
      <c r="D198" s="59">
        <v>0</v>
      </c>
      <c r="E198" s="59">
        <v>0</v>
      </c>
      <c r="F198" s="59">
        <v>0</v>
      </c>
      <c r="G198" s="59">
        <v>0</v>
      </c>
      <c r="H198" s="59">
        <v>18</v>
      </c>
      <c r="I198" s="78">
        <v>18</v>
      </c>
    </row>
    <row r="199" spans="1:9" ht="15.75" thickBot="1" x14ac:dyDescent="0.3">
      <c r="A199" s="69" t="s">
        <v>82</v>
      </c>
      <c r="B199" s="61">
        <v>45372</v>
      </c>
      <c r="C199" s="61">
        <v>45199</v>
      </c>
      <c r="D199" s="62">
        <v>0</v>
      </c>
      <c r="E199" s="62">
        <v>0</v>
      </c>
      <c r="F199" s="62">
        <v>0</v>
      </c>
      <c r="G199" s="62">
        <v>0</v>
      </c>
      <c r="H199" s="62">
        <v>31.5</v>
      </c>
      <c r="I199" s="79">
        <v>31.5</v>
      </c>
    </row>
    <row r="200" spans="1:9" ht="15.75" thickBot="1" x14ac:dyDescent="0.3">
      <c r="A200" s="67" t="s">
        <v>82</v>
      </c>
      <c r="B200" s="58">
        <v>45372</v>
      </c>
      <c r="C200" s="58">
        <v>45199</v>
      </c>
      <c r="D200" s="59">
        <v>0</v>
      </c>
      <c r="E200" s="59">
        <v>0</v>
      </c>
      <c r="F200" s="59">
        <v>0</v>
      </c>
      <c r="G200" s="59">
        <v>0</v>
      </c>
      <c r="H200" s="59">
        <v>31.5</v>
      </c>
      <c r="I200" s="78">
        <v>31.5</v>
      </c>
    </row>
    <row r="201" spans="1:9" ht="15.75" thickBot="1" x14ac:dyDescent="0.3">
      <c r="A201" s="69" t="s">
        <v>82</v>
      </c>
      <c r="B201" s="61">
        <v>45372</v>
      </c>
      <c r="C201" s="61">
        <v>45199</v>
      </c>
      <c r="D201" s="62">
        <v>0</v>
      </c>
      <c r="E201" s="62">
        <v>0</v>
      </c>
      <c r="F201" s="62">
        <v>0</v>
      </c>
      <c r="G201" s="62">
        <v>0</v>
      </c>
      <c r="H201" s="62">
        <v>31.5</v>
      </c>
      <c r="I201" s="79">
        <v>31.5</v>
      </c>
    </row>
    <row r="202" spans="1:9" ht="15.75" thickBot="1" x14ac:dyDescent="0.3">
      <c r="A202" s="67" t="s">
        <v>82</v>
      </c>
      <c r="B202" s="58">
        <v>45372</v>
      </c>
      <c r="C202" s="58">
        <v>45199</v>
      </c>
      <c r="D202" s="59">
        <v>0</v>
      </c>
      <c r="E202" s="59">
        <v>0</v>
      </c>
      <c r="F202" s="59">
        <v>0</v>
      </c>
      <c r="G202" s="59">
        <v>0</v>
      </c>
      <c r="H202" s="59">
        <v>31.5</v>
      </c>
      <c r="I202" s="78">
        <v>31.5</v>
      </c>
    </row>
    <row r="203" spans="1:9" ht="15.75" thickBot="1" x14ac:dyDescent="0.3">
      <c r="A203" s="69" t="s">
        <v>82</v>
      </c>
      <c r="B203" s="61">
        <v>45372</v>
      </c>
      <c r="C203" s="61">
        <v>45199</v>
      </c>
      <c r="D203" s="62">
        <v>0</v>
      </c>
      <c r="E203" s="62">
        <v>0</v>
      </c>
      <c r="F203" s="62">
        <v>0</v>
      </c>
      <c r="G203" s="62">
        <v>0</v>
      </c>
      <c r="H203" s="62">
        <v>31.5</v>
      </c>
      <c r="I203" s="79">
        <v>31.5</v>
      </c>
    </row>
    <row r="204" spans="1:9" ht="15.75" thickBot="1" x14ac:dyDescent="0.3">
      <c r="A204" s="67" t="s">
        <v>82</v>
      </c>
      <c r="B204" s="58">
        <v>45372</v>
      </c>
      <c r="C204" s="58">
        <v>45199</v>
      </c>
      <c r="D204" s="59">
        <v>0</v>
      </c>
      <c r="E204" s="59">
        <v>0</v>
      </c>
      <c r="F204" s="59">
        <v>0</v>
      </c>
      <c r="G204" s="59">
        <v>0</v>
      </c>
      <c r="H204" s="59">
        <v>31.5</v>
      </c>
      <c r="I204" s="78">
        <v>31.5</v>
      </c>
    </row>
    <row r="205" spans="1:9" ht="15.75" thickBot="1" x14ac:dyDescent="0.3">
      <c r="A205" s="69" t="s">
        <v>62</v>
      </c>
      <c r="B205" s="61">
        <v>45379</v>
      </c>
      <c r="C205" s="61">
        <v>45443</v>
      </c>
      <c r="D205" s="62">
        <v>0</v>
      </c>
      <c r="E205" s="62">
        <v>0</v>
      </c>
      <c r="F205" s="62">
        <v>0</v>
      </c>
      <c r="G205" s="62">
        <v>0</v>
      </c>
      <c r="H205" s="62">
        <v>900</v>
      </c>
      <c r="I205" s="79">
        <v>900</v>
      </c>
    </row>
    <row r="206" spans="1:9" ht="15.75" thickBot="1" x14ac:dyDescent="0.3">
      <c r="A206" s="67" t="s">
        <v>99</v>
      </c>
      <c r="B206" s="58">
        <v>45379</v>
      </c>
      <c r="C206" s="58">
        <v>45442</v>
      </c>
      <c r="D206" s="59">
        <v>0</v>
      </c>
      <c r="E206" s="59">
        <v>0</v>
      </c>
      <c r="F206" s="59">
        <v>0</v>
      </c>
      <c r="G206" s="59">
        <v>0</v>
      </c>
      <c r="H206" s="60">
        <v>5000</v>
      </c>
      <c r="I206" s="68">
        <v>5000</v>
      </c>
    </row>
    <row r="207" spans="1:9" ht="15.75" thickBot="1" x14ac:dyDescent="0.3">
      <c r="A207" s="69" t="s">
        <v>87</v>
      </c>
      <c r="B207" s="61">
        <v>45372</v>
      </c>
      <c r="C207" s="61">
        <v>45199</v>
      </c>
      <c r="D207" s="62">
        <v>0</v>
      </c>
      <c r="E207" s="62">
        <v>0</v>
      </c>
      <c r="F207" s="62">
        <v>0</v>
      </c>
      <c r="G207" s="62">
        <v>0</v>
      </c>
      <c r="H207" s="62">
        <v>191.25</v>
      </c>
      <c r="I207" s="79">
        <v>191.25</v>
      </c>
    </row>
    <row r="208" spans="1:9" ht="15.75" thickBot="1" x14ac:dyDescent="0.3">
      <c r="A208" s="67" t="s">
        <v>87</v>
      </c>
      <c r="B208" s="58">
        <v>45372</v>
      </c>
      <c r="C208" s="58">
        <v>45199</v>
      </c>
      <c r="D208" s="59">
        <v>0</v>
      </c>
      <c r="E208" s="59">
        <v>0</v>
      </c>
      <c r="F208" s="59">
        <v>0</v>
      </c>
      <c r="G208" s="59">
        <v>0</v>
      </c>
      <c r="H208" s="59">
        <v>191.25</v>
      </c>
      <c r="I208" s="78">
        <v>191.25</v>
      </c>
    </row>
    <row r="209" spans="1:9" ht="15.75" thickBot="1" x14ac:dyDescent="0.3">
      <c r="A209" s="69" t="s">
        <v>87</v>
      </c>
      <c r="B209" s="61">
        <v>45372</v>
      </c>
      <c r="C209" s="61">
        <v>45199</v>
      </c>
      <c r="D209" s="62">
        <v>0</v>
      </c>
      <c r="E209" s="62">
        <v>0</v>
      </c>
      <c r="F209" s="62">
        <v>0</v>
      </c>
      <c r="G209" s="62">
        <v>0</v>
      </c>
      <c r="H209" s="62">
        <v>191.25</v>
      </c>
      <c r="I209" s="79">
        <v>191.25</v>
      </c>
    </row>
    <row r="210" spans="1:9" ht="15.75" thickBot="1" x14ac:dyDescent="0.3">
      <c r="A210" s="67" t="s">
        <v>87</v>
      </c>
      <c r="B210" s="58">
        <v>45372</v>
      </c>
      <c r="C210" s="58">
        <v>45199</v>
      </c>
      <c r="D210" s="59">
        <v>0</v>
      </c>
      <c r="E210" s="59">
        <v>0</v>
      </c>
      <c r="F210" s="59">
        <v>0</v>
      </c>
      <c r="G210" s="59">
        <v>0</v>
      </c>
      <c r="H210" s="59">
        <v>191.25</v>
      </c>
      <c r="I210" s="78">
        <v>191.25</v>
      </c>
    </row>
    <row r="211" spans="1:9" ht="15.75" thickBot="1" x14ac:dyDescent="0.3">
      <c r="A211" s="69" t="s">
        <v>87</v>
      </c>
      <c r="B211" s="61">
        <v>45372</v>
      </c>
      <c r="C211" s="61">
        <v>45199</v>
      </c>
      <c r="D211" s="62">
        <v>0</v>
      </c>
      <c r="E211" s="62">
        <v>0</v>
      </c>
      <c r="F211" s="62">
        <v>0</v>
      </c>
      <c r="G211" s="62">
        <v>0</v>
      </c>
      <c r="H211" s="62">
        <v>191.25</v>
      </c>
      <c r="I211" s="79">
        <v>191.25</v>
      </c>
    </row>
    <row r="212" spans="1:9" ht="15.75" thickBot="1" x14ac:dyDescent="0.3">
      <c r="A212" s="67" t="s">
        <v>87</v>
      </c>
      <c r="B212" s="58">
        <v>45372</v>
      </c>
      <c r="C212" s="58">
        <v>45199</v>
      </c>
      <c r="D212" s="59">
        <v>0</v>
      </c>
      <c r="E212" s="59">
        <v>0</v>
      </c>
      <c r="F212" s="59">
        <v>0</v>
      </c>
      <c r="G212" s="59">
        <v>0</v>
      </c>
      <c r="H212" s="59">
        <v>191.25</v>
      </c>
      <c r="I212" s="78">
        <v>191.25</v>
      </c>
    </row>
    <row r="213" spans="1:9" ht="15.75" thickBot="1" x14ac:dyDescent="0.3">
      <c r="A213" s="69" t="s">
        <v>86</v>
      </c>
      <c r="B213" s="61">
        <v>45372</v>
      </c>
      <c r="C213" s="61">
        <v>45199</v>
      </c>
      <c r="D213" s="62">
        <v>0</v>
      </c>
      <c r="E213" s="62">
        <v>0</v>
      </c>
      <c r="F213" s="62">
        <v>0</v>
      </c>
      <c r="G213" s="62">
        <v>0</v>
      </c>
      <c r="H213" s="62">
        <v>792</v>
      </c>
      <c r="I213" s="79">
        <v>792</v>
      </c>
    </row>
    <row r="214" spans="1:9" ht="15.75" thickBot="1" x14ac:dyDescent="0.3">
      <c r="A214" s="67" t="s">
        <v>86</v>
      </c>
      <c r="B214" s="58">
        <v>45372</v>
      </c>
      <c r="C214" s="58">
        <v>45199</v>
      </c>
      <c r="D214" s="59">
        <v>0</v>
      </c>
      <c r="E214" s="59">
        <v>0</v>
      </c>
      <c r="F214" s="59">
        <v>0</v>
      </c>
      <c r="G214" s="59">
        <v>0</v>
      </c>
      <c r="H214" s="59">
        <v>792</v>
      </c>
      <c r="I214" s="78">
        <v>792</v>
      </c>
    </row>
    <row r="215" spans="1:9" ht="15.75" thickBot="1" x14ac:dyDescent="0.3">
      <c r="A215" s="69" t="s">
        <v>86</v>
      </c>
      <c r="B215" s="61">
        <v>45372</v>
      </c>
      <c r="C215" s="61">
        <v>45199</v>
      </c>
      <c r="D215" s="62">
        <v>0</v>
      </c>
      <c r="E215" s="62">
        <v>0</v>
      </c>
      <c r="F215" s="62">
        <v>0</v>
      </c>
      <c r="G215" s="62">
        <v>0</v>
      </c>
      <c r="H215" s="62">
        <v>792</v>
      </c>
      <c r="I215" s="79">
        <v>792</v>
      </c>
    </row>
    <row r="216" spans="1:9" ht="15.75" thickBot="1" x14ac:dyDescent="0.3">
      <c r="A216" s="67" t="s">
        <v>86</v>
      </c>
      <c r="B216" s="58">
        <v>45372</v>
      </c>
      <c r="C216" s="58">
        <v>45199</v>
      </c>
      <c r="D216" s="59">
        <v>0</v>
      </c>
      <c r="E216" s="59">
        <v>0</v>
      </c>
      <c r="F216" s="59">
        <v>25.8</v>
      </c>
      <c r="G216" s="59">
        <v>0</v>
      </c>
      <c r="H216" s="59">
        <v>766.2</v>
      </c>
      <c r="I216" s="78">
        <v>792</v>
      </c>
    </row>
    <row r="217" spans="1:9" ht="15.75" thickBot="1" x14ac:dyDescent="0.3">
      <c r="A217" s="69" t="s">
        <v>86</v>
      </c>
      <c r="B217" s="61">
        <v>45372</v>
      </c>
      <c r="C217" s="61">
        <v>45199</v>
      </c>
      <c r="D217" s="62">
        <v>0</v>
      </c>
      <c r="E217" s="62">
        <v>0</v>
      </c>
      <c r="F217" s="62">
        <v>102.04</v>
      </c>
      <c r="G217" s="62">
        <v>0</v>
      </c>
      <c r="H217" s="62">
        <v>689.96</v>
      </c>
      <c r="I217" s="79">
        <v>792</v>
      </c>
    </row>
    <row r="218" spans="1:9" ht="15.75" thickBot="1" x14ac:dyDescent="0.3">
      <c r="A218" s="67" t="s">
        <v>86</v>
      </c>
      <c r="B218" s="58">
        <v>45372</v>
      </c>
      <c r="C218" s="58">
        <v>45199</v>
      </c>
      <c r="D218" s="59">
        <v>0</v>
      </c>
      <c r="E218" s="59">
        <v>0</v>
      </c>
      <c r="F218" s="59">
        <v>151.62</v>
      </c>
      <c r="G218" s="59">
        <v>0</v>
      </c>
      <c r="H218" s="59">
        <v>640.38</v>
      </c>
      <c r="I218" s="78">
        <v>792</v>
      </c>
    </row>
    <row r="219" spans="1:9" ht="15.75" thickBot="1" x14ac:dyDescent="0.3">
      <c r="A219" s="122" t="s">
        <v>294</v>
      </c>
      <c r="B219" s="123"/>
      <c r="C219" s="124"/>
      <c r="D219" s="64">
        <v>0</v>
      </c>
      <c r="E219" s="64">
        <v>0</v>
      </c>
      <c r="F219" s="64">
        <v>492.77</v>
      </c>
      <c r="G219" s="64">
        <v>0</v>
      </c>
      <c r="H219" s="65">
        <v>45744.07</v>
      </c>
      <c r="I219" s="71">
        <v>46236.84</v>
      </c>
    </row>
    <row r="220" spans="1:9" ht="15.75" thickBot="1" x14ac:dyDescent="0.3">
      <c r="A220" s="119" t="s">
        <v>295</v>
      </c>
      <c r="B220" s="120"/>
      <c r="C220" s="120"/>
      <c r="D220" s="120"/>
      <c r="E220" s="120"/>
      <c r="F220" s="120"/>
      <c r="G220" s="120"/>
      <c r="H220" s="120"/>
      <c r="I220" s="121"/>
    </row>
    <row r="221" spans="1:9" ht="15.75" thickBot="1" x14ac:dyDescent="0.3">
      <c r="A221" s="69" t="s">
        <v>59</v>
      </c>
      <c r="B221" s="61">
        <v>45412</v>
      </c>
      <c r="C221" s="61">
        <v>45442</v>
      </c>
      <c r="D221" s="62">
        <v>0</v>
      </c>
      <c r="E221" s="62">
        <v>0</v>
      </c>
      <c r="F221" s="62">
        <v>0</v>
      </c>
      <c r="G221" s="62">
        <v>0</v>
      </c>
      <c r="H221" s="63">
        <v>8000</v>
      </c>
      <c r="I221" s="70">
        <v>8000</v>
      </c>
    </row>
    <row r="222" spans="1:9" ht="15.75" thickBot="1" x14ac:dyDescent="0.3">
      <c r="A222" s="67" t="s">
        <v>324</v>
      </c>
      <c r="B222" s="58">
        <v>45387</v>
      </c>
      <c r="C222" s="58">
        <v>45199</v>
      </c>
      <c r="D222" s="59">
        <v>0</v>
      </c>
      <c r="E222" s="59">
        <v>0</v>
      </c>
      <c r="F222" s="59">
        <v>0</v>
      </c>
      <c r="G222" s="59">
        <v>0</v>
      </c>
      <c r="H222" s="59">
        <v>171</v>
      </c>
      <c r="I222" s="78">
        <v>171</v>
      </c>
    </row>
    <row r="223" spans="1:9" ht="15.75" thickBot="1" x14ac:dyDescent="0.3">
      <c r="A223" s="69" t="s">
        <v>324</v>
      </c>
      <c r="B223" s="61">
        <v>45387</v>
      </c>
      <c r="C223" s="61">
        <v>45199</v>
      </c>
      <c r="D223" s="62">
        <v>0</v>
      </c>
      <c r="E223" s="62">
        <v>0</v>
      </c>
      <c r="F223" s="62">
        <v>0</v>
      </c>
      <c r="G223" s="62">
        <v>0</v>
      </c>
      <c r="H223" s="62">
        <v>171</v>
      </c>
      <c r="I223" s="79">
        <v>171</v>
      </c>
    </row>
    <row r="224" spans="1:9" ht="15.75" thickBot="1" x14ac:dyDescent="0.3">
      <c r="A224" s="67" t="s">
        <v>324</v>
      </c>
      <c r="B224" s="58">
        <v>45387</v>
      </c>
      <c r="C224" s="58">
        <v>45199</v>
      </c>
      <c r="D224" s="59">
        <v>0</v>
      </c>
      <c r="E224" s="59">
        <v>0</v>
      </c>
      <c r="F224" s="59">
        <v>0</v>
      </c>
      <c r="G224" s="59">
        <v>0</v>
      </c>
      <c r="H224" s="59">
        <v>171</v>
      </c>
      <c r="I224" s="78">
        <v>171</v>
      </c>
    </row>
    <row r="225" spans="1:9" ht="15.75" thickBot="1" x14ac:dyDescent="0.3">
      <c r="A225" s="69" t="s">
        <v>324</v>
      </c>
      <c r="B225" s="61">
        <v>45387</v>
      </c>
      <c r="C225" s="61">
        <v>45199</v>
      </c>
      <c r="D225" s="62">
        <v>0</v>
      </c>
      <c r="E225" s="62">
        <v>0</v>
      </c>
      <c r="F225" s="62">
        <v>0</v>
      </c>
      <c r="G225" s="62">
        <v>0</v>
      </c>
      <c r="H225" s="62">
        <v>171</v>
      </c>
      <c r="I225" s="79">
        <v>171</v>
      </c>
    </row>
    <row r="226" spans="1:9" ht="15.75" thickBot="1" x14ac:dyDescent="0.3">
      <c r="A226" s="67" t="s">
        <v>324</v>
      </c>
      <c r="B226" s="58">
        <v>45387</v>
      </c>
      <c r="C226" s="58">
        <v>45199</v>
      </c>
      <c r="D226" s="59">
        <v>0</v>
      </c>
      <c r="E226" s="59">
        <v>0</v>
      </c>
      <c r="F226" s="59">
        <v>0</v>
      </c>
      <c r="G226" s="59">
        <v>0</v>
      </c>
      <c r="H226" s="59">
        <v>171</v>
      </c>
      <c r="I226" s="78">
        <v>171</v>
      </c>
    </row>
    <row r="227" spans="1:9" ht="15.75" thickBot="1" x14ac:dyDescent="0.3">
      <c r="A227" s="69" t="s">
        <v>324</v>
      </c>
      <c r="B227" s="61">
        <v>45387</v>
      </c>
      <c r="C227" s="61">
        <v>45199</v>
      </c>
      <c r="D227" s="62">
        <v>0</v>
      </c>
      <c r="E227" s="62">
        <v>0</v>
      </c>
      <c r="F227" s="62">
        <v>0</v>
      </c>
      <c r="G227" s="62">
        <v>0</v>
      </c>
      <c r="H227" s="62">
        <v>171</v>
      </c>
      <c r="I227" s="79">
        <v>171</v>
      </c>
    </row>
    <row r="228" spans="1:9" ht="15.75" thickBot="1" x14ac:dyDescent="0.3">
      <c r="A228" s="67" t="s">
        <v>98</v>
      </c>
      <c r="B228" s="58">
        <v>45401</v>
      </c>
      <c r="C228" s="58">
        <v>45382</v>
      </c>
      <c r="D228" s="59">
        <v>0</v>
      </c>
      <c r="E228" s="59">
        <v>0</v>
      </c>
      <c r="F228" s="59">
        <v>0</v>
      </c>
      <c r="G228" s="59">
        <v>0</v>
      </c>
      <c r="H228" s="60">
        <v>1271</v>
      </c>
      <c r="I228" s="68">
        <v>1271</v>
      </c>
    </row>
    <row r="229" spans="1:9" ht="15.75" thickBot="1" x14ac:dyDescent="0.3">
      <c r="A229" s="69" t="s">
        <v>93</v>
      </c>
      <c r="B229" s="61">
        <v>45412</v>
      </c>
      <c r="C229" s="61">
        <v>45442</v>
      </c>
      <c r="D229" s="62">
        <v>0</v>
      </c>
      <c r="E229" s="62">
        <v>0</v>
      </c>
      <c r="F229" s="62">
        <v>0</v>
      </c>
      <c r="G229" s="62">
        <v>0</v>
      </c>
      <c r="H229" s="63">
        <v>6766.67</v>
      </c>
      <c r="I229" s="70">
        <v>6766.67</v>
      </c>
    </row>
    <row r="230" spans="1:9" ht="15.75" thickBot="1" x14ac:dyDescent="0.3">
      <c r="A230" s="67" t="s">
        <v>61</v>
      </c>
      <c r="B230" s="58">
        <v>45412</v>
      </c>
      <c r="C230" s="58">
        <v>45442</v>
      </c>
      <c r="D230" s="59">
        <v>0</v>
      </c>
      <c r="E230" s="59">
        <v>0</v>
      </c>
      <c r="F230" s="59">
        <v>0</v>
      </c>
      <c r="G230" s="59">
        <v>0</v>
      </c>
      <c r="H230" s="60">
        <v>5000</v>
      </c>
      <c r="I230" s="68">
        <v>5000</v>
      </c>
    </row>
    <row r="231" spans="1:9" ht="15.75" thickBot="1" x14ac:dyDescent="0.3">
      <c r="A231" s="69" t="s">
        <v>62</v>
      </c>
      <c r="B231" s="61">
        <v>45412</v>
      </c>
      <c r="C231" s="61">
        <v>45443</v>
      </c>
      <c r="D231" s="62">
        <v>0</v>
      </c>
      <c r="E231" s="62">
        <v>0</v>
      </c>
      <c r="F231" s="62">
        <v>0</v>
      </c>
      <c r="G231" s="62">
        <v>0</v>
      </c>
      <c r="H231" s="62">
        <v>900</v>
      </c>
      <c r="I231" s="79">
        <v>900</v>
      </c>
    </row>
    <row r="232" spans="1:9" ht="15.75" thickBot="1" x14ac:dyDescent="0.3">
      <c r="A232" s="67" t="s">
        <v>99</v>
      </c>
      <c r="B232" s="58">
        <v>45412</v>
      </c>
      <c r="C232" s="58">
        <v>45442</v>
      </c>
      <c r="D232" s="59">
        <v>0</v>
      </c>
      <c r="E232" s="59">
        <v>0</v>
      </c>
      <c r="F232" s="59">
        <v>0</v>
      </c>
      <c r="G232" s="59">
        <v>0</v>
      </c>
      <c r="H232" s="60">
        <v>5000</v>
      </c>
      <c r="I232" s="68">
        <v>5000</v>
      </c>
    </row>
    <row r="233" spans="1:9" ht="15.75" thickBot="1" x14ac:dyDescent="0.3">
      <c r="A233" s="122" t="s">
        <v>294</v>
      </c>
      <c r="B233" s="123"/>
      <c r="C233" s="124"/>
      <c r="D233" s="64">
        <v>0</v>
      </c>
      <c r="E233" s="64">
        <v>0</v>
      </c>
      <c r="F233" s="64">
        <v>0</v>
      </c>
      <c r="G233" s="64">
        <v>0</v>
      </c>
      <c r="H233" s="65">
        <v>27963.67</v>
      </c>
      <c r="I233" s="71">
        <v>27963.67</v>
      </c>
    </row>
    <row r="234" spans="1:9" ht="15.75" thickBot="1" x14ac:dyDescent="0.3">
      <c r="A234" s="119" t="s">
        <v>325</v>
      </c>
      <c r="B234" s="120"/>
      <c r="C234" s="120"/>
      <c r="D234" s="120"/>
      <c r="E234" s="120"/>
      <c r="F234" s="120"/>
      <c r="G234" s="120"/>
      <c r="H234" s="120"/>
      <c r="I234" s="121"/>
    </row>
    <row r="235" spans="1:9" ht="15.75" thickBot="1" x14ac:dyDescent="0.3">
      <c r="A235" s="69" t="s">
        <v>100</v>
      </c>
      <c r="B235" s="61">
        <v>45441</v>
      </c>
      <c r="C235" s="61">
        <v>45443</v>
      </c>
      <c r="D235" s="62">
        <v>0</v>
      </c>
      <c r="E235" s="62">
        <v>0</v>
      </c>
      <c r="F235" s="62">
        <v>0</v>
      </c>
      <c r="G235" s="62">
        <v>0</v>
      </c>
      <c r="H235" s="63">
        <v>3600</v>
      </c>
      <c r="I235" s="70">
        <v>3600</v>
      </c>
    </row>
    <row r="236" spans="1:9" ht="15.75" thickBot="1" x14ac:dyDescent="0.3">
      <c r="A236" s="67" t="s">
        <v>59</v>
      </c>
      <c r="B236" s="58">
        <v>45441</v>
      </c>
      <c r="C236" s="58">
        <v>45442</v>
      </c>
      <c r="D236" s="59">
        <v>0</v>
      </c>
      <c r="E236" s="59">
        <v>0</v>
      </c>
      <c r="F236" s="59">
        <v>0</v>
      </c>
      <c r="G236" s="59">
        <v>0</v>
      </c>
      <c r="H236" s="60">
        <v>8000</v>
      </c>
      <c r="I236" s="68">
        <v>8000</v>
      </c>
    </row>
    <row r="237" spans="1:9" ht="15.75" thickBot="1" x14ac:dyDescent="0.3">
      <c r="A237" s="69" t="s">
        <v>69</v>
      </c>
      <c r="B237" s="61">
        <v>45433</v>
      </c>
      <c r="C237" s="61">
        <v>45291</v>
      </c>
      <c r="D237" s="62">
        <v>0</v>
      </c>
      <c r="E237" s="62">
        <v>0</v>
      </c>
      <c r="F237" s="62">
        <v>149.85</v>
      </c>
      <c r="G237" s="62">
        <v>0</v>
      </c>
      <c r="H237" s="62">
        <v>516.15</v>
      </c>
      <c r="I237" s="79">
        <v>666</v>
      </c>
    </row>
    <row r="238" spans="1:9" ht="15.75" thickBot="1" x14ac:dyDescent="0.3">
      <c r="A238" s="67" t="s">
        <v>69</v>
      </c>
      <c r="B238" s="58">
        <v>45433</v>
      </c>
      <c r="C238" s="58">
        <v>45291</v>
      </c>
      <c r="D238" s="59">
        <v>0</v>
      </c>
      <c r="E238" s="59">
        <v>0</v>
      </c>
      <c r="F238" s="59">
        <v>172.14</v>
      </c>
      <c r="G238" s="59">
        <v>0</v>
      </c>
      <c r="H238" s="59">
        <v>493.86</v>
      </c>
      <c r="I238" s="78">
        <v>666</v>
      </c>
    </row>
    <row r="239" spans="1:9" ht="15.75" thickBot="1" x14ac:dyDescent="0.3">
      <c r="A239" s="69" t="s">
        <v>69</v>
      </c>
      <c r="B239" s="61">
        <v>45433</v>
      </c>
      <c r="C239" s="61">
        <v>45291</v>
      </c>
      <c r="D239" s="62">
        <v>0</v>
      </c>
      <c r="E239" s="62">
        <v>0</v>
      </c>
      <c r="F239" s="62">
        <v>183.15</v>
      </c>
      <c r="G239" s="62">
        <v>0</v>
      </c>
      <c r="H239" s="62">
        <v>482.85</v>
      </c>
      <c r="I239" s="79">
        <v>666</v>
      </c>
    </row>
    <row r="240" spans="1:9" ht="15.75" thickBot="1" x14ac:dyDescent="0.3">
      <c r="A240" s="67" t="s">
        <v>98</v>
      </c>
      <c r="B240" s="58">
        <v>45441</v>
      </c>
      <c r="C240" s="58">
        <v>45412</v>
      </c>
      <c r="D240" s="59">
        <v>0</v>
      </c>
      <c r="E240" s="59">
        <v>0</v>
      </c>
      <c r="F240" s="59">
        <v>0</v>
      </c>
      <c r="G240" s="59">
        <v>0</v>
      </c>
      <c r="H240" s="60">
        <v>2682</v>
      </c>
      <c r="I240" s="68">
        <v>2682</v>
      </c>
    </row>
    <row r="241" spans="1:9" ht="15.75" thickBot="1" x14ac:dyDescent="0.3">
      <c r="A241" s="69" t="s">
        <v>93</v>
      </c>
      <c r="B241" s="61">
        <v>45441</v>
      </c>
      <c r="C241" s="61">
        <v>45442</v>
      </c>
      <c r="D241" s="62">
        <v>0</v>
      </c>
      <c r="E241" s="62">
        <v>0</v>
      </c>
      <c r="F241" s="62">
        <v>0</v>
      </c>
      <c r="G241" s="62">
        <v>0</v>
      </c>
      <c r="H241" s="63">
        <v>6766.65</v>
      </c>
      <c r="I241" s="70">
        <v>6766.65</v>
      </c>
    </row>
    <row r="242" spans="1:9" ht="15.75" thickBot="1" x14ac:dyDescent="0.3">
      <c r="A242" s="67" t="s">
        <v>61</v>
      </c>
      <c r="B242" s="58">
        <v>45441</v>
      </c>
      <c r="C242" s="58">
        <v>45442</v>
      </c>
      <c r="D242" s="59">
        <v>0</v>
      </c>
      <c r="E242" s="59">
        <v>0</v>
      </c>
      <c r="F242" s="59">
        <v>0</v>
      </c>
      <c r="G242" s="59">
        <v>0</v>
      </c>
      <c r="H242" s="60">
        <v>5000</v>
      </c>
      <c r="I242" s="68">
        <v>5000</v>
      </c>
    </row>
    <row r="243" spans="1:9" ht="15.75" thickBot="1" x14ac:dyDescent="0.3">
      <c r="A243" s="69" t="s">
        <v>62</v>
      </c>
      <c r="B243" s="61">
        <v>45441</v>
      </c>
      <c r="C243" s="61">
        <v>45443</v>
      </c>
      <c r="D243" s="62">
        <v>0</v>
      </c>
      <c r="E243" s="62">
        <v>0</v>
      </c>
      <c r="F243" s="62">
        <v>0</v>
      </c>
      <c r="G243" s="62">
        <v>0</v>
      </c>
      <c r="H243" s="62">
        <v>900</v>
      </c>
      <c r="I243" s="79">
        <v>900</v>
      </c>
    </row>
    <row r="244" spans="1:9" ht="15.75" thickBot="1" x14ac:dyDescent="0.3">
      <c r="A244" s="67" t="s">
        <v>99</v>
      </c>
      <c r="B244" s="58">
        <v>45441</v>
      </c>
      <c r="C244" s="58">
        <v>45442</v>
      </c>
      <c r="D244" s="59">
        <v>0</v>
      </c>
      <c r="E244" s="59">
        <v>0</v>
      </c>
      <c r="F244" s="59">
        <v>0</v>
      </c>
      <c r="G244" s="59">
        <v>0</v>
      </c>
      <c r="H244" s="60">
        <v>5000</v>
      </c>
      <c r="I244" s="68">
        <v>5000</v>
      </c>
    </row>
    <row r="245" spans="1:9" ht="15.75" thickBot="1" x14ac:dyDescent="0.3">
      <c r="A245" s="69" t="s">
        <v>85</v>
      </c>
      <c r="B245" s="61">
        <v>45433</v>
      </c>
      <c r="C245" s="61">
        <v>45291</v>
      </c>
      <c r="D245" s="62">
        <v>0</v>
      </c>
      <c r="E245" s="62">
        <v>0</v>
      </c>
      <c r="F245" s="62">
        <v>0</v>
      </c>
      <c r="G245" s="62">
        <v>0</v>
      </c>
      <c r="H245" s="62">
        <v>670.5</v>
      </c>
      <c r="I245" s="79">
        <v>670.5</v>
      </c>
    </row>
    <row r="246" spans="1:9" ht="15.75" thickBot="1" x14ac:dyDescent="0.3">
      <c r="A246" s="67" t="s">
        <v>85</v>
      </c>
      <c r="B246" s="58">
        <v>45433</v>
      </c>
      <c r="C246" s="58">
        <v>45291</v>
      </c>
      <c r="D246" s="59">
        <v>0</v>
      </c>
      <c r="E246" s="59">
        <v>0</v>
      </c>
      <c r="F246" s="59">
        <v>13.31</v>
      </c>
      <c r="G246" s="59">
        <v>0</v>
      </c>
      <c r="H246" s="59">
        <v>657.19</v>
      </c>
      <c r="I246" s="78">
        <v>670.5</v>
      </c>
    </row>
    <row r="247" spans="1:9" ht="15.75" thickBot="1" x14ac:dyDescent="0.3">
      <c r="A247" s="69" t="s">
        <v>85</v>
      </c>
      <c r="B247" s="61">
        <v>45433</v>
      </c>
      <c r="C247" s="61">
        <v>45291</v>
      </c>
      <c r="D247" s="62">
        <v>0</v>
      </c>
      <c r="E247" s="62">
        <v>0</v>
      </c>
      <c r="F247" s="62">
        <v>71.33</v>
      </c>
      <c r="G247" s="62">
        <v>0</v>
      </c>
      <c r="H247" s="62">
        <v>599.16999999999996</v>
      </c>
      <c r="I247" s="79">
        <v>670.5</v>
      </c>
    </row>
    <row r="248" spans="1:9" ht="15.75" thickBot="1" x14ac:dyDescent="0.3">
      <c r="A248" s="122" t="s">
        <v>294</v>
      </c>
      <c r="B248" s="123"/>
      <c r="C248" s="124"/>
      <c r="D248" s="64">
        <v>0</v>
      </c>
      <c r="E248" s="64">
        <v>0</v>
      </c>
      <c r="F248" s="64">
        <v>589.78</v>
      </c>
      <c r="G248" s="64">
        <v>0</v>
      </c>
      <c r="H248" s="65">
        <v>35368.370000000003</v>
      </c>
      <c r="I248" s="71">
        <v>35958.15</v>
      </c>
    </row>
    <row r="249" spans="1:9" ht="15.75" thickBot="1" x14ac:dyDescent="0.3">
      <c r="A249" s="132" t="s">
        <v>298</v>
      </c>
      <c r="B249" s="133"/>
      <c r="C249" s="133"/>
      <c r="D249" s="133"/>
      <c r="E249" s="133"/>
      <c r="F249" s="133"/>
      <c r="G249" s="133"/>
      <c r="H249" s="133"/>
      <c r="I249" s="134"/>
    </row>
    <row r="250" spans="1:9" ht="15.75" thickBot="1" x14ac:dyDescent="0.3">
      <c r="A250" s="67" t="s">
        <v>100</v>
      </c>
      <c r="B250" s="58">
        <v>45471</v>
      </c>
      <c r="C250" s="58">
        <v>45504</v>
      </c>
      <c r="D250" s="59">
        <v>0</v>
      </c>
      <c r="E250" s="59">
        <v>0</v>
      </c>
      <c r="F250" s="59">
        <v>0</v>
      </c>
      <c r="G250" s="59">
        <v>0</v>
      </c>
      <c r="H250" s="60">
        <v>3600</v>
      </c>
      <c r="I250" s="68">
        <v>3600</v>
      </c>
    </row>
    <row r="251" spans="1:9" ht="15.75" thickBot="1" x14ac:dyDescent="0.3">
      <c r="A251" s="69" t="s">
        <v>326</v>
      </c>
      <c r="B251" s="61">
        <v>45471</v>
      </c>
      <c r="C251" s="61">
        <v>45266</v>
      </c>
      <c r="D251" s="62">
        <v>0</v>
      </c>
      <c r="E251" s="62">
        <v>0</v>
      </c>
      <c r="F251" s="62">
        <v>0</v>
      </c>
      <c r="G251" s="62">
        <v>0</v>
      </c>
      <c r="H251" s="62">
        <v>300</v>
      </c>
      <c r="I251" s="79">
        <v>300</v>
      </c>
    </row>
    <row r="252" spans="1:9" ht="15.75" thickBot="1" x14ac:dyDescent="0.3">
      <c r="A252" s="67" t="s">
        <v>326</v>
      </c>
      <c r="B252" s="58">
        <v>45471</v>
      </c>
      <c r="C252" s="58">
        <v>45266</v>
      </c>
      <c r="D252" s="59">
        <v>0</v>
      </c>
      <c r="E252" s="59">
        <v>0</v>
      </c>
      <c r="F252" s="59">
        <v>0</v>
      </c>
      <c r="G252" s="59">
        <v>0</v>
      </c>
      <c r="H252" s="59">
        <v>300</v>
      </c>
      <c r="I252" s="78">
        <v>300</v>
      </c>
    </row>
    <row r="253" spans="1:9" ht="15.75" thickBot="1" x14ac:dyDescent="0.3">
      <c r="A253" s="69" t="s">
        <v>326</v>
      </c>
      <c r="B253" s="61">
        <v>45471</v>
      </c>
      <c r="C253" s="61">
        <v>45266</v>
      </c>
      <c r="D253" s="62">
        <v>0</v>
      </c>
      <c r="E253" s="62">
        <v>0</v>
      </c>
      <c r="F253" s="62">
        <v>0</v>
      </c>
      <c r="G253" s="62">
        <v>0</v>
      </c>
      <c r="H253" s="62">
        <v>300</v>
      </c>
      <c r="I253" s="79">
        <v>300</v>
      </c>
    </row>
    <row r="254" spans="1:9" ht="15.75" thickBot="1" x14ac:dyDescent="0.3">
      <c r="A254" s="67" t="s">
        <v>326</v>
      </c>
      <c r="B254" s="58">
        <v>45471</v>
      </c>
      <c r="C254" s="58">
        <v>45266</v>
      </c>
      <c r="D254" s="59">
        <v>0</v>
      </c>
      <c r="E254" s="59">
        <v>0</v>
      </c>
      <c r="F254" s="59">
        <v>0</v>
      </c>
      <c r="G254" s="59">
        <v>0</v>
      </c>
      <c r="H254" s="59">
        <v>300</v>
      </c>
      <c r="I254" s="78">
        <v>300</v>
      </c>
    </row>
    <row r="255" spans="1:9" ht="15.75" thickBot="1" x14ac:dyDescent="0.3">
      <c r="A255" s="122" t="s">
        <v>294</v>
      </c>
      <c r="B255" s="123"/>
      <c r="C255" s="124"/>
      <c r="D255" s="64">
        <v>0</v>
      </c>
      <c r="E255" s="64">
        <v>0</v>
      </c>
      <c r="F255" s="64">
        <v>0</v>
      </c>
      <c r="G255" s="64">
        <v>0</v>
      </c>
      <c r="H255" s="65">
        <v>4800</v>
      </c>
      <c r="I255" s="71">
        <v>4800</v>
      </c>
    </row>
    <row r="256" spans="1:9" ht="15.75" thickBot="1" x14ac:dyDescent="0.3">
      <c r="A256" s="119" t="s">
        <v>327</v>
      </c>
      <c r="B256" s="120"/>
      <c r="C256" s="120"/>
      <c r="D256" s="120"/>
      <c r="E256" s="120"/>
      <c r="F256" s="120"/>
      <c r="G256" s="120"/>
      <c r="H256" s="120"/>
      <c r="I256" s="121"/>
    </row>
    <row r="257" spans="1:9" ht="15.75" thickBot="1" x14ac:dyDescent="0.3">
      <c r="A257" s="69" t="s">
        <v>88</v>
      </c>
      <c r="B257" s="61">
        <v>45485</v>
      </c>
      <c r="C257" s="61">
        <v>45291</v>
      </c>
      <c r="D257" s="62">
        <v>0</v>
      </c>
      <c r="E257" s="62">
        <v>0</v>
      </c>
      <c r="F257" s="62">
        <v>0</v>
      </c>
      <c r="G257" s="62">
        <v>0</v>
      </c>
      <c r="H257" s="62">
        <v>319.5</v>
      </c>
      <c r="I257" s="79">
        <v>319.5</v>
      </c>
    </row>
    <row r="258" spans="1:9" ht="15.75" thickBot="1" x14ac:dyDescent="0.3">
      <c r="A258" s="67" t="s">
        <v>88</v>
      </c>
      <c r="B258" s="58">
        <v>45485</v>
      </c>
      <c r="C258" s="58">
        <v>45291</v>
      </c>
      <c r="D258" s="59">
        <v>0</v>
      </c>
      <c r="E258" s="59">
        <v>0</v>
      </c>
      <c r="F258" s="59">
        <v>0</v>
      </c>
      <c r="G258" s="59">
        <v>0</v>
      </c>
      <c r="H258" s="59">
        <v>319.5</v>
      </c>
      <c r="I258" s="78">
        <v>319.5</v>
      </c>
    </row>
    <row r="259" spans="1:9" ht="15.75" thickBot="1" x14ac:dyDescent="0.3">
      <c r="A259" s="69" t="s">
        <v>88</v>
      </c>
      <c r="B259" s="61">
        <v>45485</v>
      </c>
      <c r="C259" s="61">
        <v>45291</v>
      </c>
      <c r="D259" s="62">
        <v>0</v>
      </c>
      <c r="E259" s="62">
        <v>0</v>
      </c>
      <c r="F259" s="62">
        <v>0</v>
      </c>
      <c r="G259" s="62">
        <v>0</v>
      </c>
      <c r="H259" s="62">
        <v>319.5</v>
      </c>
      <c r="I259" s="79">
        <v>319.5</v>
      </c>
    </row>
    <row r="260" spans="1:9" ht="15.75" thickBot="1" x14ac:dyDescent="0.3">
      <c r="A260" s="67" t="s">
        <v>100</v>
      </c>
      <c r="B260" s="58">
        <v>45503</v>
      </c>
      <c r="C260" s="58">
        <v>45504</v>
      </c>
      <c r="D260" s="59">
        <v>0</v>
      </c>
      <c r="E260" s="59">
        <v>0</v>
      </c>
      <c r="F260" s="59">
        <v>0</v>
      </c>
      <c r="G260" s="59">
        <v>0</v>
      </c>
      <c r="H260" s="60">
        <v>3600</v>
      </c>
      <c r="I260" s="68">
        <v>3600</v>
      </c>
    </row>
    <row r="261" spans="1:9" ht="15.75" thickBot="1" x14ac:dyDescent="0.3">
      <c r="A261" s="69" t="s">
        <v>313</v>
      </c>
      <c r="B261" s="61">
        <v>45503</v>
      </c>
      <c r="C261" s="61">
        <v>45291</v>
      </c>
      <c r="D261" s="62">
        <v>0</v>
      </c>
      <c r="E261" s="62">
        <v>0</v>
      </c>
      <c r="F261" s="62">
        <v>0</v>
      </c>
      <c r="G261" s="62">
        <v>0</v>
      </c>
      <c r="H261" s="63">
        <v>1390.5</v>
      </c>
      <c r="I261" s="70">
        <v>1390.5</v>
      </c>
    </row>
    <row r="262" spans="1:9" ht="15.75" thickBot="1" x14ac:dyDescent="0.3">
      <c r="A262" s="67" t="s">
        <v>313</v>
      </c>
      <c r="B262" s="58">
        <v>45503</v>
      </c>
      <c r="C262" s="58">
        <v>45291</v>
      </c>
      <c r="D262" s="59">
        <v>0</v>
      </c>
      <c r="E262" s="59">
        <v>0</v>
      </c>
      <c r="F262" s="59">
        <v>23.78</v>
      </c>
      <c r="G262" s="59">
        <v>0</v>
      </c>
      <c r="H262" s="60">
        <v>1366.72</v>
      </c>
      <c r="I262" s="68">
        <v>1390.5</v>
      </c>
    </row>
    <row r="263" spans="1:9" ht="15.75" thickBot="1" x14ac:dyDescent="0.3">
      <c r="A263" s="69" t="s">
        <v>313</v>
      </c>
      <c r="B263" s="61">
        <v>45503</v>
      </c>
      <c r="C263" s="61">
        <v>45291</v>
      </c>
      <c r="D263" s="62">
        <v>0</v>
      </c>
      <c r="E263" s="62">
        <v>0</v>
      </c>
      <c r="F263" s="62">
        <v>206.07</v>
      </c>
      <c r="G263" s="62">
        <v>0</v>
      </c>
      <c r="H263" s="63">
        <v>1184.43</v>
      </c>
      <c r="I263" s="70">
        <v>1390.5</v>
      </c>
    </row>
    <row r="264" spans="1:9" ht="15.75" thickBot="1" x14ac:dyDescent="0.3">
      <c r="A264" s="67" t="s">
        <v>66</v>
      </c>
      <c r="B264" s="58">
        <v>45492</v>
      </c>
      <c r="C264" s="58">
        <v>45291</v>
      </c>
      <c r="D264" s="59">
        <v>0</v>
      </c>
      <c r="E264" s="59">
        <v>0</v>
      </c>
      <c r="F264" s="59">
        <v>0</v>
      </c>
      <c r="G264" s="59">
        <v>0</v>
      </c>
      <c r="H264" s="59">
        <v>364.5</v>
      </c>
      <c r="I264" s="78">
        <v>364.5</v>
      </c>
    </row>
    <row r="265" spans="1:9" ht="15.75" thickBot="1" x14ac:dyDescent="0.3">
      <c r="A265" s="69" t="s">
        <v>66</v>
      </c>
      <c r="B265" s="61">
        <v>45492</v>
      </c>
      <c r="C265" s="61">
        <v>45291</v>
      </c>
      <c r="D265" s="62">
        <v>0</v>
      </c>
      <c r="E265" s="62">
        <v>0</v>
      </c>
      <c r="F265" s="62">
        <v>0</v>
      </c>
      <c r="G265" s="62">
        <v>0</v>
      </c>
      <c r="H265" s="62">
        <v>364.5</v>
      </c>
      <c r="I265" s="79">
        <v>364.5</v>
      </c>
    </row>
    <row r="266" spans="1:9" ht="15.75" thickBot="1" x14ac:dyDescent="0.3">
      <c r="A266" s="67" t="s">
        <v>66</v>
      </c>
      <c r="B266" s="58">
        <v>45492</v>
      </c>
      <c r="C266" s="58">
        <v>45291</v>
      </c>
      <c r="D266" s="59">
        <v>0</v>
      </c>
      <c r="E266" s="59">
        <v>0</v>
      </c>
      <c r="F266" s="59">
        <v>0</v>
      </c>
      <c r="G266" s="59">
        <v>0</v>
      </c>
      <c r="H266" s="59">
        <v>364.5</v>
      </c>
      <c r="I266" s="78">
        <v>364.5</v>
      </c>
    </row>
    <row r="267" spans="1:9" ht="15.75" thickBot="1" x14ac:dyDescent="0.3">
      <c r="A267" s="69" t="s">
        <v>314</v>
      </c>
      <c r="B267" s="61">
        <v>45503</v>
      </c>
      <c r="C267" s="61">
        <v>45291</v>
      </c>
      <c r="D267" s="62">
        <v>0</v>
      </c>
      <c r="E267" s="62">
        <v>0</v>
      </c>
      <c r="F267" s="62">
        <v>0</v>
      </c>
      <c r="G267" s="62">
        <v>0</v>
      </c>
      <c r="H267" s="62">
        <v>292.5</v>
      </c>
      <c r="I267" s="79">
        <v>292.5</v>
      </c>
    </row>
    <row r="268" spans="1:9" ht="15.75" thickBot="1" x14ac:dyDescent="0.3">
      <c r="A268" s="67" t="s">
        <v>314</v>
      </c>
      <c r="B268" s="58">
        <v>45503</v>
      </c>
      <c r="C268" s="58">
        <v>45291</v>
      </c>
      <c r="D268" s="59">
        <v>0</v>
      </c>
      <c r="E268" s="59">
        <v>0</v>
      </c>
      <c r="F268" s="59">
        <v>0</v>
      </c>
      <c r="G268" s="59">
        <v>0</v>
      </c>
      <c r="H268" s="59">
        <v>292.5</v>
      </c>
      <c r="I268" s="78">
        <v>292.5</v>
      </c>
    </row>
    <row r="269" spans="1:9" ht="15.75" thickBot="1" x14ac:dyDescent="0.3">
      <c r="A269" s="69" t="s">
        <v>314</v>
      </c>
      <c r="B269" s="61">
        <v>45503</v>
      </c>
      <c r="C269" s="61">
        <v>45291</v>
      </c>
      <c r="D269" s="62">
        <v>0</v>
      </c>
      <c r="E269" s="62">
        <v>0</v>
      </c>
      <c r="F269" s="62">
        <v>0</v>
      </c>
      <c r="G269" s="62">
        <v>0</v>
      </c>
      <c r="H269" s="62">
        <v>292.5</v>
      </c>
      <c r="I269" s="79">
        <v>292.5</v>
      </c>
    </row>
    <row r="270" spans="1:9" ht="15.75" thickBot="1" x14ac:dyDescent="0.3">
      <c r="A270" s="67" t="s">
        <v>315</v>
      </c>
      <c r="B270" s="58">
        <v>45503</v>
      </c>
      <c r="C270" s="58">
        <v>45291</v>
      </c>
      <c r="D270" s="59">
        <v>0</v>
      </c>
      <c r="E270" s="59">
        <v>0</v>
      </c>
      <c r="F270" s="59">
        <v>0</v>
      </c>
      <c r="G270" s="59">
        <v>0</v>
      </c>
      <c r="H270" s="59">
        <v>108</v>
      </c>
      <c r="I270" s="78">
        <v>108</v>
      </c>
    </row>
    <row r="271" spans="1:9" ht="15.75" thickBot="1" x14ac:dyDescent="0.3">
      <c r="A271" s="69" t="s">
        <v>315</v>
      </c>
      <c r="B271" s="61">
        <v>45503</v>
      </c>
      <c r="C271" s="61">
        <v>45291</v>
      </c>
      <c r="D271" s="62">
        <v>0</v>
      </c>
      <c r="E271" s="62">
        <v>0</v>
      </c>
      <c r="F271" s="62">
        <v>0</v>
      </c>
      <c r="G271" s="62">
        <v>0</v>
      </c>
      <c r="H271" s="62">
        <v>108</v>
      </c>
      <c r="I271" s="79">
        <v>108</v>
      </c>
    </row>
    <row r="272" spans="1:9" ht="15.75" thickBot="1" x14ac:dyDescent="0.3">
      <c r="A272" s="67" t="s">
        <v>315</v>
      </c>
      <c r="B272" s="58">
        <v>45503</v>
      </c>
      <c r="C272" s="58">
        <v>45291</v>
      </c>
      <c r="D272" s="59">
        <v>0</v>
      </c>
      <c r="E272" s="59">
        <v>0</v>
      </c>
      <c r="F272" s="59">
        <v>0</v>
      </c>
      <c r="G272" s="59">
        <v>0</v>
      </c>
      <c r="H272" s="59">
        <v>108</v>
      </c>
      <c r="I272" s="78">
        <v>108</v>
      </c>
    </row>
    <row r="273" spans="1:9" ht="15.75" thickBot="1" x14ac:dyDescent="0.3">
      <c r="A273" s="69" t="s">
        <v>316</v>
      </c>
      <c r="B273" s="61">
        <v>45503</v>
      </c>
      <c r="C273" s="61">
        <v>45291</v>
      </c>
      <c r="D273" s="62">
        <v>0</v>
      </c>
      <c r="E273" s="62">
        <v>0</v>
      </c>
      <c r="F273" s="62">
        <v>0</v>
      </c>
      <c r="G273" s="62">
        <v>0</v>
      </c>
      <c r="H273" s="62">
        <v>657</v>
      </c>
      <c r="I273" s="79">
        <v>657</v>
      </c>
    </row>
    <row r="274" spans="1:9" ht="15.75" thickBot="1" x14ac:dyDescent="0.3">
      <c r="A274" s="67" t="s">
        <v>316</v>
      </c>
      <c r="B274" s="58">
        <v>45503</v>
      </c>
      <c r="C274" s="58">
        <v>45291</v>
      </c>
      <c r="D274" s="59">
        <v>0</v>
      </c>
      <c r="E274" s="59">
        <v>0</v>
      </c>
      <c r="F274" s="59">
        <v>0</v>
      </c>
      <c r="G274" s="59">
        <v>0</v>
      </c>
      <c r="H274" s="59">
        <v>657</v>
      </c>
      <c r="I274" s="78">
        <v>657</v>
      </c>
    </row>
    <row r="275" spans="1:9" ht="15.75" thickBot="1" x14ac:dyDescent="0.3">
      <c r="A275" s="69" t="s">
        <v>316</v>
      </c>
      <c r="B275" s="61">
        <v>45503</v>
      </c>
      <c r="C275" s="61">
        <v>45291</v>
      </c>
      <c r="D275" s="62">
        <v>0</v>
      </c>
      <c r="E275" s="62">
        <v>0</v>
      </c>
      <c r="F275" s="62">
        <v>0</v>
      </c>
      <c r="G275" s="62">
        <v>0</v>
      </c>
      <c r="H275" s="62">
        <v>657</v>
      </c>
      <c r="I275" s="79">
        <v>657</v>
      </c>
    </row>
    <row r="276" spans="1:9" ht="15.75" thickBot="1" x14ac:dyDescent="0.3">
      <c r="A276" s="67" t="s">
        <v>71</v>
      </c>
      <c r="B276" s="58">
        <v>45492</v>
      </c>
      <c r="C276" s="58">
        <v>45291</v>
      </c>
      <c r="D276" s="59">
        <v>0</v>
      </c>
      <c r="E276" s="59">
        <v>0</v>
      </c>
      <c r="F276" s="59">
        <v>0</v>
      </c>
      <c r="G276" s="59">
        <v>0</v>
      </c>
      <c r="H276" s="60">
        <v>2322</v>
      </c>
      <c r="I276" s="68">
        <v>2322</v>
      </c>
    </row>
    <row r="277" spans="1:9" ht="15.75" thickBot="1" x14ac:dyDescent="0.3">
      <c r="A277" s="69" t="s">
        <v>71</v>
      </c>
      <c r="B277" s="61">
        <v>45492</v>
      </c>
      <c r="C277" s="61">
        <v>45291</v>
      </c>
      <c r="D277" s="62">
        <v>0</v>
      </c>
      <c r="E277" s="62">
        <v>0</v>
      </c>
      <c r="F277" s="62">
        <v>255.16</v>
      </c>
      <c r="G277" s="62">
        <v>0</v>
      </c>
      <c r="H277" s="63">
        <v>2066.84</v>
      </c>
      <c r="I277" s="70">
        <v>2322</v>
      </c>
    </row>
    <row r="278" spans="1:9" ht="15.75" thickBot="1" x14ac:dyDescent="0.3">
      <c r="A278" s="67" t="s">
        <v>71</v>
      </c>
      <c r="B278" s="58">
        <v>45492</v>
      </c>
      <c r="C278" s="58">
        <v>45291</v>
      </c>
      <c r="D278" s="59">
        <v>0</v>
      </c>
      <c r="E278" s="59">
        <v>0</v>
      </c>
      <c r="F278" s="59">
        <v>609.16999999999996</v>
      </c>
      <c r="G278" s="59">
        <v>0</v>
      </c>
      <c r="H278" s="60">
        <v>1712.83</v>
      </c>
      <c r="I278" s="68">
        <v>2322</v>
      </c>
    </row>
    <row r="279" spans="1:9" ht="15.75" thickBot="1" x14ac:dyDescent="0.3">
      <c r="A279" s="69" t="s">
        <v>317</v>
      </c>
      <c r="B279" s="61">
        <v>45503</v>
      </c>
      <c r="C279" s="61">
        <v>45291</v>
      </c>
      <c r="D279" s="62">
        <v>0</v>
      </c>
      <c r="E279" s="62">
        <v>0</v>
      </c>
      <c r="F279" s="62">
        <v>0</v>
      </c>
      <c r="G279" s="62">
        <v>0</v>
      </c>
      <c r="H279" s="62">
        <v>373.5</v>
      </c>
      <c r="I279" s="79">
        <v>373.5</v>
      </c>
    </row>
    <row r="280" spans="1:9" ht="15.75" thickBot="1" x14ac:dyDescent="0.3">
      <c r="A280" s="67" t="s">
        <v>317</v>
      </c>
      <c r="B280" s="58">
        <v>45503</v>
      </c>
      <c r="C280" s="58">
        <v>45291</v>
      </c>
      <c r="D280" s="59">
        <v>0</v>
      </c>
      <c r="E280" s="59">
        <v>0</v>
      </c>
      <c r="F280" s="59">
        <v>0</v>
      </c>
      <c r="G280" s="59">
        <v>0</v>
      </c>
      <c r="H280" s="59">
        <v>373.5</v>
      </c>
      <c r="I280" s="78">
        <v>373.5</v>
      </c>
    </row>
    <row r="281" spans="1:9" ht="15.75" thickBot="1" x14ac:dyDescent="0.3">
      <c r="A281" s="69" t="s">
        <v>317</v>
      </c>
      <c r="B281" s="61">
        <v>45503</v>
      </c>
      <c r="C281" s="61">
        <v>45291</v>
      </c>
      <c r="D281" s="62">
        <v>0</v>
      </c>
      <c r="E281" s="62">
        <v>0</v>
      </c>
      <c r="F281" s="62">
        <v>0</v>
      </c>
      <c r="G281" s="62">
        <v>0</v>
      </c>
      <c r="H281" s="62">
        <v>373.5</v>
      </c>
      <c r="I281" s="79">
        <v>373.5</v>
      </c>
    </row>
    <row r="282" spans="1:9" ht="15.75" thickBot="1" x14ac:dyDescent="0.3">
      <c r="A282" s="67" t="s">
        <v>318</v>
      </c>
      <c r="B282" s="58">
        <v>45503</v>
      </c>
      <c r="C282" s="58">
        <v>45291</v>
      </c>
      <c r="D282" s="59">
        <v>0</v>
      </c>
      <c r="E282" s="59">
        <v>0</v>
      </c>
      <c r="F282" s="59">
        <v>0</v>
      </c>
      <c r="G282" s="59">
        <v>0</v>
      </c>
      <c r="H282" s="59">
        <v>391.5</v>
      </c>
      <c r="I282" s="78">
        <v>391.5</v>
      </c>
    </row>
    <row r="283" spans="1:9" ht="15.75" thickBot="1" x14ac:dyDescent="0.3">
      <c r="A283" s="69" t="s">
        <v>318</v>
      </c>
      <c r="B283" s="61">
        <v>45503</v>
      </c>
      <c r="C283" s="61">
        <v>45291</v>
      </c>
      <c r="D283" s="62">
        <v>0</v>
      </c>
      <c r="E283" s="62">
        <v>0</v>
      </c>
      <c r="F283" s="62">
        <v>0</v>
      </c>
      <c r="G283" s="62">
        <v>0</v>
      </c>
      <c r="H283" s="62">
        <v>391.5</v>
      </c>
      <c r="I283" s="79">
        <v>391.5</v>
      </c>
    </row>
    <row r="284" spans="1:9" ht="15.75" thickBot="1" x14ac:dyDescent="0.3">
      <c r="A284" s="67" t="s">
        <v>318</v>
      </c>
      <c r="B284" s="58">
        <v>45503</v>
      </c>
      <c r="C284" s="58">
        <v>45291</v>
      </c>
      <c r="D284" s="59">
        <v>0</v>
      </c>
      <c r="E284" s="59">
        <v>0</v>
      </c>
      <c r="F284" s="59">
        <v>0</v>
      </c>
      <c r="G284" s="59">
        <v>0</v>
      </c>
      <c r="H284" s="59">
        <v>391.5</v>
      </c>
      <c r="I284" s="78">
        <v>391.5</v>
      </c>
    </row>
    <row r="285" spans="1:9" ht="15.75" thickBot="1" x14ac:dyDescent="0.3">
      <c r="A285" s="69" t="s">
        <v>72</v>
      </c>
      <c r="B285" s="61">
        <v>45503</v>
      </c>
      <c r="C285" s="61">
        <v>45291</v>
      </c>
      <c r="D285" s="62">
        <v>0</v>
      </c>
      <c r="E285" s="62">
        <v>0</v>
      </c>
      <c r="F285" s="62">
        <v>0</v>
      </c>
      <c r="G285" s="62">
        <v>0</v>
      </c>
      <c r="H285" s="62">
        <v>58.5</v>
      </c>
      <c r="I285" s="79">
        <v>58.5</v>
      </c>
    </row>
    <row r="286" spans="1:9" ht="15.75" thickBot="1" x14ac:dyDescent="0.3">
      <c r="A286" s="67" t="s">
        <v>72</v>
      </c>
      <c r="B286" s="58">
        <v>45503</v>
      </c>
      <c r="C286" s="58">
        <v>45291</v>
      </c>
      <c r="D286" s="59">
        <v>0</v>
      </c>
      <c r="E286" s="59">
        <v>0</v>
      </c>
      <c r="F286" s="59">
        <v>0</v>
      </c>
      <c r="G286" s="59">
        <v>0</v>
      </c>
      <c r="H286" s="59">
        <v>58.5</v>
      </c>
      <c r="I286" s="78">
        <v>58.5</v>
      </c>
    </row>
    <row r="287" spans="1:9" ht="15.75" thickBot="1" x14ac:dyDescent="0.3">
      <c r="A287" s="69" t="s">
        <v>72</v>
      </c>
      <c r="B287" s="61">
        <v>45503</v>
      </c>
      <c r="C287" s="61">
        <v>45291</v>
      </c>
      <c r="D287" s="62">
        <v>0</v>
      </c>
      <c r="E287" s="62">
        <v>0</v>
      </c>
      <c r="F287" s="62">
        <v>0</v>
      </c>
      <c r="G287" s="62">
        <v>0</v>
      </c>
      <c r="H287" s="62">
        <v>58.5</v>
      </c>
      <c r="I287" s="79">
        <v>58.5</v>
      </c>
    </row>
    <row r="288" spans="1:9" ht="15.75" thickBot="1" x14ac:dyDescent="0.3">
      <c r="A288" s="67" t="s">
        <v>319</v>
      </c>
      <c r="B288" s="58">
        <v>45503</v>
      </c>
      <c r="C288" s="58">
        <v>45291</v>
      </c>
      <c r="D288" s="59">
        <v>0</v>
      </c>
      <c r="E288" s="59">
        <v>0</v>
      </c>
      <c r="F288" s="59">
        <v>0</v>
      </c>
      <c r="G288" s="59">
        <v>0</v>
      </c>
      <c r="H288" s="59">
        <v>166.5</v>
      </c>
      <c r="I288" s="78">
        <v>166.5</v>
      </c>
    </row>
    <row r="289" spans="1:9" ht="15.75" thickBot="1" x14ac:dyDescent="0.3">
      <c r="A289" s="69" t="s">
        <v>319</v>
      </c>
      <c r="B289" s="61">
        <v>45503</v>
      </c>
      <c r="C289" s="61">
        <v>45291</v>
      </c>
      <c r="D289" s="62">
        <v>0</v>
      </c>
      <c r="E289" s="62">
        <v>0</v>
      </c>
      <c r="F289" s="62">
        <v>0</v>
      </c>
      <c r="G289" s="62">
        <v>0</v>
      </c>
      <c r="H289" s="62">
        <v>166.5</v>
      </c>
      <c r="I289" s="79">
        <v>166.5</v>
      </c>
    </row>
    <row r="290" spans="1:9" ht="15.75" thickBot="1" x14ac:dyDescent="0.3">
      <c r="A290" s="67" t="s">
        <v>319</v>
      </c>
      <c r="B290" s="58">
        <v>45503</v>
      </c>
      <c r="C290" s="58">
        <v>45291</v>
      </c>
      <c r="D290" s="59">
        <v>0</v>
      </c>
      <c r="E290" s="59">
        <v>0</v>
      </c>
      <c r="F290" s="59">
        <v>0</v>
      </c>
      <c r="G290" s="59">
        <v>0</v>
      </c>
      <c r="H290" s="59">
        <v>166.5</v>
      </c>
      <c r="I290" s="78">
        <v>166.5</v>
      </c>
    </row>
    <row r="291" spans="1:9" ht="15.75" thickBot="1" x14ac:dyDescent="0.3">
      <c r="A291" s="69" t="s">
        <v>75</v>
      </c>
      <c r="B291" s="61">
        <v>45485</v>
      </c>
      <c r="C291" s="61">
        <v>45291</v>
      </c>
      <c r="D291" s="62">
        <v>0</v>
      </c>
      <c r="E291" s="62">
        <v>0</v>
      </c>
      <c r="F291" s="62">
        <v>370.02</v>
      </c>
      <c r="G291" s="62">
        <v>0</v>
      </c>
      <c r="H291" s="62">
        <v>975.48</v>
      </c>
      <c r="I291" s="70">
        <v>1345.5</v>
      </c>
    </row>
    <row r="292" spans="1:9" ht="15.75" thickBot="1" x14ac:dyDescent="0.3">
      <c r="A292" s="67" t="s">
        <v>75</v>
      </c>
      <c r="B292" s="58">
        <v>45485</v>
      </c>
      <c r="C292" s="58">
        <v>45291</v>
      </c>
      <c r="D292" s="59">
        <v>0</v>
      </c>
      <c r="E292" s="59">
        <v>0</v>
      </c>
      <c r="F292" s="59">
        <v>370.01</v>
      </c>
      <c r="G292" s="59">
        <v>0</v>
      </c>
      <c r="H292" s="59">
        <v>975.49</v>
      </c>
      <c r="I292" s="68">
        <v>1345.5</v>
      </c>
    </row>
    <row r="293" spans="1:9" ht="15.75" thickBot="1" x14ac:dyDescent="0.3">
      <c r="A293" s="69" t="s">
        <v>75</v>
      </c>
      <c r="B293" s="61">
        <v>45485</v>
      </c>
      <c r="C293" s="61">
        <v>45291</v>
      </c>
      <c r="D293" s="62">
        <v>0</v>
      </c>
      <c r="E293" s="62">
        <v>0</v>
      </c>
      <c r="F293" s="62">
        <v>370.01</v>
      </c>
      <c r="G293" s="62">
        <v>0</v>
      </c>
      <c r="H293" s="62">
        <v>975.49</v>
      </c>
      <c r="I293" s="70">
        <v>1345.5</v>
      </c>
    </row>
    <row r="294" spans="1:9" ht="15.75" thickBot="1" x14ac:dyDescent="0.3">
      <c r="A294" s="67" t="s">
        <v>98</v>
      </c>
      <c r="B294" s="58">
        <v>45485</v>
      </c>
      <c r="C294" s="58">
        <v>45443</v>
      </c>
      <c r="D294" s="59">
        <v>0</v>
      </c>
      <c r="E294" s="59">
        <v>0</v>
      </c>
      <c r="F294" s="59">
        <v>0</v>
      </c>
      <c r="G294" s="59">
        <v>0</v>
      </c>
      <c r="H294" s="60">
        <v>3662.5</v>
      </c>
      <c r="I294" s="68">
        <v>3662.5</v>
      </c>
    </row>
    <row r="295" spans="1:9" ht="15.75" thickBot="1" x14ac:dyDescent="0.3">
      <c r="A295" s="69" t="s">
        <v>98</v>
      </c>
      <c r="B295" s="61">
        <v>45503</v>
      </c>
      <c r="C295" s="61">
        <v>45473</v>
      </c>
      <c r="D295" s="62">
        <v>0</v>
      </c>
      <c r="E295" s="62">
        <v>0</v>
      </c>
      <c r="F295" s="62">
        <v>0</v>
      </c>
      <c r="G295" s="62">
        <v>0</v>
      </c>
      <c r="H295" s="63">
        <v>1476.5</v>
      </c>
      <c r="I295" s="70">
        <v>1476.5</v>
      </c>
    </row>
    <row r="296" spans="1:9" ht="15.75" thickBot="1" x14ac:dyDescent="0.3">
      <c r="A296" s="67" t="s">
        <v>77</v>
      </c>
      <c r="B296" s="58">
        <v>45503</v>
      </c>
      <c r="C296" s="58">
        <v>45291</v>
      </c>
      <c r="D296" s="59">
        <v>0</v>
      </c>
      <c r="E296" s="59">
        <v>0</v>
      </c>
      <c r="F296" s="59">
        <v>0</v>
      </c>
      <c r="G296" s="59">
        <v>0</v>
      </c>
      <c r="H296" s="60">
        <v>2070</v>
      </c>
      <c r="I296" s="68">
        <v>2070</v>
      </c>
    </row>
    <row r="297" spans="1:9" ht="15.75" thickBot="1" x14ac:dyDescent="0.3">
      <c r="A297" s="69" t="s">
        <v>77</v>
      </c>
      <c r="B297" s="61">
        <v>45503</v>
      </c>
      <c r="C297" s="61">
        <v>45291</v>
      </c>
      <c r="D297" s="62">
        <v>0</v>
      </c>
      <c r="E297" s="62">
        <v>0</v>
      </c>
      <c r="F297" s="62">
        <v>154.84</v>
      </c>
      <c r="G297" s="62">
        <v>0</v>
      </c>
      <c r="H297" s="63">
        <v>1915.16</v>
      </c>
      <c r="I297" s="70">
        <v>2070</v>
      </c>
    </row>
    <row r="298" spans="1:9" ht="15.75" thickBot="1" x14ac:dyDescent="0.3">
      <c r="A298" s="67" t="s">
        <v>77</v>
      </c>
      <c r="B298" s="58">
        <v>45503</v>
      </c>
      <c r="C298" s="58">
        <v>45291</v>
      </c>
      <c r="D298" s="59">
        <v>0</v>
      </c>
      <c r="E298" s="59">
        <v>0</v>
      </c>
      <c r="F298" s="59">
        <v>501.59</v>
      </c>
      <c r="G298" s="59">
        <v>0</v>
      </c>
      <c r="H298" s="60">
        <v>1568.41</v>
      </c>
      <c r="I298" s="68">
        <v>2070</v>
      </c>
    </row>
    <row r="299" spans="1:9" ht="15.75" thickBot="1" x14ac:dyDescent="0.3">
      <c r="A299" s="69" t="s">
        <v>311</v>
      </c>
      <c r="B299" s="61">
        <v>45503</v>
      </c>
      <c r="C299" s="61">
        <v>45291</v>
      </c>
      <c r="D299" s="62">
        <v>0</v>
      </c>
      <c r="E299" s="62">
        <v>0</v>
      </c>
      <c r="F299" s="62">
        <v>0</v>
      </c>
      <c r="G299" s="62">
        <v>0</v>
      </c>
      <c r="H299" s="63">
        <v>2124</v>
      </c>
      <c r="I299" s="70">
        <v>2124</v>
      </c>
    </row>
    <row r="300" spans="1:9" ht="15.75" thickBot="1" x14ac:dyDescent="0.3">
      <c r="A300" s="67" t="s">
        <v>311</v>
      </c>
      <c r="B300" s="58">
        <v>45503</v>
      </c>
      <c r="C300" s="58">
        <v>45291</v>
      </c>
      <c r="D300" s="59">
        <v>0</v>
      </c>
      <c r="E300" s="59">
        <v>0</v>
      </c>
      <c r="F300" s="59">
        <v>171.04</v>
      </c>
      <c r="G300" s="59">
        <v>0</v>
      </c>
      <c r="H300" s="60">
        <v>1952.96</v>
      </c>
      <c r="I300" s="68">
        <v>2124</v>
      </c>
    </row>
    <row r="301" spans="1:9" ht="15.75" thickBot="1" x14ac:dyDescent="0.3">
      <c r="A301" s="69" t="s">
        <v>311</v>
      </c>
      <c r="B301" s="61">
        <v>45503</v>
      </c>
      <c r="C301" s="61">
        <v>45291</v>
      </c>
      <c r="D301" s="62">
        <v>0</v>
      </c>
      <c r="E301" s="62">
        <v>0</v>
      </c>
      <c r="F301" s="62">
        <v>529.94000000000005</v>
      </c>
      <c r="G301" s="62">
        <v>0</v>
      </c>
      <c r="H301" s="63">
        <v>1594.06</v>
      </c>
      <c r="I301" s="70">
        <v>2124</v>
      </c>
    </row>
    <row r="302" spans="1:9" ht="15.75" thickBot="1" x14ac:dyDescent="0.3">
      <c r="A302" s="67" t="s">
        <v>80</v>
      </c>
      <c r="B302" s="58">
        <v>45503</v>
      </c>
      <c r="C302" s="58">
        <v>45291</v>
      </c>
      <c r="D302" s="59">
        <v>0</v>
      </c>
      <c r="E302" s="59">
        <v>0</v>
      </c>
      <c r="F302" s="59">
        <v>0</v>
      </c>
      <c r="G302" s="59">
        <v>0</v>
      </c>
      <c r="H302" s="59">
        <v>306</v>
      </c>
      <c r="I302" s="78">
        <v>306</v>
      </c>
    </row>
    <row r="303" spans="1:9" ht="15.75" thickBot="1" x14ac:dyDescent="0.3">
      <c r="A303" s="69" t="s">
        <v>80</v>
      </c>
      <c r="B303" s="61">
        <v>45503</v>
      </c>
      <c r="C303" s="61">
        <v>45291</v>
      </c>
      <c r="D303" s="62">
        <v>0</v>
      </c>
      <c r="E303" s="62">
        <v>0</v>
      </c>
      <c r="F303" s="62">
        <v>0</v>
      </c>
      <c r="G303" s="62">
        <v>0</v>
      </c>
      <c r="H303" s="62">
        <v>306</v>
      </c>
      <c r="I303" s="79">
        <v>306</v>
      </c>
    </row>
    <row r="304" spans="1:9" ht="15.75" thickBot="1" x14ac:dyDescent="0.3">
      <c r="A304" s="67" t="s">
        <v>80</v>
      </c>
      <c r="B304" s="58">
        <v>45503</v>
      </c>
      <c r="C304" s="58">
        <v>45291</v>
      </c>
      <c r="D304" s="59">
        <v>0</v>
      </c>
      <c r="E304" s="59">
        <v>0</v>
      </c>
      <c r="F304" s="59">
        <v>0</v>
      </c>
      <c r="G304" s="59">
        <v>0</v>
      </c>
      <c r="H304" s="59">
        <v>306</v>
      </c>
      <c r="I304" s="78">
        <v>306</v>
      </c>
    </row>
    <row r="305" spans="1:9" ht="15.75" thickBot="1" x14ac:dyDescent="0.3">
      <c r="A305" s="69" t="s">
        <v>81</v>
      </c>
      <c r="B305" s="61">
        <v>45503</v>
      </c>
      <c r="C305" s="61">
        <v>45291</v>
      </c>
      <c r="D305" s="62">
        <v>0</v>
      </c>
      <c r="E305" s="62">
        <v>0</v>
      </c>
      <c r="F305" s="62">
        <v>0</v>
      </c>
      <c r="G305" s="62">
        <v>0</v>
      </c>
      <c r="H305" s="62">
        <v>369</v>
      </c>
      <c r="I305" s="79">
        <v>369</v>
      </c>
    </row>
    <row r="306" spans="1:9" ht="15.75" thickBot="1" x14ac:dyDescent="0.3">
      <c r="A306" s="67" t="s">
        <v>81</v>
      </c>
      <c r="B306" s="58">
        <v>45503</v>
      </c>
      <c r="C306" s="58">
        <v>45291</v>
      </c>
      <c r="D306" s="59">
        <v>0</v>
      </c>
      <c r="E306" s="59">
        <v>0</v>
      </c>
      <c r="F306" s="59">
        <v>0</v>
      </c>
      <c r="G306" s="59">
        <v>0</v>
      </c>
      <c r="H306" s="59">
        <v>369</v>
      </c>
      <c r="I306" s="78">
        <v>369</v>
      </c>
    </row>
    <row r="307" spans="1:9" ht="15.75" thickBot="1" x14ac:dyDescent="0.3">
      <c r="A307" s="69" t="s">
        <v>81</v>
      </c>
      <c r="B307" s="61">
        <v>45503</v>
      </c>
      <c r="C307" s="61">
        <v>45291</v>
      </c>
      <c r="D307" s="62">
        <v>0</v>
      </c>
      <c r="E307" s="62">
        <v>0</v>
      </c>
      <c r="F307" s="62">
        <v>0</v>
      </c>
      <c r="G307" s="62">
        <v>0</v>
      </c>
      <c r="H307" s="62">
        <v>369</v>
      </c>
      <c r="I307" s="79">
        <v>369</v>
      </c>
    </row>
    <row r="308" spans="1:9" ht="15.75" thickBot="1" x14ac:dyDescent="0.3">
      <c r="A308" s="67" t="s">
        <v>321</v>
      </c>
      <c r="B308" s="58">
        <v>45492</v>
      </c>
      <c r="C308" s="58">
        <v>45291</v>
      </c>
      <c r="D308" s="59">
        <v>0</v>
      </c>
      <c r="E308" s="59">
        <v>0</v>
      </c>
      <c r="F308" s="59">
        <v>0</v>
      </c>
      <c r="G308" s="59">
        <v>0</v>
      </c>
      <c r="H308" s="59">
        <v>598.5</v>
      </c>
      <c r="I308" s="78">
        <v>598.5</v>
      </c>
    </row>
    <row r="309" spans="1:9" ht="15.75" thickBot="1" x14ac:dyDescent="0.3">
      <c r="A309" s="69" t="s">
        <v>321</v>
      </c>
      <c r="B309" s="61">
        <v>45492</v>
      </c>
      <c r="C309" s="61">
        <v>45291</v>
      </c>
      <c r="D309" s="62">
        <v>0</v>
      </c>
      <c r="E309" s="62">
        <v>0</v>
      </c>
      <c r="F309" s="62">
        <v>14.89</v>
      </c>
      <c r="G309" s="62">
        <v>0</v>
      </c>
      <c r="H309" s="62">
        <v>583.61</v>
      </c>
      <c r="I309" s="79">
        <v>598.5</v>
      </c>
    </row>
    <row r="310" spans="1:9" ht="15.75" thickBot="1" x14ac:dyDescent="0.3">
      <c r="A310" s="67" t="s">
        <v>321</v>
      </c>
      <c r="B310" s="58">
        <v>45492</v>
      </c>
      <c r="C310" s="58">
        <v>45291</v>
      </c>
      <c r="D310" s="59">
        <v>0</v>
      </c>
      <c r="E310" s="59">
        <v>0</v>
      </c>
      <c r="F310" s="59">
        <v>62.1</v>
      </c>
      <c r="G310" s="59">
        <v>0</v>
      </c>
      <c r="H310" s="59">
        <v>536.4</v>
      </c>
      <c r="I310" s="78">
        <v>598.5</v>
      </c>
    </row>
    <row r="311" spans="1:9" ht="15.75" thickBot="1" x14ac:dyDescent="0.3">
      <c r="A311" s="69" t="s">
        <v>87</v>
      </c>
      <c r="B311" s="61">
        <v>45503</v>
      </c>
      <c r="C311" s="61">
        <v>45291</v>
      </c>
      <c r="D311" s="62">
        <v>0</v>
      </c>
      <c r="E311" s="62">
        <v>0</v>
      </c>
      <c r="F311" s="62">
        <v>0</v>
      </c>
      <c r="G311" s="62">
        <v>0</v>
      </c>
      <c r="H311" s="62">
        <v>270</v>
      </c>
      <c r="I311" s="79">
        <v>270</v>
      </c>
    </row>
    <row r="312" spans="1:9" ht="15.75" thickBot="1" x14ac:dyDescent="0.3">
      <c r="A312" s="67" t="s">
        <v>87</v>
      </c>
      <c r="B312" s="58">
        <v>45503</v>
      </c>
      <c r="C312" s="58">
        <v>45291</v>
      </c>
      <c r="D312" s="59">
        <v>0</v>
      </c>
      <c r="E312" s="59">
        <v>0</v>
      </c>
      <c r="F312" s="59">
        <v>0</v>
      </c>
      <c r="G312" s="59">
        <v>0</v>
      </c>
      <c r="H312" s="59">
        <v>270</v>
      </c>
      <c r="I312" s="78">
        <v>270</v>
      </c>
    </row>
    <row r="313" spans="1:9" ht="15.75" thickBot="1" x14ac:dyDescent="0.3">
      <c r="A313" s="69" t="s">
        <v>87</v>
      </c>
      <c r="B313" s="61">
        <v>45503</v>
      </c>
      <c r="C313" s="61">
        <v>45291</v>
      </c>
      <c r="D313" s="62">
        <v>0</v>
      </c>
      <c r="E313" s="62">
        <v>0</v>
      </c>
      <c r="F313" s="62">
        <v>0</v>
      </c>
      <c r="G313" s="62">
        <v>0</v>
      </c>
      <c r="H313" s="62">
        <v>270</v>
      </c>
      <c r="I313" s="79">
        <v>270</v>
      </c>
    </row>
    <row r="314" spans="1:9" ht="15.75" thickBot="1" x14ac:dyDescent="0.3">
      <c r="A314" s="67" t="s">
        <v>86</v>
      </c>
      <c r="B314" s="58">
        <v>45503</v>
      </c>
      <c r="C314" s="58">
        <v>45291</v>
      </c>
      <c r="D314" s="59">
        <v>0</v>
      </c>
      <c r="E314" s="59">
        <v>0</v>
      </c>
      <c r="F314" s="59">
        <v>0</v>
      </c>
      <c r="G314" s="59">
        <v>0</v>
      </c>
      <c r="H314" s="60">
        <v>2511</v>
      </c>
      <c r="I314" s="68">
        <v>2511</v>
      </c>
    </row>
    <row r="315" spans="1:9" ht="15.75" thickBot="1" x14ac:dyDescent="0.3">
      <c r="A315" s="69" t="s">
        <v>86</v>
      </c>
      <c r="B315" s="61">
        <v>45503</v>
      </c>
      <c r="C315" s="61">
        <v>45291</v>
      </c>
      <c r="D315" s="62">
        <v>0</v>
      </c>
      <c r="E315" s="62">
        <v>0</v>
      </c>
      <c r="F315" s="62">
        <v>340.21</v>
      </c>
      <c r="G315" s="62">
        <v>0</v>
      </c>
      <c r="H315" s="63">
        <v>2170.79</v>
      </c>
      <c r="I315" s="70">
        <v>2511</v>
      </c>
    </row>
    <row r="316" spans="1:9" ht="15.75" thickBot="1" x14ac:dyDescent="0.3">
      <c r="A316" s="67" t="s">
        <v>86</v>
      </c>
      <c r="B316" s="58">
        <v>45503</v>
      </c>
      <c r="C316" s="58">
        <v>45291</v>
      </c>
      <c r="D316" s="59">
        <v>0</v>
      </c>
      <c r="E316" s="59">
        <v>0</v>
      </c>
      <c r="F316" s="59">
        <v>680.05</v>
      </c>
      <c r="G316" s="59">
        <v>0</v>
      </c>
      <c r="H316" s="60">
        <v>1830.95</v>
      </c>
      <c r="I316" s="68">
        <v>2511</v>
      </c>
    </row>
    <row r="317" spans="1:9" ht="15.75" thickBot="1" x14ac:dyDescent="0.3">
      <c r="A317" s="122" t="s">
        <v>294</v>
      </c>
      <c r="B317" s="123"/>
      <c r="C317" s="124"/>
      <c r="D317" s="64">
        <v>0</v>
      </c>
      <c r="E317" s="64">
        <v>0</v>
      </c>
      <c r="F317" s="65">
        <v>4658.88</v>
      </c>
      <c r="G317" s="64">
        <v>0</v>
      </c>
      <c r="H317" s="65">
        <v>52194.12</v>
      </c>
      <c r="I317" s="71">
        <v>56853</v>
      </c>
    </row>
    <row r="318" spans="1:9" ht="15.75" thickBot="1" x14ac:dyDescent="0.3">
      <c r="A318" s="119" t="s">
        <v>328</v>
      </c>
      <c r="B318" s="120"/>
      <c r="C318" s="120"/>
      <c r="D318" s="120"/>
      <c r="E318" s="120"/>
      <c r="F318" s="120"/>
      <c r="G318" s="120"/>
      <c r="H318" s="120"/>
      <c r="I318" s="121"/>
    </row>
    <row r="319" spans="1:9" ht="15.75" thickBot="1" x14ac:dyDescent="0.3">
      <c r="A319" s="69" t="s">
        <v>100</v>
      </c>
      <c r="B319" s="61">
        <v>45534</v>
      </c>
      <c r="C319" s="61">
        <v>45565</v>
      </c>
      <c r="D319" s="62">
        <v>0</v>
      </c>
      <c r="E319" s="62">
        <v>0</v>
      </c>
      <c r="F319" s="62">
        <v>0</v>
      </c>
      <c r="G319" s="62">
        <v>0</v>
      </c>
      <c r="H319" s="63">
        <v>2400</v>
      </c>
      <c r="I319" s="70">
        <v>2400</v>
      </c>
    </row>
    <row r="320" spans="1:9" ht="15.75" thickBot="1" x14ac:dyDescent="0.3">
      <c r="A320" s="67" t="s">
        <v>312</v>
      </c>
      <c r="B320" s="58">
        <v>45534</v>
      </c>
      <c r="C320" s="58">
        <v>45291</v>
      </c>
      <c r="D320" s="59">
        <v>0</v>
      </c>
      <c r="E320" s="59">
        <v>0</v>
      </c>
      <c r="F320" s="59">
        <v>0</v>
      </c>
      <c r="G320" s="59">
        <v>0</v>
      </c>
      <c r="H320" s="59">
        <v>31.5</v>
      </c>
      <c r="I320" s="78">
        <v>31.5</v>
      </c>
    </row>
    <row r="321" spans="1:9" ht="15.75" thickBot="1" x14ac:dyDescent="0.3">
      <c r="A321" s="69" t="s">
        <v>312</v>
      </c>
      <c r="B321" s="61">
        <v>45534</v>
      </c>
      <c r="C321" s="61">
        <v>45291</v>
      </c>
      <c r="D321" s="62">
        <v>0</v>
      </c>
      <c r="E321" s="62">
        <v>0</v>
      </c>
      <c r="F321" s="62">
        <v>0</v>
      </c>
      <c r="G321" s="62">
        <v>0</v>
      </c>
      <c r="H321" s="62">
        <v>31.5</v>
      </c>
      <c r="I321" s="79">
        <v>31.5</v>
      </c>
    </row>
    <row r="322" spans="1:9" ht="15.75" thickBot="1" x14ac:dyDescent="0.3">
      <c r="A322" s="67" t="s">
        <v>312</v>
      </c>
      <c r="B322" s="58">
        <v>45534</v>
      </c>
      <c r="C322" s="58">
        <v>45291</v>
      </c>
      <c r="D322" s="59">
        <v>0</v>
      </c>
      <c r="E322" s="59">
        <v>0</v>
      </c>
      <c r="F322" s="59">
        <v>0</v>
      </c>
      <c r="G322" s="59">
        <v>0</v>
      </c>
      <c r="H322" s="59">
        <v>31.5</v>
      </c>
      <c r="I322" s="78">
        <v>31.5</v>
      </c>
    </row>
    <row r="323" spans="1:9" ht="15.75" thickBot="1" x14ac:dyDescent="0.3">
      <c r="A323" s="69" t="s">
        <v>65</v>
      </c>
      <c r="B323" s="61">
        <v>45534</v>
      </c>
      <c r="C323" s="61">
        <v>45291</v>
      </c>
      <c r="D323" s="62">
        <v>0</v>
      </c>
      <c r="E323" s="62">
        <v>0</v>
      </c>
      <c r="F323" s="62">
        <v>0</v>
      </c>
      <c r="G323" s="62">
        <v>0</v>
      </c>
      <c r="H323" s="62">
        <v>76.5</v>
      </c>
      <c r="I323" s="79">
        <v>76.5</v>
      </c>
    </row>
    <row r="324" spans="1:9" ht="15.75" thickBot="1" x14ac:dyDescent="0.3">
      <c r="A324" s="67" t="s">
        <v>65</v>
      </c>
      <c r="B324" s="58">
        <v>45534</v>
      </c>
      <c r="C324" s="58">
        <v>45291</v>
      </c>
      <c r="D324" s="59">
        <v>0</v>
      </c>
      <c r="E324" s="59">
        <v>0</v>
      </c>
      <c r="F324" s="59">
        <v>0</v>
      </c>
      <c r="G324" s="59">
        <v>0</v>
      </c>
      <c r="H324" s="59">
        <v>76.5</v>
      </c>
      <c r="I324" s="78">
        <v>76.5</v>
      </c>
    </row>
    <row r="325" spans="1:9" ht="15.75" thickBot="1" x14ac:dyDescent="0.3">
      <c r="A325" s="69" t="s">
        <v>65</v>
      </c>
      <c r="B325" s="61">
        <v>45534</v>
      </c>
      <c r="C325" s="61">
        <v>45291</v>
      </c>
      <c r="D325" s="62">
        <v>0</v>
      </c>
      <c r="E325" s="62">
        <v>0</v>
      </c>
      <c r="F325" s="62">
        <v>0</v>
      </c>
      <c r="G325" s="62">
        <v>0</v>
      </c>
      <c r="H325" s="62">
        <v>76.5</v>
      </c>
      <c r="I325" s="79">
        <v>76.5</v>
      </c>
    </row>
    <row r="326" spans="1:9" ht="15.75" thickBot="1" x14ac:dyDescent="0.3">
      <c r="A326" s="67" t="s">
        <v>67</v>
      </c>
      <c r="B326" s="58">
        <v>45534</v>
      </c>
      <c r="C326" s="58">
        <v>45291</v>
      </c>
      <c r="D326" s="59">
        <v>0</v>
      </c>
      <c r="E326" s="59">
        <v>0</v>
      </c>
      <c r="F326" s="59">
        <v>0</v>
      </c>
      <c r="G326" s="59">
        <v>0</v>
      </c>
      <c r="H326" s="59">
        <v>85.5</v>
      </c>
      <c r="I326" s="78">
        <v>85.5</v>
      </c>
    </row>
    <row r="327" spans="1:9" ht="15.75" thickBot="1" x14ac:dyDescent="0.3">
      <c r="A327" s="69" t="s">
        <v>67</v>
      </c>
      <c r="B327" s="61">
        <v>45534</v>
      </c>
      <c r="C327" s="61">
        <v>45291</v>
      </c>
      <c r="D327" s="62">
        <v>0</v>
      </c>
      <c r="E327" s="62">
        <v>0</v>
      </c>
      <c r="F327" s="62">
        <v>0</v>
      </c>
      <c r="G327" s="62">
        <v>0</v>
      </c>
      <c r="H327" s="62">
        <v>85.5</v>
      </c>
      <c r="I327" s="79">
        <v>85.5</v>
      </c>
    </row>
    <row r="328" spans="1:9" ht="15.75" thickBot="1" x14ac:dyDescent="0.3">
      <c r="A328" s="67" t="s">
        <v>67</v>
      </c>
      <c r="B328" s="58">
        <v>45534</v>
      </c>
      <c r="C328" s="58">
        <v>45291</v>
      </c>
      <c r="D328" s="59">
        <v>0</v>
      </c>
      <c r="E328" s="59">
        <v>0</v>
      </c>
      <c r="F328" s="59">
        <v>0</v>
      </c>
      <c r="G328" s="59">
        <v>0</v>
      </c>
      <c r="H328" s="59">
        <v>85.5</v>
      </c>
      <c r="I328" s="78">
        <v>85.5</v>
      </c>
    </row>
    <row r="329" spans="1:9" ht="15.75" thickBot="1" x14ac:dyDescent="0.3">
      <c r="A329" s="69" t="s">
        <v>70</v>
      </c>
      <c r="B329" s="61">
        <v>45534</v>
      </c>
      <c r="C329" s="61">
        <v>45291</v>
      </c>
      <c r="D329" s="62">
        <v>0</v>
      </c>
      <c r="E329" s="62">
        <v>0</v>
      </c>
      <c r="F329" s="62">
        <v>0</v>
      </c>
      <c r="G329" s="62">
        <v>0</v>
      </c>
      <c r="H329" s="62">
        <v>193.5</v>
      </c>
      <c r="I329" s="79">
        <v>193.5</v>
      </c>
    </row>
    <row r="330" spans="1:9" ht="15.75" thickBot="1" x14ac:dyDescent="0.3">
      <c r="A330" s="67" t="s">
        <v>70</v>
      </c>
      <c r="B330" s="58">
        <v>45534</v>
      </c>
      <c r="C330" s="58">
        <v>45291</v>
      </c>
      <c r="D330" s="59">
        <v>0</v>
      </c>
      <c r="E330" s="59">
        <v>0</v>
      </c>
      <c r="F330" s="59">
        <v>0</v>
      </c>
      <c r="G330" s="59">
        <v>0</v>
      </c>
      <c r="H330" s="59">
        <v>193.5</v>
      </c>
      <c r="I330" s="78">
        <v>193.5</v>
      </c>
    </row>
    <row r="331" spans="1:9" ht="15.75" thickBot="1" x14ac:dyDescent="0.3">
      <c r="A331" s="69" t="s">
        <v>70</v>
      </c>
      <c r="B331" s="61">
        <v>45534</v>
      </c>
      <c r="C331" s="61">
        <v>45291</v>
      </c>
      <c r="D331" s="62">
        <v>0</v>
      </c>
      <c r="E331" s="62">
        <v>0</v>
      </c>
      <c r="F331" s="62">
        <v>0</v>
      </c>
      <c r="G331" s="62">
        <v>0</v>
      </c>
      <c r="H331" s="62">
        <v>193.5</v>
      </c>
      <c r="I331" s="79">
        <v>193.5</v>
      </c>
    </row>
    <row r="332" spans="1:9" ht="15.75" thickBot="1" x14ac:dyDescent="0.3">
      <c r="A332" s="67" t="s">
        <v>74</v>
      </c>
      <c r="B332" s="58">
        <v>45525</v>
      </c>
      <c r="C332" s="58">
        <v>45412</v>
      </c>
      <c r="D332" s="59">
        <v>0</v>
      </c>
      <c r="E332" s="59">
        <v>0</v>
      </c>
      <c r="F332" s="59">
        <v>0</v>
      </c>
      <c r="G332" s="59">
        <v>0</v>
      </c>
      <c r="H332" s="59">
        <v>31.15</v>
      </c>
      <c r="I332" s="78">
        <v>31.15</v>
      </c>
    </row>
    <row r="333" spans="1:9" ht="15.75" thickBot="1" x14ac:dyDescent="0.3">
      <c r="A333" s="69" t="s">
        <v>74</v>
      </c>
      <c r="B333" s="61">
        <v>45525</v>
      </c>
      <c r="C333" s="61">
        <v>45412</v>
      </c>
      <c r="D333" s="62">
        <v>0</v>
      </c>
      <c r="E333" s="62">
        <v>0</v>
      </c>
      <c r="F333" s="62">
        <v>0</v>
      </c>
      <c r="G333" s="62">
        <v>0</v>
      </c>
      <c r="H333" s="62">
        <v>31.15</v>
      </c>
      <c r="I333" s="79">
        <v>31.15</v>
      </c>
    </row>
    <row r="334" spans="1:9" ht="15.75" thickBot="1" x14ac:dyDescent="0.3">
      <c r="A334" s="67" t="s">
        <v>74</v>
      </c>
      <c r="B334" s="58">
        <v>45525</v>
      </c>
      <c r="C334" s="58">
        <v>45412</v>
      </c>
      <c r="D334" s="59">
        <v>0</v>
      </c>
      <c r="E334" s="59">
        <v>0</v>
      </c>
      <c r="F334" s="59">
        <v>0</v>
      </c>
      <c r="G334" s="59">
        <v>0</v>
      </c>
      <c r="H334" s="59">
        <v>31.15</v>
      </c>
      <c r="I334" s="78">
        <v>31.15</v>
      </c>
    </row>
    <row r="335" spans="1:9" ht="15.75" thickBot="1" x14ac:dyDescent="0.3">
      <c r="A335" s="69" t="s">
        <v>74</v>
      </c>
      <c r="B335" s="61">
        <v>45525</v>
      </c>
      <c r="C335" s="61">
        <v>45412</v>
      </c>
      <c r="D335" s="62">
        <v>0</v>
      </c>
      <c r="E335" s="62">
        <v>0</v>
      </c>
      <c r="F335" s="62">
        <v>0</v>
      </c>
      <c r="G335" s="62">
        <v>0</v>
      </c>
      <c r="H335" s="62">
        <v>31.15</v>
      </c>
      <c r="I335" s="79">
        <v>31.15</v>
      </c>
    </row>
    <row r="336" spans="1:9" ht="15.75" thickBot="1" x14ac:dyDescent="0.3">
      <c r="A336" s="67" t="s">
        <v>74</v>
      </c>
      <c r="B336" s="58">
        <v>45525</v>
      </c>
      <c r="C336" s="58">
        <v>45412</v>
      </c>
      <c r="D336" s="59">
        <v>0</v>
      </c>
      <c r="E336" s="59">
        <v>0</v>
      </c>
      <c r="F336" s="59">
        <v>0</v>
      </c>
      <c r="G336" s="59">
        <v>0</v>
      </c>
      <c r="H336" s="59">
        <v>31.15</v>
      </c>
      <c r="I336" s="78">
        <v>31.15</v>
      </c>
    </row>
    <row r="337" spans="1:9" ht="15.75" thickBot="1" x14ac:dyDescent="0.3">
      <c r="A337" s="69" t="s">
        <v>74</v>
      </c>
      <c r="B337" s="61">
        <v>45525</v>
      </c>
      <c r="C337" s="61">
        <v>45412</v>
      </c>
      <c r="D337" s="62">
        <v>0</v>
      </c>
      <c r="E337" s="62">
        <v>0</v>
      </c>
      <c r="F337" s="62">
        <v>0</v>
      </c>
      <c r="G337" s="62">
        <v>0</v>
      </c>
      <c r="H337" s="62">
        <v>31.15</v>
      </c>
      <c r="I337" s="79">
        <v>31.15</v>
      </c>
    </row>
    <row r="338" spans="1:9" ht="15.75" thickBot="1" x14ac:dyDescent="0.3">
      <c r="A338" s="67" t="s">
        <v>74</v>
      </c>
      <c r="B338" s="58">
        <v>45525</v>
      </c>
      <c r="C338" s="58">
        <v>45412</v>
      </c>
      <c r="D338" s="59">
        <v>0</v>
      </c>
      <c r="E338" s="59">
        <v>0</v>
      </c>
      <c r="F338" s="59">
        <v>0</v>
      </c>
      <c r="G338" s="59">
        <v>0</v>
      </c>
      <c r="H338" s="59">
        <v>31.15</v>
      </c>
      <c r="I338" s="78">
        <v>31.15</v>
      </c>
    </row>
    <row r="339" spans="1:9" ht="15.75" thickBot="1" x14ac:dyDescent="0.3">
      <c r="A339" s="69" t="s">
        <v>74</v>
      </c>
      <c r="B339" s="61">
        <v>45525</v>
      </c>
      <c r="C339" s="61">
        <v>45412</v>
      </c>
      <c r="D339" s="62">
        <v>0</v>
      </c>
      <c r="E339" s="62">
        <v>0</v>
      </c>
      <c r="F339" s="62">
        <v>0</v>
      </c>
      <c r="G339" s="62">
        <v>0</v>
      </c>
      <c r="H339" s="62">
        <v>31.15</v>
      </c>
      <c r="I339" s="79">
        <v>31.15</v>
      </c>
    </row>
    <row r="340" spans="1:9" ht="15.75" thickBot="1" x14ac:dyDescent="0.3">
      <c r="A340" s="67" t="s">
        <v>74</v>
      </c>
      <c r="B340" s="58">
        <v>45525</v>
      </c>
      <c r="C340" s="58">
        <v>45412</v>
      </c>
      <c r="D340" s="59">
        <v>0</v>
      </c>
      <c r="E340" s="59">
        <v>0</v>
      </c>
      <c r="F340" s="59">
        <v>0</v>
      </c>
      <c r="G340" s="59">
        <v>0</v>
      </c>
      <c r="H340" s="59">
        <v>31.15</v>
      </c>
      <c r="I340" s="78">
        <v>31.15</v>
      </c>
    </row>
    <row r="341" spans="1:9" ht="15.75" thickBot="1" x14ac:dyDescent="0.3">
      <c r="A341" s="69" t="s">
        <v>74</v>
      </c>
      <c r="B341" s="61">
        <v>45525</v>
      </c>
      <c r="C341" s="61">
        <v>45412</v>
      </c>
      <c r="D341" s="62">
        <v>0</v>
      </c>
      <c r="E341" s="62">
        <v>0</v>
      </c>
      <c r="F341" s="62">
        <v>0</v>
      </c>
      <c r="G341" s="62">
        <v>0</v>
      </c>
      <c r="H341" s="62">
        <v>31.15</v>
      </c>
      <c r="I341" s="79">
        <v>31.15</v>
      </c>
    </row>
    <row r="342" spans="1:9" ht="15.75" thickBot="1" x14ac:dyDescent="0.3">
      <c r="A342" s="67" t="s">
        <v>74</v>
      </c>
      <c r="B342" s="58">
        <v>45525</v>
      </c>
      <c r="C342" s="58">
        <v>45412</v>
      </c>
      <c r="D342" s="59">
        <v>0</v>
      </c>
      <c r="E342" s="59">
        <v>0</v>
      </c>
      <c r="F342" s="59">
        <v>0</v>
      </c>
      <c r="G342" s="59">
        <v>0</v>
      </c>
      <c r="H342" s="59">
        <v>31.15</v>
      </c>
      <c r="I342" s="78">
        <v>31.15</v>
      </c>
    </row>
    <row r="343" spans="1:9" ht="15.75" thickBot="1" x14ac:dyDescent="0.3">
      <c r="A343" s="69" t="s">
        <v>74</v>
      </c>
      <c r="B343" s="61">
        <v>45525</v>
      </c>
      <c r="C343" s="61">
        <v>45412</v>
      </c>
      <c r="D343" s="62">
        <v>0</v>
      </c>
      <c r="E343" s="62">
        <v>0</v>
      </c>
      <c r="F343" s="62">
        <v>0</v>
      </c>
      <c r="G343" s="62">
        <v>0</v>
      </c>
      <c r="H343" s="62">
        <v>31.15</v>
      </c>
      <c r="I343" s="79">
        <v>31.15</v>
      </c>
    </row>
    <row r="344" spans="1:9" ht="15.75" thickBot="1" x14ac:dyDescent="0.3">
      <c r="A344" s="67" t="s">
        <v>74</v>
      </c>
      <c r="B344" s="58">
        <v>45525</v>
      </c>
      <c r="C344" s="58">
        <v>45412</v>
      </c>
      <c r="D344" s="59">
        <v>0</v>
      </c>
      <c r="E344" s="59">
        <v>0</v>
      </c>
      <c r="F344" s="59">
        <v>0</v>
      </c>
      <c r="G344" s="59">
        <v>0</v>
      </c>
      <c r="H344" s="59">
        <v>31.2</v>
      </c>
      <c r="I344" s="78">
        <v>31.2</v>
      </c>
    </row>
    <row r="345" spans="1:9" ht="15.75" thickBot="1" x14ac:dyDescent="0.3">
      <c r="A345" s="69" t="s">
        <v>329</v>
      </c>
      <c r="B345" s="61">
        <v>45518</v>
      </c>
      <c r="C345" s="61">
        <v>45503</v>
      </c>
      <c r="D345" s="62">
        <v>0</v>
      </c>
      <c r="E345" s="62">
        <v>0</v>
      </c>
      <c r="F345" s="62">
        <v>0</v>
      </c>
      <c r="G345" s="62">
        <v>0</v>
      </c>
      <c r="H345" s="62">
        <v>600</v>
      </c>
      <c r="I345" s="79">
        <v>600</v>
      </c>
    </row>
    <row r="346" spans="1:9" ht="15.75" thickBot="1" x14ac:dyDescent="0.3">
      <c r="A346" s="67" t="s">
        <v>329</v>
      </c>
      <c r="B346" s="58">
        <v>45518</v>
      </c>
      <c r="C346" s="58">
        <v>45503</v>
      </c>
      <c r="D346" s="59">
        <v>0</v>
      </c>
      <c r="E346" s="59">
        <v>0</v>
      </c>
      <c r="F346" s="59">
        <v>0</v>
      </c>
      <c r="G346" s="59">
        <v>0</v>
      </c>
      <c r="H346" s="59">
        <v>600</v>
      </c>
      <c r="I346" s="78">
        <v>600</v>
      </c>
    </row>
    <row r="347" spans="1:9" ht="15.75" thickBot="1" x14ac:dyDescent="0.3">
      <c r="A347" s="69" t="s">
        <v>76</v>
      </c>
      <c r="B347" s="61">
        <v>45525</v>
      </c>
      <c r="C347" s="61">
        <v>45291</v>
      </c>
      <c r="D347" s="62">
        <v>0</v>
      </c>
      <c r="E347" s="62">
        <v>0</v>
      </c>
      <c r="F347" s="62">
        <v>0</v>
      </c>
      <c r="G347" s="62">
        <v>0</v>
      </c>
      <c r="H347" s="62">
        <v>58.5</v>
      </c>
      <c r="I347" s="79">
        <v>58.5</v>
      </c>
    </row>
    <row r="348" spans="1:9" ht="15.75" thickBot="1" x14ac:dyDescent="0.3">
      <c r="A348" s="67" t="s">
        <v>76</v>
      </c>
      <c r="B348" s="58">
        <v>45525</v>
      </c>
      <c r="C348" s="58">
        <v>45291</v>
      </c>
      <c r="D348" s="59">
        <v>0</v>
      </c>
      <c r="E348" s="59">
        <v>0</v>
      </c>
      <c r="F348" s="59">
        <v>0</v>
      </c>
      <c r="G348" s="59">
        <v>0</v>
      </c>
      <c r="H348" s="59">
        <v>58.5</v>
      </c>
      <c r="I348" s="78">
        <v>58.5</v>
      </c>
    </row>
    <row r="349" spans="1:9" ht="15.75" thickBot="1" x14ac:dyDescent="0.3">
      <c r="A349" s="69" t="s">
        <v>76</v>
      </c>
      <c r="B349" s="61">
        <v>45525</v>
      </c>
      <c r="C349" s="61">
        <v>45291</v>
      </c>
      <c r="D349" s="62">
        <v>0</v>
      </c>
      <c r="E349" s="62">
        <v>0</v>
      </c>
      <c r="F349" s="62">
        <v>0</v>
      </c>
      <c r="G349" s="62">
        <v>0</v>
      </c>
      <c r="H349" s="62">
        <v>58.5</v>
      </c>
      <c r="I349" s="79">
        <v>58.5</v>
      </c>
    </row>
    <row r="350" spans="1:9" ht="15.75" thickBot="1" x14ac:dyDescent="0.3">
      <c r="A350" s="67" t="s">
        <v>98</v>
      </c>
      <c r="B350" s="58">
        <v>45534</v>
      </c>
      <c r="C350" s="58">
        <v>45504</v>
      </c>
      <c r="D350" s="59">
        <v>0</v>
      </c>
      <c r="E350" s="59">
        <v>0</v>
      </c>
      <c r="F350" s="59">
        <v>0</v>
      </c>
      <c r="G350" s="59">
        <v>0</v>
      </c>
      <c r="H350" s="60">
        <v>3464.5</v>
      </c>
      <c r="I350" s="68">
        <v>3464.5</v>
      </c>
    </row>
    <row r="351" spans="1:9" ht="15.75" thickBot="1" x14ac:dyDescent="0.3">
      <c r="A351" s="69" t="s">
        <v>78</v>
      </c>
      <c r="B351" s="61">
        <v>45525</v>
      </c>
      <c r="C351" s="61">
        <v>45291</v>
      </c>
      <c r="D351" s="62">
        <v>0</v>
      </c>
      <c r="E351" s="62">
        <v>0</v>
      </c>
      <c r="F351" s="62">
        <v>0</v>
      </c>
      <c r="G351" s="62">
        <v>0</v>
      </c>
      <c r="H351" s="62">
        <v>126</v>
      </c>
      <c r="I351" s="79">
        <v>126</v>
      </c>
    </row>
    <row r="352" spans="1:9" ht="15.75" thickBot="1" x14ac:dyDescent="0.3">
      <c r="A352" s="67" t="s">
        <v>78</v>
      </c>
      <c r="B352" s="58">
        <v>45525</v>
      </c>
      <c r="C352" s="58">
        <v>45291</v>
      </c>
      <c r="D352" s="59">
        <v>0</v>
      </c>
      <c r="E352" s="59">
        <v>0</v>
      </c>
      <c r="F352" s="59">
        <v>0</v>
      </c>
      <c r="G352" s="59">
        <v>0</v>
      </c>
      <c r="H352" s="59">
        <v>126</v>
      </c>
      <c r="I352" s="78">
        <v>126</v>
      </c>
    </row>
    <row r="353" spans="1:9" ht="15.75" thickBot="1" x14ac:dyDescent="0.3">
      <c r="A353" s="69" t="s">
        <v>78</v>
      </c>
      <c r="B353" s="61">
        <v>45525</v>
      </c>
      <c r="C353" s="61">
        <v>45291</v>
      </c>
      <c r="D353" s="62">
        <v>0</v>
      </c>
      <c r="E353" s="62">
        <v>0</v>
      </c>
      <c r="F353" s="62">
        <v>0</v>
      </c>
      <c r="G353" s="62">
        <v>0</v>
      </c>
      <c r="H353" s="62">
        <v>126</v>
      </c>
      <c r="I353" s="79">
        <v>126</v>
      </c>
    </row>
    <row r="354" spans="1:9" ht="15.75" thickBot="1" x14ac:dyDescent="0.3">
      <c r="A354" s="67" t="s">
        <v>79</v>
      </c>
      <c r="B354" s="58">
        <v>45534</v>
      </c>
      <c r="C354" s="58">
        <v>45412</v>
      </c>
      <c r="D354" s="59">
        <v>0</v>
      </c>
      <c r="E354" s="59">
        <v>0</v>
      </c>
      <c r="F354" s="59">
        <v>0</v>
      </c>
      <c r="G354" s="59">
        <v>0</v>
      </c>
      <c r="H354" s="59">
        <v>21.21</v>
      </c>
      <c r="I354" s="78">
        <v>21.21</v>
      </c>
    </row>
    <row r="355" spans="1:9" ht="15.75" thickBot="1" x14ac:dyDescent="0.3">
      <c r="A355" s="69" t="s">
        <v>79</v>
      </c>
      <c r="B355" s="61">
        <v>45534</v>
      </c>
      <c r="C355" s="61">
        <v>45412</v>
      </c>
      <c r="D355" s="62">
        <v>0</v>
      </c>
      <c r="E355" s="62">
        <v>0</v>
      </c>
      <c r="F355" s="62">
        <v>0</v>
      </c>
      <c r="G355" s="62">
        <v>0</v>
      </c>
      <c r="H355" s="62">
        <v>21.21</v>
      </c>
      <c r="I355" s="79">
        <v>21.21</v>
      </c>
    </row>
    <row r="356" spans="1:9" ht="15.75" thickBot="1" x14ac:dyDescent="0.3">
      <c r="A356" s="67" t="s">
        <v>79</v>
      </c>
      <c r="B356" s="58">
        <v>45534</v>
      </c>
      <c r="C356" s="58">
        <v>45412</v>
      </c>
      <c r="D356" s="59">
        <v>0</v>
      </c>
      <c r="E356" s="59">
        <v>0</v>
      </c>
      <c r="F356" s="59">
        <v>0</v>
      </c>
      <c r="G356" s="59">
        <v>0</v>
      </c>
      <c r="H356" s="59">
        <v>21.21</v>
      </c>
      <c r="I356" s="78">
        <v>21.21</v>
      </c>
    </row>
    <row r="357" spans="1:9" ht="15.75" thickBot="1" x14ac:dyDescent="0.3">
      <c r="A357" s="69" t="s">
        <v>79</v>
      </c>
      <c r="B357" s="61">
        <v>45534</v>
      </c>
      <c r="C357" s="61">
        <v>45412</v>
      </c>
      <c r="D357" s="62">
        <v>0</v>
      </c>
      <c r="E357" s="62">
        <v>0</v>
      </c>
      <c r="F357" s="62">
        <v>0</v>
      </c>
      <c r="G357" s="62">
        <v>0</v>
      </c>
      <c r="H357" s="62">
        <v>21.21</v>
      </c>
      <c r="I357" s="79">
        <v>21.21</v>
      </c>
    </row>
    <row r="358" spans="1:9" ht="15.75" thickBot="1" x14ac:dyDescent="0.3">
      <c r="A358" s="67" t="s">
        <v>79</v>
      </c>
      <c r="B358" s="58">
        <v>45534</v>
      </c>
      <c r="C358" s="58">
        <v>45412</v>
      </c>
      <c r="D358" s="59">
        <v>0</v>
      </c>
      <c r="E358" s="59">
        <v>0</v>
      </c>
      <c r="F358" s="59">
        <v>0</v>
      </c>
      <c r="G358" s="59">
        <v>0</v>
      </c>
      <c r="H358" s="59">
        <v>21.21</v>
      </c>
      <c r="I358" s="78">
        <v>21.21</v>
      </c>
    </row>
    <row r="359" spans="1:9" ht="15.75" thickBot="1" x14ac:dyDescent="0.3">
      <c r="A359" s="69" t="s">
        <v>79</v>
      </c>
      <c r="B359" s="61">
        <v>45534</v>
      </c>
      <c r="C359" s="61">
        <v>45412</v>
      </c>
      <c r="D359" s="62">
        <v>0</v>
      </c>
      <c r="E359" s="62">
        <v>0</v>
      </c>
      <c r="F359" s="62">
        <v>0</v>
      </c>
      <c r="G359" s="62">
        <v>0</v>
      </c>
      <c r="H359" s="62">
        <v>21.21</v>
      </c>
      <c r="I359" s="79">
        <v>21.21</v>
      </c>
    </row>
    <row r="360" spans="1:9" ht="15.75" thickBot="1" x14ac:dyDescent="0.3">
      <c r="A360" s="67" t="s">
        <v>79</v>
      </c>
      <c r="B360" s="58">
        <v>45534</v>
      </c>
      <c r="C360" s="58">
        <v>45412</v>
      </c>
      <c r="D360" s="59">
        <v>0</v>
      </c>
      <c r="E360" s="59">
        <v>0</v>
      </c>
      <c r="F360" s="59">
        <v>0</v>
      </c>
      <c r="G360" s="59">
        <v>0</v>
      </c>
      <c r="H360" s="59">
        <v>21.24</v>
      </c>
      <c r="I360" s="78">
        <v>21.24</v>
      </c>
    </row>
    <row r="361" spans="1:9" ht="15.75" thickBot="1" x14ac:dyDescent="0.3">
      <c r="A361" s="69" t="s">
        <v>82</v>
      </c>
      <c r="B361" s="61">
        <v>45534</v>
      </c>
      <c r="C361" s="61">
        <v>45412</v>
      </c>
      <c r="D361" s="62">
        <v>0</v>
      </c>
      <c r="E361" s="62">
        <v>0</v>
      </c>
      <c r="F361" s="62">
        <v>0</v>
      </c>
      <c r="G361" s="62">
        <v>0</v>
      </c>
      <c r="H361" s="62">
        <v>19.29</v>
      </c>
      <c r="I361" s="79">
        <v>19.29</v>
      </c>
    </row>
    <row r="362" spans="1:9" ht="15.75" thickBot="1" x14ac:dyDescent="0.3">
      <c r="A362" s="67" t="s">
        <v>82</v>
      </c>
      <c r="B362" s="58">
        <v>45534</v>
      </c>
      <c r="C362" s="58">
        <v>45412</v>
      </c>
      <c r="D362" s="59">
        <v>0</v>
      </c>
      <c r="E362" s="59">
        <v>0</v>
      </c>
      <c r="F362" s="59">
        <v>0</v>
      </c>
      <c r="G362" s="59">
        <v>0</v>
      </c>
      <c r="H362" s="59">
        <v>19.29</v>
      </c>
      <c r="I362" s="78">
        <v>19.29</v>
      </c>
    </row>
    <row r="363" spans="1:9" ht="15.75" thickBot="1" x14ac:dyDescent="0.3">
      <c r="A363" s="69" t="s">
        <v>82</v>
      </c>
      <c r="B363" s="61">
        <v>45534</v>
      </c>
      <c r="C363" s="61">
        <v>45412</v>
      </c>
      <c r="D363" s="62">
        <v>0</v>
      </c>
      <c r="E363" s="62">
        <v>0</v>
      </c>
      <c r="F363" s="62">
        <v>0</v>
      </c>
      <c r="G363" s="62">
        <v>0</v>
      </c>
      <c r="H363" s="62">
        <v>19.29</v>
      </c>
      <c r="I363" s="79">
        <v>19.29</v>
      </c>
    </row>
    <row r="364" spans="1:9" ht="15.75" thickBot="1" x14ac:dyDescent="0.3">
      <c r="A364" s="67" t="s">
        <v>82</v>
      </c>
      <c r="B364" s="58">
        <v>45534</v>
      </c>
      <c r="C364" s="58">
        <v>45412</v>
      </c>
      <c r="D364" s="59">
        <v>0</v>
      </c>
      <c r="E364" s="59">
        <v>0</v>
      </c>
      <c r="F364" s="59">
        <v>0</v>
      </c>
      <c r="G364" s="59">
        <v>0</v>
      </c>
      <c r="H364" s="59">
        <v>19.29</v>
      </c>
      <c r="I364" s="78">
        <v>19.29</v>
      </c>
    </row>
    <row r="365" spans="1:9" ht="15.75" thickBot="1" x14ac:dyDescent="0.3">
      <c r="A365" s="69" t="s">
        <v>82</v>
      </c>
      <c r="B365" s="61">
        <v>45534</v>
      </c>
      <c r="C365" s="61">
        <v>45412</v>
      </c>
      <c r="D365" s="62">
        <v>0</v>
      </c>
      <c r="E365" s="62">
        <v>0</v>
      </c>
      <c r="F365" s="62">
        <v>0</v>
      </c>
      <c r="G365" s="62">
        <v>0</v>
      </c>
      <c r="H365" s="62">
        <v>19.29</v>
      </c>
      <c r="I365" s="79">
        <v>19.29</v>
      </c>
    </row>
    <row r="366" spans="1:9" ht="15.75" thickBot="1" x14ac:dyDescent="0.3">
      <c r="A366" s="67" t="s">
        <v>82</v>
      </c>
      <c r="B366" s="58">
        <v>45534</v>
      </c>
      <c r="C366" s="58">
        <v>45412</v>
      </c>
      <c r="D366" s="59">
        <v>0</v>
      </c>
      <c r="E366" s="59">
        <v>0</v>
      </c>
      <c r="F366" s="59">
        <v>0</v>
      </c>
      <c r="G366" s="59">
        <v>0</v>
      </c>
      <c r="H366" s="59">
        <v>19.29</v>
      </c>
      <c r="I366" s="78">
        <v>19.29</v>
      </c>
    </row>
    <row r="367" spans="1:9" ht="15.75" thickBot="1" x14ac:dyDescent="0.3">
      <c r="A367" s="69" t="s">
        <v>82</v>
      </c>
      <c r="B367" s="61">
        <v>45534</v>
      </c>
      <c r="C367" s="61">
        <v>45412</v>
      </c>
      <c r="D367" s="62">
        <v>0</v>
      </c>
      <c r="E367" s="62">
        <v>0</v>
      </c>
      <c r="F367" s="62">
        <v>0</v>
      </c>
      <c r="G367" s="62">
        <v>0</v>
      </c>
      <c r="H367" s="62">
        <v>19.260000000000002</v>
      </c>
      <c r="I367" s="79">
        <v>19.260000000000002</v>
      </c>
    </row>
    <row r="368" spans="1:9" ht="15.75" thickBot="1" x14ac:dyDescent="0.3">
      <c r="A368" s="67" t="s">
        <v>84</v>
      </c>
      <c r="B368" s="58">
        <v>45534</v>
      </c>
      <c r="C368" s="58">
        <v>45291</v>
      </c>
      <c r="D368" s="59">
        <v>0</v>
      </c>
      <c r="E368" s="59">
        <v>0</v>
      </c>
      <c r="F368" s="59">
        <v>0</v>
      </c>
      <c r="G368" s="59">
        <v>0</v>
      </c>
      <c r="H368" s="59">
        <v>45</v>
      </c>
      <c r="I368" s="78">
        <v>45</v>
      </c>
    </row>
    <row r="369" spans="1:9" ht="15.75" thickBot="1" x14ac:dyDescent="0.3">
      <c r="A369" s="69" t="s">
        <v>84</v>
      </c>
      <c r="B369" s="61">
        <v>45534</v>
      </c>
      <c r="C369" s="61">
        <v>45291</v>
      </c>
      <c r="D369" s="62">
        <v>0</v>
      </c>
      <c r="E369" s="62">
        <v>0</v>
      </c>
      <c r="F369" s="62">
        <v>0</v>
      </c>
      <c r="G369" s="62">
        <v>0</v>
      </c>
      <c r="H369" s="62">
        <v>45</v>
      </c>
      <c r="I369" s="79">
        <v>45</v>
      </c>
    </row>
    <row r="370" spans="1:9" ht="15.75" thickBot="1" x14ac:dyDescent="0.3">
      <c r="A370" s="67" t="s">
        <v>84</v>
      </c>
      <c r="B370" s="58">
        <v>45534</v>
      </c>
      <c r="C370" s="58">
        <v>45291</v>
      </c>
      <c r="D370" s="59">
        <v>0</v>
      </c>
      <c r="E370" s="59">
        <v>0</v>
      </c>
      <c r="F370" s="59">
        <v>0</v>
      </c>
      <c r="G370" s="59">
        <v>0</v>
      </c>
      <c r="H370" s="59">
        <v>45</v>
      </c>
      <c r="I370" s="78">
        <v>45</v>
      </c>
    </row>
    <row r="371" spans="1:9" ht="15.75" thickBot="1" x14ac:dyDescent="0.3">
      <c r="A371" s="69" t="s">
        <v>330</v>
      </c>
      <c r="B371" s="61">
        <v>45534</v>
      </c>
      <c r="C371" s="61">
        <v>45291</v>
      </c>
      <c r="D371" s="62">
        <v>0</v>
      </c>
      <c r="E371" s="62">
        <v>0</v>
      </c>
      <c r="F371" s="62">
        <v>0</v>
      </c>
      <c r="G371" s="62">
        <v>0</v>
      </c>
      <c r="H371" s="62">
        <v>202.5</v>
      </c>
      <c r="I371" s="79">
        <v>202.5</v>
      </c>
    </row>
    <row r="372" spans="1:9" ht="15.75" thickBot="1" x14ac:dyDescent="0.3">
      <c r="A372" s="67" t="s">
        <v>330</v>
      </c>
      <c r="B372" s="58">
        <v>45534</v>
      </c>
      <c r="C372" s="58">
        <v>45291</v>
      </c>
      <c r="D372" s="59">
        <v>0</v>
      </c>
      <c r="E372" s="59">
        <v>0</v>
      </c>
      <c r="F372" s="59">
        <v>0</v>
      </c>
      <c r="G372" s="59">
        <v>0</v>
      </c>
      <c r="H372" s="59">
        <v>202.5</v>
      </c>
      <c r="I372" s="78">
        <v>202.5</v>
      </c>
    </row>
    <row r="373" spans="1:9" ht="15.75" thickBot="1" x14ac:dyDescent="0.3">
      <c r="A373" s="69" t="s">
        <v>330</v>
      </c>
      <c r="B373" s="61">
        <v>45534</v>
      </c>
      <c r="C373" s="61">
        <v>45291</v>
      </c>
      <c r="D373" s="62">
        <v>0</v>
      </c>
      <c r="E373" s="62">
        <v>0</v>
      </c>
      <c r="F373" s="62">
        <v>0</v>
      </c>
      <c r="G373" s="62">
        <v>0</v>
      </c>
      <c r="H373" s="62">
        <v>202.5</v>
      </c>
      <c r="I373" s="79">
        <v>202.5</v>
      </c>
    </row>
    <row r="374" spans="1:9" ht="15.75" thickBot="1" x14ac:dyDescent="0.3">
      <c r="A374" s="122" t="s">
        <v>294</v>
      </c>
      <c r="B374" s="123"/>
      <c r="C374" s="124"/>
      <c r="D374" s="64">
        <v>0</v>
      </c>
      <c r="E374" s="64">
        <v>0</v>
      </c>
      <c r="F374" s="64">
        <v>0</v>
      </c>
      <c r="G374" s="64">
        <v>0</v>
      </c>
      <c r="H374" s="65">
        <v>10210</v>
      </c>
      <c r="I374" s="71">
        <v>10210</v>
      </c>
    </row>
    <row r="375" spans="1:9" ht="15.75" thickBot="1" x14ac:dyDescent="0.3">
      <c r="A375" s="132" t="s">
        <v>331</v>
      </c>
      <c r="B375" s="133"/>
      <c r="C375" s="133"/>
      <c r="D375" s="133"/>
      <c r="E375" s="133"/>
      <c r="F375" s="133"/>
      <c r="G375" s="133"/>
      <c r="H375" s="133"/>
      <c r="I375" s="134"/>
    </row>
    <row r="376" spans="1:9" ht="15.75" thickBot="1" x14ac:dyDescent="0.3">
      <c r="A376" s="67" t="s">
        <v>100</v>
      </c>
      <c r="B376" s="58">
        <v>45565</v>
      </c>
      <c r="C376" s="58">
        <v>45565</v>
      </c>
      <c r="D376" s="59">
        <v>0</v>
      </c>
      <c r="E376" s="59">
        <v>0</v>
      </c>
      <c r="F376" s="59">
        <v>0</v>
      </c>
      <c r="G376" s="59">
        <v>0</v>
      </c>
      <c r="H376" s="60">
        <v>2400</v>
      </c>
      <c r="I376" s="68">
        <v>2400</v>
      </c>
    </row>
    <row r="377" spans="1:9" ht="15.75" thickBot="1" x14ac:dyDescent="0.3">
      <c r="A377" s="69" t="s">
        <v>324</v>
      </c>
      <c r="B377" s="61">
        <v>45555</v>
      </c>
      <c r="C377" s="61">
        <v>45291</v>
      </c>
      <c r="D377" s="62">
        <v>0</v>
      </c>
      <c r="E377" s="62">
        <v>0</v>
      </c>
      <c r="F377" s="62">
        <v>0</v>
      </c>
      <c r="G377" s="62">
        <v>0</v>
      </c>
      <c r="H377" s="62">
        <v>184.5</v>
      </c>
      <c r="I377" s="79">
        <v>184.5</v>
      </c>
    </row>
    <row r="378" spans="1:9" ht="15.75" thickBot="1" x14ac:dyDescent="0.3">
      <c r="A378" s="67" t="s">
        <v>324</v>
      </c>
      <c r="B378" s="58">
        <v>45555</v>
      </c>
      <c r="C378" s="58">
        <v>45291</v>
      </c>
      <c r="D378" s="59">
        <v>0</v>
      </c>
      <c r="E378" s="59">
        <v>0</v>
      </c>
      <c r="F378" s="59">
        <v>0</v>
      </c>
      <c r="G378" s="59">
        <v>0</v>
      </c>
      <c r="H378" s="59">
        <v>184.5</v>
      </c>
      <c r="I378" s="78">
        <v>184.5</v>
      </c>
    </row>
    <row r="379" spans="1:9" ht="15.75" thickBot="1" x14ac:dyDescent="0.3">
      <c r="A379" s="69" t="s">
        <v>324</v>
      </c>
      <c r="B379" s="61">
        <v>45555</v>
      </c>
      <c r="C379" s="61">
        <v>45291</v>
      </c>
      <c r="D379" s="62">
        <v>0</v>
      </c>
      <c r="E379" s="62">
        <v>0</v>
      </c>
      <c r="F379" s="62">
        <v>0</v>
      </c>
      <c r="G379" s="62">
        <v>0</v>
      </c>
      <c r="H379" s="62">
        <v>184.5</v>
      </c>
      <c r="I379" s="79">
        <v>184.5</v>
      </c>
    </row>
    <row r="380" spans="1:9" ht="15.75" thickBot="1" x14ac:dyDescent="0.3">
      <c r="A380" s="67" t="s">
        <v>68</v>
      </c>
      <c r="B380" s="58">
        <v>45555</v>
      </c>
      <c r="C380" s="58">
        <v>45412</v>
      </c>
      <c r="D380" s="59">
        <v>0</v>
      </c>
      <c r="E380" s="59">
        <v>0</v>
      </c>
      <c r="F380" s="59">
        <v>0</v>
      </c>
      <c r="G380" s="59">
        <v>0</v>
      </c>
      <c r="H380" s="59">
        <v>14.54</v>
      </c>
      <c r="I380" s="78">
        <v>14.54</v>
      </c>
    </row>
    <row r="381" spans="1:9" ht="15.75" thickBot="1" x14ac:dyDescent="0.3">
      <c r="A381" s="69" t="s">
        <v>68</v>
      </c>
      <c r="B381" s="61">
        <v>45555</v>
      </c>
      <c r="C381" s="61">
        <v>45412</v>
      </c>
      <c r="D381" s="62">
        <v>0</v>
      </c>
      <c r="E381" s="62">
        <v>0</v>
      </c>
      <c r="F381" s="62">
        <v>0</v>
      </c>
      <c r="G381" s="62">
        <v>0</v>
      </c>
      <c r="H381" s="62">
        <v>14.54</v>
      </c>
      <c r="I381" s="79">
        <v>14.54</v>
      </c>
    </row>
    <row r="382" spans="1:9" ht="15.75" thickBot="1" x14ac:dyDescent="0.3">
      <c r="A382" s="67" t="s">
        <v>68</v>
      </c>
      <c r="B382" s="58">
        <v>45555</v>
      </c>
      <c r="C382" s="58">
        <v>45412</v>
      </c>
      <c r="D382" s="59">
        <v>0</v>
      </c>
      <c r="E382" s="59">
        <v>0</v>
      </c>
      <c r="F382" s="59">
        <v>0</v>
      </c>
      <c r="G382" s="59">
        <v>0</v>
      </c>
      <c r="H382" s="59">
        <v>14.54</v>
      </c>
      <c r="I382" s="78">
        <v>14.54</v>
      </c>
    </row>
    <row r="383" spans="1:9" ht="15.75" thickBot="1" x14ac:dyDescent="0.3">
      <c r="A383" s="69" t="s">
        <v>68</v>
      </c>
      <c r="B383" s="61">
        <v>45555</v>
      </c>
      <c r="C383" s="61">
        <v>45412</v>
      </c>
      <c r="D383" s="62">
        <v>0</v>
      </c>
      <c r="E383" s="62">
        <v>0</v>
      </c>
      <c r="F383" s="62">
        <v>0</v>
      </c>
      <c r="G383" s="62">
        <v>0</v>
      </c>
      <c r="H383" s="62">
        <v>14.54</v>
      </c>
      <c r="I383" s="79">
        <v>14.54</v>
      </c>
    </row>
    <row r="384" spans="1:9" ht="15.75" thickBot="1" x14ac:dyDescent="0.3">
      <c r="A384" s="67" t="s">
        <v>68</v>
      </c>
      <c r="B384" s="58">
        <v>45555</v>
      </c>
      <c r="C384" s="58">
        <v>45412</v>
      </c>
      <c r="D384" s="59">
        <v>0</v>
      </c>
      <c r="E384" s="59">
        <v>0</v>
      </c>
      <c r="F384" s="59">
        <v>0</v>
      </c>
      <c r="G384" s="59">
        <v>0</v>
      </c>
      <c r="H384" s="59">
        <v>14.54</v>
      </c>
      <c r="I384" s="78">
        <v>14.54</v>
      </c>
    </row>
    <row r="385" spans="1:9" ht="15.75" thickBot="1" x14ac:dyDescent="0.3">
      <c r="A385" s="69" t="s">
        <v>68</v>
      </c>
      <c r="B385" s="61">
        <v>45555</v>
      </c>
      <c r="C385" s="61">
        <v>45412</v>
      </c>
      <c r="D385" s="62">
        <v>0</v>
      </c>
      <c r="E385" s="62">
        <v>0</v>
      </c>
      <c r="F385" s="62">
        <v>0</v>
      </c>
      <c r="G385" s="62">
        <v>0</v>
      </c>
      <c r="H385" s="62">
        <v>14.54</v>
      </c>
      <c r="I385" s="79">
        <v>14.54</v>
      </c>
    </row>
    <row r="386" spans="1:9" ht="15.75" thickBot="1" x14ac:dyDescent="0.3">
      <c r="A386" s="67" t="s">
        <v>68</v>
      </c>
      <c r="B386" s="58">
        <v>45555</v>
      </c>
      <c r="C386" s="58">
        <v>45412</v>
      </c>
      <c r="D386" s="59">
        <v>0</v>
      </c>
      <c r="E386" s="59">
        <v>0</v>
      </c>
      <c r="F386" s="59">
        <v>0</v>
      </c>
      <c r="G386" s="59">
        <v>0</v>
      </c>
      <c r="H386" s="59">
        <v>14.54</v>
      </c>
      <c r="I386" s="78">
        <v>14.54</v>
      </c>
    </row>
    <row r="387" spans="1:9" ht="15.75" thickBot="1" x14ac:dyDescent="0.3">
      <c r="A387" s="69" t="s">
        <v>68</v>
      </c>
      <c r="B387" s="61">
        <v>45555</v>
      </c>
      <c r="C387" s="61">
        <v>45412</v>
      </c>
      <c r="D387" s="62">
        <v>0</v>
      </c>
      <c r="E387" s="62">
        <v>0</v>
      </c>
      <c r="F387" s="62">
        <v>0</v>
      </c>
      <c r="G387" s="62">
        <v>0</v>
      </c>
      <c r="H387" s="62">
        <v>14.54</v>
      </c>
      <c r="I387" s="79">
        <v>14.54</v>
      </c>
    </row>
    <row r="388" spans="1:9" ht="15.75" thickBot="1" x14ac:dyDescent="0.3">
      <c r="A388" s="67" t="s">
        <v>68</v>
      </c>
      <c r="B388" s="58">
        <v>45555</v>
      </c>
      <c r="C388" s="58">
        <v>45412</v>
      </c>
      <c r="D388" s="59">
        <v>0</v>
      </c>
      <c r="E388" s="59">
        <v>0</v>
      </c>
      <c r="F388" s="59">
        <v>0</v>
      </c>
      <c r="G388" s="59">
        <v>0</v>
      </c>
      <c r="H388" s="59">
        <v>14.54</v>
      </c>
      <c r="I388" s="78">
        <v>14.54</v>
      </c>
    </row>
    <row r="389" spans="1:9" ht="15.75" thickBot="1" x14ac:dyDescent="0.3">
      <c r="A389" s="69" t="s">
        <v>68</v>
      </c>
      <c r="B389" s="61">
        <v>45555</v>
      </c>
      <c r="C389" s="61">
        <v>45412</v>
      </c>
      <c r="D389" s="62">
        <v>0</v>
      </c>
      <c r="E389" s="62">
        <v>0</v>
      </c>
      <c r="F389" s="62">
        <v>0</v>
      </c>
      <c r="G389" s="62">
        <v>0</v>
      </c>
      <c r="H389" s="62">
        <v>14.54</v>
      </c>
      <c r="I389" s="79">
        <v>14.54</v>
      </c>
    </row>
    <row r="390" spans="1:9" ht="15.75" thickBot="1" x14ac:dyDescent="0.3">
      <c r="A390" s="67" t="s">
        <v>68</v>
      </c>
      <c r="B390" s="58">
        <v>45555</v>
      </c>
      <c r="C390" s="58">
        <v>45412</v>
      </c>
      <c r="D390" s="59">
        <v>0</v>
      </c>
      <c r="E390" s="59">
        <v>0</v>
      </c>
      <c r="F390" s="59">
        <v>0</v>
      </c>
      <c r="G390" s="59">
        <v>0</v>
      </c>
      <c r="H390" s="59">
        <v>14.54</v>
      </c>
      <c r="I390" s="78">
        <v>14.54</v>
      </c>
    </row>
    <row r="391" spans="1:9" ht="15.75" thickBot="1" x14ac:dyDescent="0.3">
      <c r="A391" s="69" t="s">
        <v>68</v>
      </c>
      <c r="B391" s="61">
        <v>45555</v>
      </c>
      <c r="C391" s="61">
        <v>45412</v>
      </c>
      <c r="D391" s="62">
        <v>0</v>
      </c>
      <c r="E391" s="62">
        <v>0</v>
      </c>
      <c r="F391" s="62">
        <v>0</v>
      </c>
      <c r="G391" s="62">
        <v>0</v>
      </c>
      <c r="H391" s="62">
        <v>14.54</v>
      </c>
      <c r="I391" s="79">
        <v>14.54</v>
      </c>
    </row>
    <row r="392" spans="1:9" ht="15.75" thickBot="1" x14ac:dyDescent="0.3">
      <c r="A392" s="67" t="s">
        <v>68</v>
      </c>
      <c r="B392" s="58">
        <v>45555</v>
      </c>
      <c r="C392" s="58">
        <v>45412</v>
      </c>
      <c r="D392" s="59">
        <v>0</v>
      </c>
      <c r="E392" s="59">
        <v>0</v>
      </c>
      <c r="F392" s="59">
        <v>0</v>
      </c>
      <c r="G392" s="59">
        <v>0</v>
      </c>
      <c r="H392" s="59">
        <v>14.52</v>
      </c>
      <c r="I392" s="78">
        <v>14.52</v>
      </c>
    </row>
    <row r="393" spans="1:9" ht="15.75" thickBot="1" x14ac:dyDescent="0.3">
      <c r="A393" s="69" t="s">
        <v>73</v>
      </c>
      <c r="B393" s="61">
        <v>45555</v>
      </c>
      <c r="C393" s="61">
        <v>45291</v>
      </c>
      <c r="D393" s="62">
        <v>0</v>
      </c>
      <c r="E393" s="62">
        <v>0</v>
      </c>
      <c r="F393" s="62">
        <v>4.3899999999999997</v>
      </c>
      <c r="G393" s="62">
        <v>0</v>
      </c>
      <c r="H393" s="62">
        <v>54.11</v>
      </c>
      <c r="I393" s="79">
        <v>58.5</v>
      </c>
    </row>
    <row r="394" spans="1:9" ht="15.75" thickBot="1" x14ac:dyDescent="0.3">
      <c r="A394" s="67" t="s">
        <v>73</v>
      </c>
      <c r="B394" s="58">
        <v>45555</v>
      </c>
      <c r="C394" s="58">
        <v>45291</v>
      </c>
      <c r="D394" s="59">
        <v>0</v>
      </c>
      <c r="E394" s="59">
        <v>0</v>
      </c>
      <c r="F394" s="59">
        <v>4.3899999999999997</v>
      </c>
      <c r="G394" s="59">
        <v>0</v>
      </c>
      <c r="H394" s="59">
        <v>54.11</v>
      </c>
      <c r="I394" s="78">
        <v>58.5</v>
      </c>
    </row>
    <row r="395" spans="1:9" ht="15.75" thickBot="1" x14ac:dyDescent="0.3">
      <c r="A395" s="69" t="s">
        <v>73</v>
      </c>
      <c r="B395" s="61">
        <v>45555</v>
      </c>
      <c r="C395" s="61">
        <v>45291</v>
      </c>
      <c r="D395" s="62">
        <v>0</v>
      </c>
      <c r="E395" s="62">
        <v>0</v>
      </c>
      <c r="F395" s="62">
        <v>4.38</v>
      </c>
      <c r="G395" s="62">
        <v>0</v>
      </c>
      <c r="H395" s="62">
        <v>54.12</v>
      </c>
      <c r="I395" s="79">
        <v>58.5</v>
      </c>
    </row>
    <row r="396" spans="1:9" ht="15.75" thickBot="1" x14ac:dyDescent="0.3">
      <c r="A396" s="67" t="s">
        <v>320</v>
      </c>
      <c r="B396" s="58">
        <v>45548</v>
      </c>
      <c r="C396" s="58">
        <v>45291</v>
      </c>
      <c r="D396" s="59">
        <v>0</v>
      </c>
      <c r="E396" s="59">
        <v>0</v>
      </c>
      <c r="F396" s="59">
        <v>0</v>
      </c>
      <c r="G396" s="59">
        <v>0</v>
      </c>
      <c r="H396" s="59">
        <v>99</v>
      </c>
      <c r="I396" s="78">
        <v>99</v>
      </c>
    </row>
    <row r="397" spans="1:9" ht="15.75" thickBot="1" x14ac:dyDescent="0.3">
      <c r="A397" s="69" t="s">
        <v>320</v>
      </c>
      <c r="B397" s="61">
        <v>45548</v>
      </c>
      <c r="C397" s="61">
        <v>45291</v>
      </c>
      <c r="D397" s="62">
        <v>0</v>
      </c>
      <c r="E397" s="62">
        <v>0</v>
      </c>
      <c r="F397" s="62">
        <v>0</v>
      </c>
      <c r="G397" s="62">
        <v>0</v>
      </c>
      <c r="H397" s="62">
        <v>99</v>
      </c>
      <c r="I397" s="79">
        <v>99</v>
      </c>
    </row>
    <row r="398" spans="1:9" ht="15.75" thickBot="1" x14ac:dyDescent="0.3">
      <c r="A398" s="67" t="s">
        <v>320</v>
      </c>
      <c r="B398" s="58">
        <v>45548</v>
      </c>
      <c r="C398" s="58">
        <v>45291</v>
      </c>
      <c r="D398" s="59">
        <v>0</v>
      </c>
      <c r="E398" s="59">
        <v>0</v>
      </c>
      <c r="F398" s="59">
        <v>0</v>
      </c>
      <c r="G398" s="59">
        <v>0</v>
      </c>
      <c r="H398" s="59">
        <v>99</v>
      </c>
      <c r="I398" s="78">
        <v>99</v>
      </c>
    </row>
    <row r="399" spans="1:9" ht="15.75" thickBot="1" x14ac:dyDescent="0.3">
      <c r="A399" s="69" t="s">
        <v>98</v>
      </c>
      <c r="B399" s="61">
        <v>45555</v>
      </c>
      <c r="C399" s="61">
        <v>45535</v>
      </c>
      <c r="D399" s="62">
        <v>0</v>
      </c>
      <c r="E399" s="62">
        <v>0</v>
      </c>
      <c r="F399" s="62">
        <v>0</v>
      </c>
      <c r="G399" s="62">
        <v>0</v>
      </c>
      <c r="H399" s="63">
        <v>2059</v>
      </c>
      <c r="I399" s="70">
        <v>2059</v>
      </c>
    </row>
    <row r="400" spans="1:9" ht="15.75" thickBot="1" x14ac:dyDescent="0.3">
      <c r="A400" s="67" t="s">
        <v>94</v>
      </c>
      <c r="B400" s="58">
        <v>45555</v>
      </c>
      <c r="C400" s="58">
        <v>45412</v>
      </c>
      <c r="D400" s="59">
        <v>0</v>
      </c>
      <c r="E400" s="59">
        <v>0</v>
      </c>
      <c r="F400" s="59">
        <v>0</v>
      </c>
      <c r="G400" s="59">
        <v>0</v>
      </c>
      <c r="H400" s="59">
        <v>23.14</v>
      </c>
      <c r="I400" s="78">
        <v>23.14</v>
      </c>
    </row>
    <row r="401" spans="1:9" ht="15.75" thickBot="1" x14ac:dyDescent="0.3">
      <c r="A401" s="69" t="s">
        <v>94</v>
      </c>
      <c r="B401" s="61">
        <v>45555</v>
      </c>
      <c r="C401" s="61">
        <v>45412</v>
      </c>
      <c r="D401" s="62">
        <v>0</v>
      </c>
      <c r="E401" s="62">
        <v>0</v>
      </c>
      <c r="F401" s="62">
        <v>0</v>
      </c>
      <c r="G401" s="62">
        <v>0</v>
      </c>
      <c r="H401" s="62">
        <v>23.14</v>
      </c>
      <c r="I401" s="79">
        <v>23.14</v>
      </c>
    </row>
    <row r="402" spans="1:9" ht="15.75" thickBot="1" x14ac:dyDescent="0.3">
      <c r="A402" s="67" t="s">
        <v>94</v>
      </c>
      <c r="B402" s="58">
        <v>45555</v>
      </c>
      <c r="C402" s="58">
        <v>45412</v>
      </c>
      <c r="D402" s="59">
        <v>0</v>
      </c>
      <c r="E402" s="59">
        <v>0</v>
      </c>
      <c r="F402" s="59">
        <v>0</v>
      </c>
      <c r="G402" s="59">
        <v>0</v>
      </c>
      <c r="H402" s="59">
        <v>23.14</v>
      </c>
      <c r="I402" s="78">
        <v>23.14</v>
      </c>
    </row>
    <row r="403" spans="1:9" ht="15.75" thickBot="1" x14ac:dyDescent="0.3">
      <c r="A403" s="69" t="s">
        <v>94</v>
      </c>
      <c r="B403" s="61">
        <v>45555</v>
      </c>
      <c r="C403" s="61">
        <v>45412</v>
      </c>
      <c r="D403" s="62">
        <v>0</v>
      </c>
      <c r="E403" s="62">
        <v>0</v>
      </c>
      <c r="F403" s="62">
        <v>0</v>
      </c>
      <c r="G403" s="62">
        <v>0</v>
      </c>
      <c r="H403" s="62">
        <v>23.14</v>
      </c>
      <c r="I403" s="79">
        <v>23.14</v>
      </c>
    </row>
    <row r="404" spans="1:9" ht="15.75" thickBot="1" x14ac:dyDescent="0.3">
      <c r="A404" s="67" t="s">
        <v>94</v>
      </c>
      <c r="B404" s="58">
        <v>45555</v>
      </c>
      <c r="C404" s="58">
        <v>45412</v>
      </c>
      <c r="D404" s="59">
        <v>0</v>
      </c>
      <c r="E404" s="59">
        <v>0</v>
      </c>
      <c r="F404" s="59">
        <v>0</v>
      </c>
      <c r="G404" s="59">
        <v>0</v>
      </c>
      <c r="H404" s="59">
        <v>23.14</v>
      </c>
      <c r="I404" s="78">
        <v>23.14</v>
      </c>
    </row>
    <row r="405" spans="1:9" ht="15.75" thickBot="1" x14ac:dyDescent="0.3">
      <c r="A405" s="69" t="s">
        <v>94</v>
      </c>
      <c r="B405" s="61">
        <v>45555</v>
      </c>
      <c r="C405" s="61">
        <v>45412</v>
      </c>
      <c r="D405" s="62">
        <v>0</v>
      </c>
      <c r="E405" s="62">
        <v>0</v>
      </c>
      <c r="F405" s="62">
        <v>0</v>
      </c>
      <c r="G405" s="62">
        <v>0</v>
      </c>
      <c r="H405" s="62">
        <v>23.14</v>
      </c>
      <c r="I405" s="79">
        <v>23.14</v>
      </c>
    </row>
    <row r="406" spans="1:9" ht="15.75" thickBot="1" x14ac:dyDescent="0.3">
      <c r="A406" s="67" t="s">
        <v>94</v>
      </c>
      <c r="B406" s="58">
        <v>45555</v>
      </c>
      <c r="C406" s="58">
        <v>45412</v>
      </c>
      <c r="D406" s="59">
        <v>0</v>
      </c>
      <c r="E406" s="59">
        <v>0</v>
      </c>
      <c r="F406" s="59">
        <v>0</v>
      </c>
      <c r="G406" s="59">
        <v>0</v>
      </c>
      <c r="H406" s="59">
        <v>23.16</v>
      </c>
      <c r="I406" s="78">
        <v>23.16</v>
      </c>
    </row>
    <row r="407" spans="1:9" ht="15.75" thickBot="1" x14ac:dyDescent="0.3">
      <c r="A407" s="122" t="s">
        <v>294</v>
      </c>
      <c r="B407" s="123"/>
      <c r="C407" s="124"/>
      <c r="D407" s="64">
        <v>0</v>
      </c>
      <c r="E407" s="64">
        <v>0</v>
      </c>
      <c r="F407" s="64">
        <v>13.16</v>
      </c>
      <c r="G407" s="64">
        <v>0</v>
      </c>
      <c r="H407" s="65">
        <v>5822.84</v>
      </c>
      <c r="I407" s="71">
        <v>5836</v>
      </c>
    </row>
    <row r="408" spans="1:9" ht="15.75" thickBot="1" x14ac:dyDescent="0.3">
      <c r="A408" s="119" t="s">
        <v>300</v>
      </c>
      <c r="B408" s="120"/>
      <c r="C408" s="120"/>
      <c r="D408" s="120"/>
      <c r="E408" s="120"/>
      <c r="F408" s="120"/>
      <c r="G408" s="120"/>
      <c r="H408" s="120"/>
      <c r="I408" s="121"/>
    </row>
    <row r="409" spans="1:9" ht="15.75" thickBot="1" x14ac:dyDescent="0.3">
      <c r="A409" s="69" t="s">
        <v>100</v>
      </c>
      <c r="B409" s="61">
        <v>45595</v>
      </c>
      <c r="C409" s="61">
        <v>45596</v>
      </c>
      <c r="D409" s="62">
        <v>0</v>
      </c>
      <c r="E409" s="62">
        <v>0</v>
      </c>
      <c r="F409" s="62">
        <v>0</v>
      </c>
      <c r="G409" s="62">
        <v>0</v>
      </c>
      <c r="H409" s="63">
        <v>1250</v>
      </c>
      <c r="I409" s="70">
        <v>1250</v>
      </c>
    </row>
    <row r="410" spans="1:9" ht="15.75" thickBot="1" x14ac:dyDescent="0.3">
      <c r="A410" s="67" t="s">
        <v>329</v>
      </c>
      <c r="B410" s="58">
        <v>45595</v>
      </c>
      <c r="C410" s="58">
        <v>45657</v>
      </c>
      <c r="D410" s="59">
        <v>0</v>
      </c>
      <c r="E410" s="59">
        <v>0</v>
      </c>
      <c r="F410" s="59">
        <v>0</v>
      </c>
      <c r="G410" s="59">
        <v>0</v>
      </c>
      <c r="H410" s="60">
        <v>1000</v>
      </c>
      <c r="I410" s="68">
        <v>1000</v>
      </c>
    </row>
    <row r="411" spans="1:9" ht="15.75" thickBot="1" x14ac:dyDescent="0.3">
      <c r="A411" s="69" t="s">
        <v>98</v>
      </c>
      <c r="B411" s="61">
        <v>45595</v>
      </c>
      <c r="C411" s="61">
        <v>45565</v>
      </c>
      <c r="D411" s="62">
        <v>0</v>
      </c>
      <c r="E411" s="62">
        <v>0</v>
      </c>
      <c r="F411" s="62">
        <v>0</v>
      </c>
      <c r="G411" s="62">
        <v>0</v>
      </c>
      <c r="H411" s="63">
        <v>3007.5</v>
      </c>
      <c r="I411" s="70">
        <v>3007.5</v>
      </c>
    </row>
    <row r="412" spans="1:9" ht="15.75" thickBot="1" x14ac:dyDescent="0.3">
      <c r="A412" s="67" t="s">
        <v>96</v>
      </c>
      <c r="B412" s="58">
        <v>45586</v>
      </c>
      <c r="C412" s="58">
        <v>45412</v>
      </c>
      <c r="D412" s="59">
        <v>0</v>
      </c>
      <c r="E412" s="59">
        <v>0</v>
      </c>
      <c r="F412" s="59">
        <v>0</v>
      </c>
      <c r="G412" s="59">
        <v>0</v>
      </c>
      <c r="H412" s="59">
        <v>23.14</v>
      </c>
      <c r="I412" s="78">
        <v>23.14</v>
      </c>
    </row>
    <row r="413" spans="1:9" ht="15.75" thickBot="1" x14ac:dyDescent="0.3">
      <c r="A413" s="69" t="s">
        <v>96</v>
      </c>
      <c r="B413" s="61">
        <v>45586</v>
      </c>
      <c r="C413" s="61">
        <v>45412</v>
      </c>
      <c r="D413" s="62">
        <v>0</v>
      </c>
      <c r="E413" s="62">
        <v>0</v>
      </c>
      <c r="F413" s="62">
        <v>0</v>
      </c>
      <c r="G413" s="62">
        <v>0</v>
      </c>
      <c r="H413" s="62">
        <v>23.14</v>
      </c>
      <c r="I413" s="79">
        <v>23.14</v>
      </c>
    </row>
    <row r="414" spans="1:9" ht="15.75" thickBot="1" x14ac:dyDescent="0.3">
      <c r="A414" s="67" t="s">
        <v>96</v>
      </c>
      <c r="B414" s="58">
        <v>45586</v>
      </c>
      <c r="C414" s="58">
        <v>45412</v>
      </c>
      <c r="D414" s="59">
        <v>0</v>
      </c>
      <c r="E414" s="59">
        <v>0</v>
      </c>
      <c r="F414" s="59">
        <v>0</v>
      </c>
      <c r="G414" s="59">
        <v>0</v>
      </c>
      <c r="H414" s="59">
        <v>23.14</v>
      </c>
      <c r="I414" s="78">
        <v>23.14</v>
      </c>
    </row>
    <row r="415" spans="1:9" ht="15.75" thickBot="1" x14ac:dyDescent="0.3">
      <c r="A415" s="69" t="s">
        <v>96</v>
      </c>
      <c r="B415" s="61">
        <v>45586</v>
      </c>
      <c r="C415" s="61">
        <v>45412</v>
      </c>
      <c r="D415" s="62">
        <v>0</v>
      </c>
      <c r="E415" s="62">
        <v>0</v>
      </c>
      <c r="F415" s="62">
        <v>0</v>
      </c>
      <c r="G415" s="62">
        <v>0</v>
      </c>
      <c r="H415" s="62">
        <v>23.14</v>
      </c>
      <c r="I415" s="79">
        <v>23.14</v>
      </c>
    </row>
    <row r="416" spans="1:9" ht="15.75" thickBot="1" x14ac:dyDescent="0.3">
      <c r="A416" s="67" t="s">
        <v>96</v>
      </c>
      <c r="B416" s="58">
        <v>45586</v>
      </c>
      <c r="C416" s="58">
        <v>45412</v>
      </c>
      <c r="D416" s="59">
        <v>0</v>
      </c>
      <c r="E416" s="59">
        <v>0</v>
      </c>
      <c r="F416" s="59">
        <v>0</v>
      </c>
      <c r="G416" s="59">
        <v>0</v>
      </c>
      <c r="H416" s="59">
        <v>23.14</v>
      </c>
      <c r="I416" s="78">
        <v>23.14</v>
      </c>
    </row>
    <row r="417" spans="1:9" ht="15.75" thickBot="1" x14ac:dyDescent="0.3">
      <c r="A417" s="69" t="s">
        <v>96</v>
      </c>
      <c r="B417" s="61">
        <v>45586</v>
      </c>
      <c r="C417" s="61">
        <v>45412</v>
      </c>
      <c r="D417" s="62">
        <v>0</v>
      </c>
      <c r="E417" s="62">
        <v>0</v>
      </c>
      <c r="F417" s="62">
        <v>0</v>
      </c>
      <c r="G417" s="62">
        <v>0</v>
      </c>
      <c r="H417" s="62">
        <v>23.14</v>
      </c>
      <c r="I417" s="79">
        <v>23.14</v>
      </c>
    </row>
    <row r="418" spans="1:9" ht="15.75" thickBot="1" x14ac:dyDescent="0.3">
      <c r="A418" s="67" t="s">
        <v>96</v>
      </c>
      <c r="B418" s="58">
        <v>45586</v>
      </c>
      <c r="C418" s="58">
        <v>45412</v>
      </c>
      <c r="D418" s="59">
        <v>0</v>
      </c>
      <c r="E418" s="59">
        <v>0</v>
      </c>
      <c r="F418" s="59">
        <v>0</v>
      </c>
      <c r="G418" s="59">
        <v>0</v>
      </c>
      <c r="H418" s="59">
        <v>23.16</v>
      </c>
      <c r="I418" s="78">
        <v>23.16</v>
      </c>
    </row>
    <row r="419" spans="1:9" ht="15.75" thickBot="1" x14ac:dyDescent="0.3">
      <c r="A419" s="69" t="s">
        <v>332</v>
      </c>
      <c r="B419" s="61">
        <v>45586</v>
      </c>
      <c r="C419" s="61">
        <v>45291</v>
      </c>
      <c r="D419" s="62">
        <v>0</v>
      </c>
      <c r="E419" s="62">
        <v>0</v>
      </c>
      <c r="F419" s="62">
        <v>0</v>
      </c>
      <c r="G419" s="62">
        <v>0</v>
      </c>
      <c r="H419" s="62">
        <v>94.5</v>
      </c>
      <c r="I419" s="79">
        <v>94.5</v>
      </c>
    </row>
    <row r="420" spans="1:9" ht="15.75" thickBot="1" x14ac:dyDescent="0.3">
      <c r="A420" s="67" t="s">
        <v>332</v>
      </c>
      <c r="B420" s="58">
        <v>45586</v>
      </c>
      <c r="C420" s="58">
        <v>45291</v>
      </c>
      <c r="D420" s="59">
        <v>0</v>
      </c>
      <c r="E420" s="59">
        <v>0</v>
      </c>
      <c r="F420" s="59">
        <v>0</v>
      </c>
      <c r="G420" s="59">
        <v>0</v>
      </c>
      <c r="H420" s="59">
        <v>94.5</v>
      </c>
      <c r="I420" s="78">
        <v>94.5</v>
      </c>
    </row>
    <row r="421" spans="1:9" ht="15.75" thickBot="1" x14ac:dyDescent="0.3">
      <c r="A421" s="69" t="s">
        <v>332</v>
      </c>
      <c r="B421" s="61">
        <v>45586</v>
      </c>
      <c r="C421" s="61">
        <v>45291</v>
      </c>
      <c r="D421" s="62">
        <v>0</v>
      </c>
      <c r="E421" s="62">
        <v>0</v>
      </c>
      <c r="F421" s="62">
        <v>0</v>
      </c>
      <c r="G421" s="62">
        <v>0</v>
      </c>
      <c r="H421" s="62">
        <v>94.5</v>
      </c>
      <c r="I421" s="79">
        <v>94.5</v>
      </c>
    </row>
    <row r="422" spans="1:9" ht="15.75" thickBot="1" x14ac:dyDescent="0.3">
      <c r="A422" s="122" t="s">
        <v>294</v>
      </c>
      <c r="B422" s="123"/>
      <c r="C422" s="124"/>
      <c r="D422" s="64">
        <v>0</v>
      </c>
      <c r="E422" s="64">
        <v>0</v>
      </c>
      <c r="F422" s="64">
        <v>0</v>
      </c>
      <c r="G422" s="64">
        <v>0</v>
      </c>
      <c r="H422" s="65">
        <v>5703</v>
      </c>
      <c r="I422" s="71">
        <v>5703</v>
      </c>
    </row>
    <row r="423" spans="1:9" ht="15.75" thickBot="1" x14ac:dyDescent="0.3">
      <c r="A423" s="132" t="s">
        <v>302</v>
      </c>
      <c r="B423" s="133"/>
      <c r="C423" s="133"/>
      <c r="D423" s="133"/>
      <c r="E423" s="133"/>
      <c r="F423" s="133"/>
      <c r="G423" s="133"/>
      <c r="H423" s="133"/>
      <c r="I423" s="134"/>
    </row>
    <row r="424" spans="1:9" ht="15.75" thickBot="1" x14ac:dyDescent="0.3">
      <c r="A424" s="67" t="s">
        <v>329</v>
      </c>
      <c r="B424" s="58">
        <v>45625</v>
      </c>
      <c r="C424" s="58">
        <v>45657</v>
      </c>
      <c r="D424" s="59">
        <v>0</v>
      </c>
      <c r="E424" s="59">
        <v>0</v>
      </c>
      <c r="F424" s="59">
        <v>0</v>
      </c>
      <c r="G424" s="59">
        <v>0</v>
      </c>
      <c r="H424" s="60">
        <v>1000</v>
      </c>
      <c r="I424" s="68">
        <v>1000</v>
      </c>
    </row>
    <row r="425" spans="1:9" ht="15.75" thickBot="1" x14ac:dyDescent="0.3">
      <c r="A425" s="69" t="s">
        <v>98</v>
      </c>
      <c r="B425" s="61">
        <v>45625</v>
      </c>
      <c r="C425" s="61">
        <v>45596</v>
      </c>
      <c r="D425" s="62">
        <v>0</v>
      </c>
      <c r="E425" s="62">
        <v>0</v>
      </c>
      <c r="F425" s="62">
        <v>0</v>
      </c>
      <c r="G425" s="62">
        <v>0</v>
      </c>
      <c r="H425" s="63">
        <v>3145</v>
      </c>
      <c r="I425" s="70">
        <v>3145</v>
      </c>
    </row>
    <row r="426" spans="1:9" ht="15.75" thickBot="1" x14ac:dyDescent="0.3">
      <c r="A426" s="122" t="s">
        <v>294</v>
      </c>
      <c r="B426" s="123"/>
      <c r="C426" s="124"/>
      <c r="D426" s="64">
        <v>0</v>
      </c>
      <c r="E426" s="64">
        <v>0</v>
      </c>
      <c r="F426" s="64">
        <v>0</v>
      </c>
      <c r="G426" s="64">
        <v>0</v>
      </c>
      <c r="H426" s="65">
        <v>4145</v>
      </c>
      <c r="I426" s="71">
        <v>4145</v>
      </c>
    </row>
    <row r="427" spans="1:9" ht="15.75" thickBot="1" x14ac:dyDescent="0.3">
      <c r="A427" s="132" t="s">
        <v>333</v>
      </c>
      <c r="B427" s="133"/>
      <c r="C427" s="133"/>
      <c r="D427" s="133"/>
      <c r="E427" s="133"/>
      <c r="F427" s="133"/>
      <c r="G427" s="133"/>
      <c r="H427" s="133"/>
      <c r="I427" s="134"/>
    </row>
    <row r="428" spans="1:9" ht="15.75" thickBot="1" x14ac:dyDescent="0.3">
      <c r="A428" s="67" t="s">
        <v>329</v>
      </c>
      <c r="B428" s="58">
        <v>45656</v>
      </c>
      <c r="C428" s="58">
        <v>45657</v>
      </c>
      <c r="D428" s="59">
        <v>0</v>
      </c>
      <c r="E428" s="59">
        <v>0</v>
      </c>
      <c r="F428" s="59">
        <v>0</v>
      </c>
      <c r="G428" s="59">
        <v>0</v>
      </c>
      <c r="H428" s="60">
        <v>1000</v>
      </c>
      <c r="I428" s="68">
        <v>1000</v>
      </c>
    </row>
    <row r="429" spans="1:9" ht="15.75" thickBot="1" x14ac:dyDescent="0.3">
      <c r="A429" s="69" t="s">
        <v>98</v>
      </c>
      <c r="B429" s="61">
        <v>45656</v>
      </c>
      <c r="C429" s="61">
        <v>45626</v>
      </c>
      <c r="D429" s="62">
        <v>0</v>
      </c>
      <c r="E429" s="62">
        <v>0</v>
      </c>
      <c r="F429" s="62">
        <v>0</v>
      </c>
      <c r="G429" s="62">
        <v>0</v>
      </c>
      <c r="H429" s="63">
        <v>3337.5</v>
      </c>
      <c r="I429" s="70">
        <v>3337.5</v>
      </c>
    </row>
    <row r="430" spans="1:9" ht="15.75" thickBot="1" x14ac:dyDescent="0.3">
      <c r="A430" s="122" t="s">
        <v>294</v>
      </c>
      <c r="B430" s="123"/>
      <c r="C430" s="124"/>
      <c r="D430" s="64">
        <v>0</v>
      </c>
      <c r="E430" s="64">
        <v>0</v>
      </c>
      <c r="F430" s="64">
        <v>0</v>
      </c>
      <c r="G430" s="64">
        <v>0</v>
      </c>
      <c r="H430" s="65">
        <v>4337.5</v>
      </c>
      <c r="I430" s="71">
        <v>4337.5</v>
      </c>
    </row>
    <row r="431" spans="1:9" x14ac:dyDescent="0.25">
      <c r="A431" s="116" t="s">
        <v>303</v>
      </c>
      <c r="B431" s="117"/>
      <c r="C431" s="118"/>
      <c r="D431" s="72">
        <v>0</v>
      </c>
      <c r="E431" s="72">
        <v>0</v>
      </c>
      <c r="F431" s="73">
        <v>9058.57</v>
      </c>
      <c r="G431" s="72">
        <v>0</v>
      </c>
      <c r="H431" s="73">
        <v>294782.93</v>
      </c>
      <c r="I431" s="74">
        <v>303841.5</v>
      </c>
    </row>
  </sheetData>
  <mergeCells count="33">
    <mergeCell ref="A156:C156"/>
    <mergeCell ref="A3:A4"/>
    <mergeCell ref="B3:B4"/>
    <mergeCell ref="D3:D4"/>
    <mergeCell ref="E3:E4"/>
    <mergeCell ref="H3:H4"/>
    <mergeCell ref="I3:I4"/>
    <mergeCell ref="A5:I5"/>
    <mergeCell ref="A19:C19"/>
    <mergeCell ref="A20:I20"/>
    <mergeCell ref="F3:F4"/>
    <mergeCell ref="G3:G4"/>
    <mergeCell ref="A374:C374"/>
    <mergeCell ref="A157:I157"/>
    <mergeCell ref="A219:C219"/>
    <mergeCell ref="A220:I220"/>
    <mergeCell ref="A233:C233"/>
    <mergeCell ref="A234:I234"/>
    <mergeCell ref="A248:C248"/>
    <mergeCell ref="A249:I249"/>
    <mergeCell ref="A255:C255"/>
    <mergeCell ref="A256:I256"/>
    <mergeCell ref="A317:C317"/>
    <mergeCell ref="A318:I318"/>
    <mergeCell ref="A427:I427"/>
    <mergeCell ref="A430:C430"/>
    <mergeCell ref="A431:C431"/>
    <mergeCell ref="A375:I375"/>
    <mergeCell ref="A407:C407"/>
    <mergeCell ref="A408:I408"/>
    <mergeCell ref="A422:C422"/>
    <mergeCell ref="A423:I423"/>
    <mergeCell ref="A426:C426"/>
  </mergeCells>
  <pageMargins left="0.511811024" right="0.511811024" top="0.78740157499999996" bottom="0.78740157499999996" header="0.31496062000000002" footer="0.3149606200000000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9"/>
  <sheetViews>
    <sheetView workbookViewId="0">
      <selection activeCell="L6" sqref="L6:L8"/>
    </sheetView>
  </sheetViews>
  <sheetFormatPr defaultRowHeight="15" x14ac:dyDescent="0.25"/>
  <cols>
    <col min="1" max="1" width="37.140625" bestFit="1" customWidth="1"/>
    <col min="2" max="2" width="16.42578125" bestFit="1" customWidth="1"/>
    <col min="3" max="3" width="10.42578125" bestFit="1" customWidth="1"/>
    <col min="8" max="8" width="13.28515625" bestFit="1" customWidth="1"/>
    <col min="9" max="9" width="11.42578125" bestFit="1" customWidth="1"/>
    <col min="11" max="11" width="38.7109375" customWidth="1"/>
    <col min="12" max="12" width="19.140625" customWidth="1"/>
    <col min="13" max="13" width="5" customWidth="1"/>
    <col min="14" max="15" width="8" customWidth="1"/>
    <col min="16" max="20" width="5" customWidth="1"/>
    <col min="21" max="23" width="6" customWidth="1"/>
    <col min="24" max="24" width="7" customWidth="1"/>
    <col min="25" max="25" width="10.7109375" bestFit="1" customWidth="1"/>
  </cols>
  <sheetData>
    <row r="2" spans="1:12" x14ac:dyDescent="0.25">
      <c r="A2" s="56" t="s">
        <v>281</v>
      </c>
    </row>
    <row r="3" spans="1:12" x14ac:dyDescent="0.25">
      <c r="A3" s="135" t="s">
        <v>282</v>
      </c>
      <c r="B3" s="125" t="s">
        <v>283</v>
      </c>
      <c r="C3" s="66" t="s">
        <v>284</v>
      </c>
      <c r="D3" s="125" t="s">
        <v>286</v>
      </c>
      <c r="E3" s="125" t="s">
        <v>287</v>
      </c>
      <c r="F3" s="125" t="s">
        <v>288</v>
      </c>
      <c r="G3" s="125" t="s">
        <v>289</v>
      </c>
      <c r="H3" s="125" t="s">
        <v>290</v>
      </c>
      <c r="I3" s="127" t="s">
        <v>291</v>
      </c>
    </row>
    <row r="4" spans="1:12" ht="15.75" thickBot="1" x14ac:dyDescent="0.3">
      <c r="A4" s="136"/>
      <c r="B4" s="126"/>
      <c r="C4" s="57" t="s">
        <v>285</v>
      </c>
      <c r="D4" s="126"/>
      <c r="E4" s="126"/>
      <c r="F4" s="126"/>
      <c r="G4" s="126"/>
      <c r="H4" s="126"/>
      <c r="I4" s="128"/>
    </row>
    <row r="5" spans="1:12" ht="15.75" thickBot="1" x14ac:dyDescent="0.3">
      <c r="A5" s="129" t="s">
        <v>292</v>
      </c>
      <c r="B5" s="130"/>
      <c r="C5" s="130"/>
      <c r="D5" s="130"/>
      <c r="E5" s="130"/>
      <c r="F5" s="130"/>
      <c r="G5" s="130"/>
      <c r="H5" s="130"/>
      <c r="I5" s="131"/>
      <c r="K5" s="75" t="s">
        <v>304</v>
      </c>
      <c r="L5" t="s">
        <v>307</v>
      </c>
    </row>
    <row r="6" spans="1:12" ht="15.75" thickBot="1" x14ac:dyDescent="0.3">
      <c r="A6" s="67" t="s">
        <v>91</v>
      </c>
      <c r="B6" s="58">
        <v>45351</v>
      </c>
      <c r="C6" s="58">
        <v>45291</v>
      </c>
      <c r="D6" s="59">
        <v>0</v>
      </c>
      <c r="E6" s="59">
        <v>0</v>
      </c>
      <c r="F6" s="59">
        <v>0</v>
      </c>
      <c r="G6" s="59">
        <v>0</v>
      </c>
      <c r="H6" s="60">
        <v>3700</v>
      </c>
      <c r="I6" s="68">
        <v>3700</v>
      </c>
      <c r="K6" s="76" t="s">
        <v>296</v>
      </c>
      <c r="L6" s="77">
        <v>3700</v>
      </c>
    </row>
    <row r="7" spans="1:12" ht="15.75" thickBot="1" x14ac:dyDescent="0.3">
      <c r="A7" s="69" t="s">
        <v>293</v>
      </c>
      <c r="B7" s="61">
        <v>45331</v>
      </c>
      <c r="C7" s="61">
        <v>45291</v>
      </c>
      <c r="D7" s="62">
        <v>0</v>
      </c>
      <c r="E7" s="62">
        <v>0</v>
      </c>
      <c r="F7" s="62">
        <v>0</v>
      </c>
      <c r="G7" s="62">
        <v>0</v>
      </c>
      <c r="H7" s="63">
        <v>3700</v>
      </c>
      <c r="I7" s="70">
        <v>3700</v>
      </c>
      <c r="K7" s="76" t="s">
        <v>91</v>
      </c>
      <c r="L7" s="77">
        <v>3700</v>
      </c>
    </row>
    <row r="8" spans="1:12" ht="15.75" thickBot="1" x14ac:dyDescent="0.3">
      <c r="A8" s="67" t="s">
        <v>48</v>
      </c>
      <c r="B8" s="58">
        <v>45343</v>
      </c>
      <c r="C8" s="58">
        <v>45291</v>
      </c>
      <c r="D8" s="59">
        <v>0</v>
      </c>
      <c r="E8" s="59">
        <v>0</v>
      </c>
      <c r="F8" s="59">
        <v>0</v>
      </c>
      <c r="G8" s="59">
        <v>0</v>
      </c>
      <c r="H8" s="60">
        <v>3700</v>
      </c>
      <c r="I8" s="68">
        <v>3700</v>
      </c>
      <c r="K8" s="76" t="s">
        <v>301</v>
      </c>
      <c r="L8" s="77">
        <v>2000</v>
      </c>
    </row>
    <row r="9" spans="1:12" ht="15.75" thickBot="1" x14ac:dyDescent="0.3">
      <c r="A9" s="122" t="s">
        <v>294</v>
      </c>
      <c r="B9" s="123"/>
      <c r="C9" s="124"/>
      <c r="D9" s="64">
        <v>0</v>
      </c>
      <c r="E9" s="64">
        <v>0</v>
      </c>
      <c r="F9" s="64">
        <v>0</v>
      </c>
      <c r="G9" s="64">
        <v>0</v>
      </c>
      <c r="H9" s="65">
        <v>11100</v>
      </c>
      <c r="I9" s="71">
        <v>11100</v>
      </c>
      <c r="K9" s="76" t="s">
        <v>299</v>
      </c>
      <c r="L9" s="77">
        <v>10400</v>
      </c>
    </row>
    <row r="10" spans="1:12" ht="15.75" thickBot="1" x14ac:dyDescent="0.3">
      <c r="A10" s="119" t="s">
        <v>295</v>
      </c>
      <c r="B10" s="120"/>
      <c r="C10" s="120"/>
      <c r="D10" s="120"/>
      <c r="E10" s="120"/>
      <c r="F10" s="120"/>
      <c r="G10" s="120"/>
      <c r="H10" s="120"/>
      <c r="I10" s="121"/>
      <c r="K10" s="76" t="s">
        <v>293</v>
      </c>
      <c r="L10" s="77">
        <v>7700</v>
      </c>
    </row>
    <row r="11" spans="1:12" ht="15.75" thickBot="1" x14ac:dyDescent="0.3">
      <c r="A11" s="69" t="s">
        <v>296</v>
      </c>
      <c r="B11" s="61">
        <v>45401</v>
      </c>
      <c r="C11" s="61">
        <v>45291</v>
      </c>
      <c r="D11" s="62">
        <v>0</v>
      </c>
      <c r="E11" s="62">
        <v>0</v>
      </c>
      <c r="F11" s="62">
        <v>0</v>
      </c>
      <c r="G11" s="62">
        <v>0</v>
      </c>
      <c r="H11" s="63">
        <v>3700</v>
      </c>
      <c r="I11" s="70">
        <v>3700</v>
      </c>
      <c r="K11" s="76" t="s">
        <v>48</v>
      </c>
      <c r="L11" s="77">
        <v>10700</v>
      </c>
    </row>
    <row r="12" spans="1:12" ht="15.75" thickBot="1" x14ac:dyDescent="0.3">
      <c r="A12" s="67" t="s">
        <v>297</v>
      </c>
      <c r="B12" s="58">
        <v>45401</v>
      </c>
      <c r="C12" s="58">
        <v>45291</v>
      </c>
      <c r="D12" s="59">
        <v>0</v>
      </c>
      <c r="E12" s="59">
        <v>0</v>
      </c>
      <c r="F12" s="59">
        <v>0</v>
      </c>
      <c r="G12" s="59">
        <v>0</v>
      </c>
      <c r="H12" s="60">
        <v>3700</v>
      </c>
      <c r="I12" s="68">
        <v>3700</v>
      </c>
      <c r="K12" s="76" t="s">
        <v>292</v>
      </c>
      <c r="L12" s="77"/>
    </row>
    <row r="13" spans="1:12" ht="15.75" thickBot="1" x14ac:dyDescent="0.3">
      <c r="A13" s="122" t="s">
        <v>294</v>
      </c>
      <c r="B13" s="123"/>
      <c r="C13" s="124"/>
      <c r="D13" s="64">
        <v>0</v>
      </c>
      <c r="E13" s="64">
        <v>0</v>
      </c>
      <c r="F13" s="64">
        <v>0</v>
      </c>
      <c r="G13" s="64">
        <v>0</v>
      </c>
      <c r="H13" s="65">
        <v>7400</v>
      </c>
      <c r="I13" s="71">
        <v>7400</v>
      </c>
      <c r="K13" s="76" t="s">
        <v>295</v>
      </c>
      <c r="L13" s="77"/>
    </row>
    <row r="14" spans="1:12" ht="15.75" thickBot="1" x14ac:dyDescent="0.3">
      <c r="A14" s="119" t="s">
        <v>298</v>
      </c>
      <c r="B14" s="120"/>
      <c r="C14" s="120"/>
      <c r="D14" s="120"/>
      <c r="E14" s="120"/>
      <c r="F14" s="120"/>
      <c r="G14" s="120"/>
      <c r="H14" s="120"/>
      <c r="I14" s="121"/>
      <c r="K14" s="76" t="s">
        <v>298</v>
      </c>
      <c r="L14" s="77"/>
    </row>
    <row r="15" spans="1:12" ht="15.75" thickBot="1" x14ac:dyDescent="0.3">
      <c r="A15" s="69" t="s">
        <v>299</v>
      </c>
      <c r="B15" s="61">
        <v>45457</v>
      </c>
      <c r="C15" s="61">
        <v>45412</v>
      </c>
      <c r="D15" s="62">
        <v>0</v>
      </c>
      <c r="E15" s="62">
        <v>0</v>
      </c>
      <c r="F15" s="62">
        <v>0</v>
      </c>
      <c r="G15" s="62">
        <v>0</v>
      </c>
      <c r="H15" s="63">
        <v>2666.67</v>
      </c>
      <c r="I15" s="70">
        <v>2666.67</v>
      </c>
      <c r="K15" s="76" t="s">
        <v>300</v>
      </c>
      <c r="L15" s="77"/>
    </row>
    <row r="16" spans="1:12" ht="15.75" thickBot="1" x14ac:dyDescent="0.3">
      <c r="A16" s="67" t="s">
        <v>299</v>
      </c>
      <c r="B16" s="58">
        <v>45457</v>
      </c>
      <c r="C16" s="58">
        <v>45412</v>
      </c>
      <c r="D16" s="59">
        <v>0</v>
      </c>
      <c r="E16" s="59">
        <v>0</v>
      </c>
      <c r="F16" s="59">
        <v>0</v>
      </c>
      <c r="G16" s="59">
        <v>0</v>
      </c>
      <c r="H16" s="60">
        <v>2666.67</v>
      </c>
      <c r="I16" s="68">
        <v>2666.67</v>
      </c>
      <c r="K16" s="76" t="s">
        <v>302</v>
      </c>
      <c r="L16" s="77"/>
    </row>
    <row r="17" spans="1:12" ht="15.75" thickBot="1" x14ac:dyDescent="0.3">
      <c r="A17" s="69" t="s">
        <v>299</v>
      </c>
      <c r="B17" s="61">
        <v>45457</v>
      </c>
      <c r="C17" s="61">
        <v>45412</v>
      </c>
      <c r="D17" s="62">
        <v>0</v>
      </c>
      <c r="E17" s="62">
        <v>0</v>
      </c>
      <c r="F17" s="62">
        <v>0</v>
      </c>
      <c r="G17" s="62">
        <v>0</v>
      </c>
      <c r="H17" s="63">
        <v>2666.66</v>
      </c>
      <c r="I17" s="70">
        <v>2666.66</v>
      </c>
      <c r="K17" s="76" t="s">
        <v>294</v>
      </c>
      <c r="L17" s="77">
        <v>41900</v>
      </c>
    </row>
    <row r="18" spans="1:12" ht="15.75" thickBot="1" x14ac:dyDescent="0.3">
      <c r="A18" s="122" t="s">
        <v>294</v>
      </c>
      <c r="B18" s="123"/>
      <c r="C18" s="124"/>
      <c r="D18" s="64">
        <v>0</v>
      </c>
      <c r="E18" s="64">
        <v>0</v>
      </c>
      <c r="F18" s="64">
        <v>0</v>
      </c>
      <c r="G18" s="64">
        <v>0</v>
      </c>
      <c r="H18" s="65">
        <v>8000</v>
      </c>
      <c r="I18" s="71">
        <v>8000</v>
      </c>
      <c r="K18" s="76" t="s">
        <v>297</v>
      </c>
      <c r="L18" s="77">
        <v>3700</v>
      </c>
    </row>
    <row r="19" spans="1:12" ht="15.75" thickBot="1" x14ac:dyDescent="0.3">
      <c r="A19" s="132" t="s">
        <v>300</v>
      </c>
      <c r="B19" s="133"/>
      <c r="C19" s="133"/>
      <c r="D19" s="133"/>
      <c r="E19" s="133"/>
      <c r="F19" s="133"/>
      <c r="G19" s="133"/>
      <c r="H19" s="133"/>
      <c r="I19" s="134"/>
      <c r="K19" s="76" t="s">
        <v>303</v>
      </c>
      <c r="L19" s="77">
        <v>41900</v>
      </c>
    </row>
    <row r="20" spans="1:12" ht="15.75" thickBot="1" x14ac:dyDescent="0.3">
      <c r="A20" s="67" t="s">
        <v>301</v>
      </c>
      <c r="B20" s="58">
        <v>45579</v>
      </c>
      <c r="C20" s="58">
        <v>45535</v>
      </c>
      <c r="D20" s="59">
        <v>0</v>
      </c>
      <c r="E20" s="59">
        <v>0</v>
      </c>
      <c r="F20" s="59">
        <v>0</v>
      </c>
      <c r="G20" s="59">
        <v>0</v>
      </c>
      <c r="H20" s="60">
        <v>2000</v>
      </c>
      <c r="I20" s="68">
        <v>2000</v>
      </c>
      <c r="K20" s="76" t="s">
        <v>305</v>
      </c>
      <c r="L20" s="77"/>
    </row>
    <row r="21" spans="1:12" ht="15.75" thickBot="1" x14ac:dyDescent="0.3">
      <c r="A21" s="122" t="s">
        <v>294</v>
      </c>
      <c r="B21" s="123"/>
      <c r="C21" s="124"/>
      <c r="D21" s="64">
        <v>0</v>
      </c>
      <c r="E21" s="64">
        <v>0</v>
      </c>
      <c r="F21" s="64">
        <v>0</v>
      </c>
      <c r="G21" s="64">
        <v>0</v>
      </c>
      <c r="H21" s="65">
        <v>2000</v>
      </c>
      <c r="I21" s="71">
        <v>2000</v>
      </c>
      <c r="K21" s="76" t="s">
        <v>306</v>
      </c>
      <c r="L21" s="77">
        <v>125700</v>
      </c>
    </row>
    <row r="22" spans="1:12" ht="15.75" thickBot="1" x14ac:dyDescent="0.3">
      <c r="A22" s="119" t="s">
        <v>302</v>
      </c>
      <c r="B22" s="120"/>
      <c r="C22" s="120"/>
      <c r="D22" s="120"/>
      <c r="E22" s="120"/>
      <c r="F22" s="120"/>
      <c r="G22" s="120"/>
      <c r="H22" s="120"/>
      <c r="I22" s="121"/>
    </row>
    <row r="23" spans="1:12" ht="15.75" thickBot="1" x14ac:dyDescent="0.3">
      <c r="A23" s="69" t="s">
        <v>299</v>
      </c>
      <c r="B23" s="61">
        <v>45610</v>
      </c>
      <c r="C23" s="61">
        <v>45565</v>
      </c>
      <c r="D23" s="62">
        <v>0</v>
      </c>
      <c r="E23" s="62">
        <v>0</v>
      </c>
      <c r="F23" s="62">
        <v>0</v>
      </c>
      <c r="G23" s="62">
        <v>0</v>
      </c>
      <c r="H23" s="63">
        <v>2400</v>
      </c>
      <c r="I23" s="70">
        <v>2400</v>
      </c>
    </row>
    <row r="24" spans="1:12" ht="15.75" thickBot="1" x14ac:dyDescent="0.3">
      <c r="A24" s="67" t="s">
        <v>293</v>
      </c>
      <c r="B24" s="58">
        <v>45610</v>
      </c>
      <c r="C24" s="58">
        <v>45595</v>
      </c>
      <c r="D24" s="59">
        <v>0</v>
      </c>
      <c r="E24" s="59">
        <v>0</v>
      </c>
      <c r="F24" s="59">
        <v>0</v>
      </c>
      <c r="G24" s="59">
        <v>0</v>
      </c>
      <c r="H24" s="60">
        <v>2000</v>
      </c>
      <c r="I24" s="68">
        <v>2000</v>
      </c>
    </row>
    <row r="25" spans="1:12" ht="15.75" thickBot="1" x14ac:dyDescent="0.3">
      <c r="A25" s="69" t="s">
        <v>293</v>
      </c>
      <c r="B25" s="61">
        <v>45610</v>
      </c>
      <c r="C25" s="61">
        <v>45595</v>
      </c>
      <c r="D25" s="62">
        <v>0</v>
      </c>
      <c r="E25" s="62">
        <v>0</v>
      </c>
      <c r="F25" s="62">
        <v>0</v>
      </c>
      <c r="G25" s="62">
        <v>0</v>
      </c>
      <c r="H25" s="63">
        <v>2000</v>
      </c>
      <c r="I25" s="70">
        <v>2000</v>
      </c>
    </row>
    <row r="26" spans="1:12" ht="15.75" thickBot="1" x14ac:dyDescent="0.3">
      <c r="A26" s="67" t="s">
        <v>48</v>
      </c>
      <c r="B26" s="58">
        <v>45610</v>
      </c>
      <c r="C26" s="58">
        <v>45595</v>
      </c>
      <c r="D26" s="59">
        <v>0</v>
      </c>
      <c r="E26" s="59">
        <v>0</v>
      </c>
      <c r="F26" s="59">
        <v>0</v>
      </c>
      <c r="G26" s="59">
        <v>0</v>
      </c>
      <c r="H26" s="60">
        <v>3000</v>
      </c>
      <c r="I26" s="68">
        <v>3000</v>
      </c>
    </row>
    <row r="27" spans="1:12" ht="15.75" thickBot="1" x14ac:dyDescent="0.3">
      <c r="A27" s="69" t="s">
        <v>48</v>
      </c>
      <c r="B27" s="61">
        <v>45625</v>
      </c>
      <c r="C27" s="61">
        <v>45595</v>
      </c>
      <c r="D27" s="62">
        <v>0</v>
      </c>
      <c r="E27" s="62">
        <v>0</v>
      </c>
      <c r="F27" s="62">
        <v>0</v>
      </c>
      <c r="G27" s="62">
        <v>0</v>
      </c>
      <c r="H27" s="63">
        <v>4000</v>
      </c>
      <c r="I27" s="70">
        <v>4000</v>
      </c>
    </row>
    <row r="28" spans="1:12" ht="15.75" thickBot="1" x14ac:dyDescent="0.3">
      <c r="A28" s="122" t="s">
        <v>294</v>
      </c>
      <c r="B28" s="123"/>
      <c r="C28" s="124"/>
      <c r="D28" s="64">
        <v>0</v>
      </c>
      <c r="E28" s="64">
        <v>0</v>
      </c>
      <c r="F28" s="64">
        <v>0</v>
      </c>
      <c r="G28" s="64">
        <v>0</v>
      </c>
      <c r="H28" s="65">
        <v>13400</v>
      </c>
      <c r="I28" s="71">
        <v>13400</v>
      </c>
    </row>
    <row r="29" spans="1:12" x14ac:dyDescent="0.25">
      <c r="A29" s="116" t="s">
        <v>303</v>
      </c>
      <c r="B29" s="117"/>
      <c r="C29" s="118"/>
      <c r="D29" s="72">
        <v>0</v>
      </c>
      <c r="E29" s="72">
        <v>0</v>
      </c>
      <c r="F29" s="72">
        <v>0</v>
      </c>
      <c r="G29" s="72">
        <v>0</v>
      </c>
      <c r="H29" s="73">
        <v>41900</v>
      </c>
      <c r="I29" s="74">
        <v>41900</v>
      </c>
    </row>
  </sheetData>
  <mergeCells count="19">
    <mergeCell ref="A13:C13"/>
    <mergeCell ref="A3:A4"/>
    <mergeCell ref="B3:B4"/>
    <mergeCell ref="D3:D4"/>
    <mergeCell ref="E3:E4"/>
    <mergeCell ref="H3:H4"/>
    <mergeCell ref="I3:I4"/>
    <mergeCell ref="A5:I5"/>
    <mergeCell ref="A9:C9"/>
    <mergeCell ref="A10:I10"/>
    <mergeCell ref="F3:F4"/>
    <mergeCell ref="G3:G4"/>
    <mergeCell ref="A29:C29"/>
    <mergeCell ref="A14:I14"/>
    <mergeCell ref="A18:C18"/>
    <mergeCell ref="A19:I19"/>
    <mergeCell ref="A21:C21"/>
    <mergeCell ref="A22:I22"/>
    <mergeCell ref="A28:C28"/>
  </mergeCells>
  <pageMargins left="0.511811024" right="0.511811024" top="0.78740157499999996" bottom="0.78740157499999996" header="0.31496062000000002" footer="0.31496062000000002"/>
  <pageSetup paperSize="9" orientation="portrait"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6" sqref="L6:L8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34</vt:i4>
      </vt:variant>
      <vt:variant>
        <vt:lpstr>Intervalos nomeados</vt:lpstr>
      </vt:variant>
      <vt:variant>
        <vt:i4>3</vt:i4>
      </vt:variant>
    </vt:vector>
  </HeadingPairs>
  <TitlesOfParts>
    <vt:vector size="37" baseType="lpstr">
      <vt:lpstr>CONTRATOS</vt:lpstr>
      <vt:lpstr>PESSOAL ENVOLVIDO</vt:lpstr>
      <vt:lpstr>29766</vt:lpstr>
      <vt:lpstr>31658</vt:lpstr>
      <vt:lpstr>31660</vt:lpstr>
      <vt:lpstr>31605</vt:lpstr>
      <vt:lpstr>31155</vt:lpstr>
      <vt:lpstr>31125</vt:lpstr>
      <vt:lpstr>31124</vt:lpstr>
      <vt:lpstr>31169</vt:lpstr>
      <vt:lpstr>31154</vt:lpstr>
      <vt:lpstr>30493</vt:lpstr>
      <vt:lpstr>29606</vt:lpstr>
      <vt:lpstr>28739</vt:lpstr>
      <vt:lpstr>31086</vt:lpstr>
      <vt:lpstr>29818</vt:lpstr>
      <vt:lpstr>29964</vt:lpstr>
      <vt:lpstr>29883</vt:lpstr>
      <vt:lpstr>29801</vt:lpstr>
      <vt:lpstr>27392</vt:lpstr>
      <vt:lpstr>27510</vt:lpstr>
      <vt:lpstr>28249</vt:lpstr>
      <vt:lpstr>28248</vt:lpstr>
      <vt:lpstr>30994</vt:lpstr>
      <vt:lpstr>28247</vt:lpstr>
      <vt:lpstr>30151</vt:lpstr>
      <vt:lpstr>29767</vt:lpstr>
      <vt:lpstr>30666</vt:lpstr>
      <vt:lpstr>30114</vt:lpstr>
      <vt:lpstr>28246</vt:lpstr>
      <vt:lpstr>29237</vt:lpstr>
      <vt:lpstr>27814</vt:lpstr>
      <vt:lpstr>28807</vt:lpstr>
      <vt:lpstr>29684</vt:lpstr>
      <vt:lpstr>'PESSOAL ENVOLVIDO'!Area_de_impressao</vt:lpstr>
      <vt:lpstr>CONTRATOS!Titulos_de_impressao</vt:lpstr>
      <vt:lpstr>'PESSOAL ENVOLVIDO'!Titulos_de_impressao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Lisboa Souza da Silva</dc:creator>
  <cp:lastModifiedBy>Patrícia Carla Oliveira Carneiro Silva</cp:lastModifiedBy>
  <cp:lastPrinted>2025-01-07T13:55:18Z</cp:lastPrinted>
  <dcterms:created xsi:type="dcterms:W3CDTF">2020-02-04T19:23:57Z</dcterms:created>
  <dcterms:modified xsi:type="dcterms:W3CDTF">2025-02-06T16:13:53Z</dcterms:modified>
</cp:coreProperties>
</file>