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Júlio\Desktop\"/>
    </mc:Choice>
  </mc:AlternateContent>
  <xr:revisionPtr revIDLastSave="0" documentId="13_ncr:1_{84BEBC9D-0D00-428D-A6EC-EDA20C4AEA0E}" xr6:coauthVersionLast="45" xr6:coauthVersionMax="45" xr10:uidLastSave="{00000000-0000-0000-0000-000000000000}"/>
  <bookViews>
    <workbookView xWindow="-120" yWindow="-120" windowWidth="29040" windowHeight="15840" activeTab="1" xr2:uid="{00000000-000D-0000-FFFF-FFFF00000000}"/>
  </bookViews>
  <sheets>
    <sheet name="CONTRATOS" sheetId="1" r:id="rId1"/>
    <sheet name="RECURSOS DA UFMG NOS PROJETOS 3" sheetId="5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0" i="5" l="1"/>
  <c r="F26" i="5"/>
  <c r="F29" i="5"/>
  <c r="F18" i="5"/>
  <c r="F22" i="5"/>
  <c r="F24" i="5"/>
  <c r="F19" i="5"/>
  <c r="F20" i="5"/>
  <c r="F23" i="5"/>
  <c r="F25" i="5"/>
  <c r="F28" i="5"/>
  <c r="F27" i="5"/>
</calcChain>
</file>

<file path=xl/sharedStrings.xml><?xml version="1.0" encoding="utf-8"?>
<sst xmlns="http://schemas.openxmlformats.org/spreadsheetml/2006/main" count="206" uniqueCount="119">
  <si>
    <t>UNIVERSIDADE FEDERAL DE MINAS GERAIS</t>
  </si>
  <si>
    <t>UG SIGNATÁRIA DO CONTRATO</t>
  </si>
  <si>
    <t>NOME DO DIRIGENTE MÁXIMO DA IFES</t>
  </si>
  <si>
    <t>Sandra Regina Goulart Almeida</t>
  </si>
  <si>
    <t>NOME DA FUNDAÇÃO DE APOIO</t>
  </si>
  <si>
    <t>SIGLA DA FUNDAÇÃO DE APOIO</t>
  </si>
  <si>
    <t>CNPJ DA FUNDAÇÃO DE APOIO</t>
  </si>
  <si>
    <t>N°</t>
  </si>
  <si>
    <t xml:space="preserve">N° INSTRUMENTO </t>
  </si>
  <si>
    <t xml:space="preserve">NR.DO </t>
  </si>
  <si>
    <t>Nº DO CONTRATO</t>
  </si>
  <si>
    <t xml:space="preserve">NOME DO </t>
  </si>
  <si>
    <t xml:space="preserve">VR DO </t>
  </si>
  <si>
    <t>VR. *</t>
  </si>
  <si>
    <t>VR**</t>
  </si>
  <si>
    <t>VR***</t>
  </si>
  <si>
    <t>CUSTO ***</t>
  </si>
  <si>
    <t>DATA INÍCIO</t>
  </si>
  <si>
    <t>DATA FIM</t>
  </si>
  <si>
    <t>FINALIDADE:</t>
  </si>
  <si>
    <t>COORDENADOR</t>
  </si>
  <si>
    <t>Ordem</t>
  </si>
  <si>
    <t>E ADITIVOS</t>
  </si>
  <si>
    <t>PROCESSO</t>
  </si>
  <si>
    <t>NA FUNDAÇÃO</t>
  </si>
  <si>
    <t>PROJETO</t>
  </si>
  <si>
    <t>CONTRATO</t>
  </si>
  <si>
    <t>REPASSADO</t>
  </si>
  <si>
    <t xml:space="preserve">DESPESAS TOTAL </t>
  </si>
  <si>
    <t>RECEITAS</t>
  </si>
  <si>
    <t>OPERACIONAL</t>
  </si>
  <si>
    <t>DA VIGÊNCIA</t>
  </si>
  <si>
    <t>ENSINO, PESQUISA, EXTENSÃO</t>
  </si>
  <si>
    <t xml:space="preserve">DO </t>
  </si>
  <si>
    <t>DE DISPENSA</t>
  </si>
  <si>
    <t>DE APOIO</t>
  </si>
  <si>
    <t>(EM REAIS)</t>
  </si>
  <si>
    <t>dd/mm/aaaa</t>
  </si>
  <si>
    <t>DESEN. INSTITUCIONAL, CIENTÍFICO E TECNOLÓGICO.</t>
  </si>
  <si>
    <t xml:space="preserve"> </t>
  </si>
  <si>
    <t>RESPONSÁVEL PELO SETOR CONTÁBIL/FINANCEIRO</t>
  </si>
  <si>
    <t>ORDENADOR DE DESPESA</t>
  </si>
  <si>
    <t>RECURSOS DA UFMG ENVOLVIDOS NOS PROJETOS</t>
  </si>
  <si>
    <t>RECURSOS HUMANOS DA UFMG ENVOLVIDOS NOS PROJETOS</t>
  </si>
  <si>
    <t>N° CONTRATO</t>
  </si>
  <si>
    <t>NR.DO PROCESSO</t>
  </si>
  <si>
    <t xml:space="preserve">NÚMERO </t>
  </si>
  <si>
    <t>SERVIDOR**</t>
  </si>
  <si>
    <t>CARGA HORÁRIA</t>
  </si>
  <si>
    <t>REMUNERAÇÃO</t>
  </si>
  <si>
    <t>BOLSA DE PESQUISA</t>
  </si>
  <si>
    <t>ORDEM</t>
  </si>
  <si>
    <t>FUNDEP</t>
  </si>
  <si>
    <t>ENVOLVIDO</t>
  </si>
  <si>
    <t>EFETIVAMENTE DEDICADA</t>
  </si>
  <si>
    <t>RECEBIDA PELA</t>
  </si>
  <si>
    <t xml:space="preserve">OU </t>
  </si>
  <si>
    <t>AO CONTRATO</t>
  </si>
  <si>
    <t>PARTICIPANTE</t>
  </si>
  <si>
    <t>DE ENSINO</t>
  </si>
  <si>
    <t>NO PROJETO</t>
  </si>
  <si>
    <t>DE EXTENSÃO</t>
  </si>
  <si>
    <t xml:space="preserve">* Segundo Resolução 10/95, de 30 de novembro de 1995, do Conselho Universitário, no Artigo 2º, Parágrafo 2º: </t>
  </si>
  <si>
    <t xml:space="preserve">Art. 2º - A prestação de serviços deverá ser aprovada, acompanhada e avaliada pela Câmara Departamental e pelo Colegiado Superior da Unidade ou respectivo Conselho Diretor, </t>
  </si>
  <si>
    <t xml:space="preserve"> conforme o caso, sendo considerada parte integrante da atividade do servidor, sem prejuízo das demais atividades acadêmicas e funcionais.</t>
  </si>
  <si>
    <t xml:space="preserve">§ 2º - A carga horária anual dedicada à prestação de serviços não poderá ultrapassar, em média, 8 (oito) horas semanais. </t>
  </si>
  <si>
    <t>Servidor ** Apenas servidores estatutários com matricula SIAPE ativa.</t>
  </si>
  <si>
    <t>ASS:</t>
  </si>
  <si>
    <t>___________________________________</t>
  </si>
  <si>
    <t>_________________________________</t>
  </si>
  <si>
    <t>018/19-00</t>
  </si>
  <si>
    <t>23072.045517/2019-06</t>
  </si>
  <si>
    <t>Curso de Especialização em Recursos Hidricos e Ambientais 1º e 2º 2020/ 1º e 2º 2021</t>
  </si>
  <si>
    <t>Dalton Rocha Pereira</t>
  </si>
  <si>
    <t>153296 - INSTITUTO DE CIÊNCIAS AGRÁRIAS</t>
  </si>
  <si>
    <t>FUNDAÇÃO DE DESENVOLVIMENTO DA PESQUISA</t>
  </si>
  <si>
    <t>18.720.938/0001-41</t>
  </si>
  <si>
    <t>TEL.(38) 2101-7733</t>
  </si>
  <si>
    <t>DALTON ROCHA PEREIRA</t>
  </si>
  <si>
    <t>HELDER DOS ANJOS AUGUSTO</t>
  </si>
  <si>
    <t>EXTENSÃO</t>
  </si>
  <si>
    <t>LUCIANO VIEIRA LIMA</t>
  </si>
  <si>
    <t>FLÁVIO PIMENTA DE FIGUEIREDO</t>
  </si>
  <si>
    <t>LEIDIVAN ALMEIDA FRAZÃO</t>
  </si>
  <si>
    <t>NÃO HOUVE PAGAMENTO A SERVIDOR</t>
  </si>
  <si>
    <t>FRANCINETE VELOSO DUARTE</t>
  </si>
  <si>
    <t>STANLEY SCHETTINO</t>
  </si>
  <si>
    <t>NOME VALDENIR ALVES DE SOUZA</t>
  </si>
  <si>
    <t>CPF 784.730.986-68</t>
  </si>
  <si>
    <t>FLÁVIO GONÇALVES OLIVEIRA</t>
  </si>
  <si>
    <t>FLÁVIA MAZZER RODRIGUES DA SILVA</t>
  </si>
  <si>
    <t>MARIA AUXILIADORA PEREIRA FIGUEIREDO</t>
  </si>
  <si>
    <t>Fausto Makishi</t>
  </si>
  <si>
    <t>Contratação da Fundep para dar apoio ao curso de Especialização em Recursos Hídricos e Ambientais - 2021-2022.</t>
  </si>
  <si>
    <t>O objetivo geral da presente proposta de pesquisa é incentivar a estruturação e operacionalização do Centro de Referência das Tradições Sertanejas, por meio do apoio à pesquisa nos programas de pós graduação do ICA/UFMG em consonância ao
Programa Mineiro de Incentivo ao Cultivo, à Extração, ao Consumo, à Comercialização e à Transformação do Pequi e Demais Frutos e Produtos Nativos do Cerrado - Pró-Pequi</t>
  </si>
  <si>
    <t>23072.236678/2021-13</t>
  </si>
  <si>
    <t>335/2021</t>
  </si>
  <si>
    <t>23072.254873/2021-25</t>
  </si>
  <si>
    <t>471/2021</t>
  </si>
  <si>
    <t>EDSON DE OLIVEIRA VIEIRA</t>
  </si>
  <si>
    <t>JULIA FERREIRA DA SILVA</t>
  </si>
  <si>
    <t>PORT. 8.935 - 27/10/2022</t>
  </si>
  <si>
    <t>PORTARIA DE NOMEAÇÃO Nº 8.935 - 27/10/2022</t>
  </si>
  <si>
    <t>Mesoinstituições e Governança em cadeias de biodiversidade: Uma pesquiação-ação junto ao núcleo do pequi.</t>
  </si>
  <si>
    <t>473/2024</t>
  </si>
  <si>
    <t>23072.236280/2024-20</t>
  </si>
  <si>
    <t>CONTRATOS CELEBRADOS COM FUNDAÇÕES DE APOIO COM VIGÊNCIA NO EXERCÍCIO DE 2024</t>
  </si>
  <si>
    <t>* VR.REPASSADO: É o valor acumulado que foi repassado p/ Fund. de Apoio via SIAFI até 31/12/2024.</t>
  </si>
  <si>
    <t>**VR. DESPESA TOTAL  : Total gasto/executado no projeto na Fundação de Apoio até 31/12/2024. - O valor preenchido nesta coluna deve ser no máximo a soma do Valor Repassado + Receitas.</t>
  </si>
  <si>
    <t>*** VR. RECEITAS : Receitas geradas pelo contrato junto a terceiros e que sejam entregues pela Universidade à arrecadação  direta pela Fundação para atender ao projeto a que serve o contrato.(Em atendimento ao ítem 8.2.3.1 sub-ítem II da Decisão nº 1646/2002 do TCU). Arrecadação direta pela Fundação de Apoio e/ou rendimentos até 31/12/2024.</t>
  </si>
  <si>
    <t>**** CUSTO OPERACIONAL: Valor da remuneração paga à Fundação de Apoio  título de serviços administrativos ou gerenciamento de gestão até 31/12/2024.</t>
  </si>
  <si>
    <r>
      <t xml:space="preserve">CONTRATOS CELEBRADOS COM FUNDAÇÕES DE APOIO COM </t>
    </r>
    <r>
      <rPr>
        <sz val="13"/>
        <rFont val="Arial"/>
        <family val="2"/>
      </rPr>
      <t>VIGÊNCIA</t>
    </r>
    <r>
      <rPr>
        <sz val="14"/>
        <rFont val="Arial"/>
        <family val="2"/>
      </rPr>
      <t xml:space="preserve"> NO EXERCÍCIO DE 2024</t>
    </r>
  </si>
  <si>
    <t>EM 2024</t>
  </si>
  <si>
    <t>Promover ações que contribuam com a implementação e o acesso às políticas públicas de Governança e Regularização Fundiária, a partir da formação e capacitação de agricultores/as familiares no estado de Minas Gerais</t>
  </si>
  <si>
    <t>Helder dos Anjos Augusto</t>
  </si>
  <si>
    <t>515/2024</t>
  </si>
  <si>
    <t>23072.273880/2024-79</t>
  </si>
  <si>
    <t>CHARLES MARTINS AGUILAR</t>
  </si>
  <si>
    <t>LETICIA RENATA DE CARVALHO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</si>
</sst>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R$&quot;* #,##0.00_-;\-&quot;R$&quot;* #,##0.00_-;_-&quot;R$&quot;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indexed="23"/>
      <name val="Times New Roman"/>
      <family val="1"/>
    </font>
    <font>
      <sz val="14"/>
      <name val="Arial"/>
      <family val="2"/>
    </font>
    <font>
      <b/>
      <i/>
      <sz val="7"/>
      <name val="Arial"/>
      <family val="2"/>
    </font>
    <font>
      <sz val="8"/>
      <name val="Arial"/>
      <family val="2"/>
    </font>
    <font>
      <sz val="7"/>
      <name val="Arial"/>
      <family val="2"/>
    </font>
    <font>
      <sz val="10"/>
      <name val="Arial"/>
      <family val="2"/>
    </font>
    <font>
      <sz val="7"/>
      <color indexed="8"/>
      <name val="Arial"/>
      <family val="2"/>
    </font>
    <font>
      <sz val="6"/>
      <name val="Arial"/>
      <family val="2"/>
    </font>
    <font>
      <b/>
      <sz val="10"/>
      <name val="Arial"/>
      <family val="2"/>
    </font>
    <font>
      <sz val="13"/>
      <name val="Arial"/>
      <family val="2"/>
    </font>
  </fonts>
  <fills count="2">
    <fill>
      <patternFill patternType="none"/>
    </fill>
    <fill>
      <patternFill patternType="gray125"/>
    </fill>
  </fills>
  <borders count="65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/>
      <top/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64"/>
      </right>
      <top/>
      <bottom style="medium">
        <color indexed="8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61">
    <xf numFmtId="0" fontId="0" fillId="0" borderId="0" xfId="0"/>
    <xf numFmtId="0" fontId="2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5" fillId="0" borderId="20" xfId="0" applyFont="1" applyBorder="1"/>
    <xf numFmtId="0" fontId="7" fillId="0" borderId="0" xfId="0" applyFont="1"/>
    <xf numFmtId="0" fontId="5" fillId="0" borderId="1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0" fillId="0" borderId="22" xfId="0" applyBorder="1"/>
    <xf numFmtId="0" fontId="5" fillId="0" borderId="18" xfId="0" applyFont="1" applyBorder="1" applyAlignment="1">
      <alignment horizontal="center"/>
    </xf>
    <xf numFmtId="0" fontId="6" fillId="0" borderId="25" xfId="0" applyFont="1" applyBorder="1" applyAlignment="1">
      <alignment horizontal="center" vertical="center" wrapText="1"/>
    </xf>
    <xf numFmtId="49" fontId="6" fillId="0" borderId="25" xfId="0" applyNumberFormat="1" applyFont="1" applyBorder="1" applyAlignment="1">
      <alignment horizontal="center" vertical="center" wrapText="1"/>
    </xf>
    <xf numFmtId="164" fontId="6" fillId="0" borderId="25" xfId="1" applyFont="1" applyBorder="1" applyAlignment="1">
      <alignment horizontal="center" vertical="center" wrapText="1"/>
    </xf>
    <xf numFmtId="14" fontId="6" fillId="0" borderId="25" xfId="0" applyNumberFormat="1" applyFont="1" applyBorder="1" applyAlignment="1">
      <alignment horizontal="center" vertical="center" wrapText="1"/>
    </xf>
    <xf numFmtId="14" fontId="6" fillId="0" borderId="27" xfId="0" applyNumberFormat="1" applyFont="1" applyBorder="1" applyAlignment="1">
      <alignment horizontal="center" vertical="center" wrapText="1"/>
    </xf>
    <xf numFmtId="164" fontId="8" fillId="0" borderId="25" xfId="1" applyFont="1" applyBorder="1" applyAlignment="1">
      <alignment horizontal="center" vertical="center" wrapText="1"/>
    </xf>
    <xf numFmtId="0" fontId="6" fillId="0" borderId="29" xfId="0" applyFont="1" applyBorder="1"/>
    <xf numFmtId="0" fontId="6" fillId="0" borderId="39" xfId="0" applyFont="1" applyBorder="1" applyAlignment="1">
      <alignment horizontal="center"/>
    </xf>
    <xf numFmtId="0" fontId="6" fillId="0" borderId="40" xfId="0" applyFont="1" applyBorder="1" applyAlignment="1">
      <alignment horizontal="center"/>
    </xf>
    <xf numFmtId="0" fontId="6" fillId="0" borderId="41" xfId="0" applyFont="1" applyBorder="1" applyAlignment="1">
      <alignment horizontal="center"/>
    </xf>
    <xf numFmtId="0" fontId="6" fillId="0" borderId="42" xfId="0" applyFont="1" applyBorder="1" applyAlignment="1">
      <alignment horizontal="center"/>
    </xf>
    <xf numFmtId="0" fontId="6" fillId="0" borderId="43" xfId="0" applyFont="1" applyBorder="1" applyAlignment="1">
      <alignment horizontal="center"/>
    </xf>
    <xf numFmtId="0" fontId="6" fillId="0" borderId="44" xfId="0" applyFont="1" applyBorder="1" applyAlignment="1">
      <alignment horizontal="center"/>
    </xf>
    <xf numFmtId="0" fontId="6" fillId="0" borderId="48" xfId="0" applyFont="1" applyBorder="1" applyAlignment="1">
      <alignment wrapText="1"/>
    </xf>
    <xf numFmtId="0" fontId="6" fillId="0" borderId="29" xfId="0" applyFont="1" applyBorder="1" applyAlignment="1">
      <alignment wrapText="1"/>
    </xf>
    <xf numFmtId="0" fontId="5" fillId="0" borderId="48" xfId="0" applyFont="1" applyBorder="1"/>
    <xf numFmtId="0" fontId="9" fillId="0" borderId="29" xfId="0" applyFont="1" applyBorder="1"/>
    <xf numFmtId="0" fontId="5" fillId="0" borderId="49" xfId="0" applyFont="1" applyBorder="1"/>
    <xf numFmtId="0" fontId="7" fillId="0" borderId="51" xfId="0" applyFont="1" applyBorder="1"/>
    <xf numFmtId="0" fontId="7" fillId="0" borderId="52" xfId="0" applyFont="1" applyBorder="1"/>
    <xf numFmtId="0" fontId="7" fillId="0" borderId="53" xfId="0" applyFont="1" applyBorder="1"/>
    <xf numFmtId="0" fontId="5" fillId="0" borderId="26" xfId="0" applyFont="1" applyBorder="1" applyAlignment="1">
      <alignment horizontal="center" vertical="center"/>
    </xf>
    <xf numFmtId="14" fontId="5" fillId="0" borderId="25" xfId="0" applyNumberFormat="1" applyFont="1" applyBorder="1" applyAlignment="1">
      <alignment horizontal="center"/>
    </xf>
    <xf numFmtId="164" fontId="5" fillId="0" borderId="54" xfId="1" applyFont="1" applyBorder="1" applyAlignment="1">
      <alignment horizontal="center"/>
    </xf>
    <xf numFmtId="14" fontId="5" fillId="0" borderId="55" xfId="0" applyNumberFormat="1" applyFont="1" applyBorder="1" applyAlignment="1">
      <alignment horizontal="center"/>
    </xf>
    <xf numFmtId="164" fontId="5" fillId="0" borderId="25" xfId="1" applyFont="1" applyBorder="1" applyAlignment="1">
      <alignment horizontal="center"/>
    </xf>
    <xf numFmtId="0" fontId="5" fillId="0" borderId="25" xfId="0" applyFont="1" applyBorder="1" applyAlignment="1">
      <alignment horizontal="center" vertical="center" wrapText="1"/>
    </xf>
    <xf numFmtId="0" fontId="0" fillId="0" borderId="48" xfId="0" applyBorder="1"/>
    <xf numFmtId="0" fontId="5" fillId="0" borderId="33" xfId="0" applyFont="1" applyBorder="1" applyAlignment="1">
      <alignment horizontal="center"/>
    </xf>
    <xf numFmtId="0" fontId="5" fillId="0" borderId="34" xfId="0" applyFont="1" applyBorder="1" applyAlignment="1">
      <alignment horizontal="center"/>
    </xf>
    <xf numFmtId="0" fontId="5" fillId="0" borderId="46" xfId="0" applyFont="1" applyBorder="1" applyAlignment="1">
      <alignment horizontal="center"/>
    </xf>
    <xf numFmtId="0" fontId="5" fillId="0" borderId="47" xfId="0" applyFont="1" applyBorder="1" applyAlignment="1">
      <alignment horizontal="center"/>
    </xf>
    <xf numFmtId="0" fontId="5" fillId="0" borderId="56" xfId="0" applyFont="1" applyBorder="1" applyAlignment="1">
      <alignment horizontal="center"/>
    </xf>
    <xf numFmtId="0" fontId="5" fillId="0" borderId="57" xfId="0" applyFont="1" applyBorder="1" applyAlignment="1">
      <alignment horizontal="center"/>
    </xf>
    <xf numFmtId="0" fontId="5" fillId="0" borderId="45" xfId="0" applyFont="1" applyBorder="1" applyAlignment="1">
      <alignment horizontal="center"/>
    </xf>
    <xf numFmtId="0" fontId="5" fillId="0" borderId="35" xfId="0" applyFont="1" applyBorder="1" applyAlignment="1">
      <alignment horizontal="center"/>
    </xf>
    <xf numFmtId="17" fontId="5" fillId="0" borderId="25" xfId="0" applyNumberFormat="1" applyFont="1" applyBorder="1" applyAlignment="1">
      <alignment horizontal="center" vertical="center" wrapText="1"/>
    </xf>
    <xf numFmtId="0" fontId="5" fillId="0" borderId="54" xfId="0" applyFont="1" applyBorder="1" applyAlignment="1">
      <alignment horizontal="center" vertical="center"/>
    </xf>
    <xf numFmtId="14" fontId="5" fillId="0" borderId="54" xfId="0" applyNumberFormat="1" applyFont="1" applyBorder="1" applyAlignment="1">
      <alignment horizontal="center" vertical="center"/>
    </xf>
    <xf numFmtId="0" fontId="5" fillId="0" borderId="29" xfId="0" applyFont="1" applyBorder="1"/>
    <xf numFmtId="0" fontId="5" fillId="0" borderId="48" xfId="0" applyFont="1" applyBorder="1" applyAlignment="1">
      <alignment horizontal="left"/>
    </xf>
    <xf numFmtId="0" fontId="7" fillId="0" borderId="29" xfId="0" applyFont="1" applyBorder="1"/>
    <xf numFmtId="0" fontId="5" fillId="0" borderId="48" xfId="0" applyFont="1" applyBorder="1" applyAlignment="1">
      <alignment horizontal="right"/>
    </xf>
    <xf numFmtId="0" fontId="7" fillId="0" borderId="48" xfId="0" applyFont="1" applyBorder="1"/>
    <xf numFmtId="0" fontId="5" fillId="0" borderId="59" xfId="0" applyFont="1" applyBorder="1" applyAlignment="1">
      <alignment horizontal="center" vertical="center"/>
    </xf>
    <xf numFmtId="49" fontId="6" fillId="0" borderId="60" xfId="0" applyNumberFormat="1" applyFont="1" applyBorder="1" applyAlignment="1">
      <alignment horizontal="center" vertical="center" wrapText="1"/>
    </xf>
    <xf numFmtId="0" fontId="6" fillId="0" borderId="60" xfId="0" applyFont="1" applyBorder="1" applyAlignment="1">
      <alignment horizontal="center" vertical="center" wrapText="1"/>
    </xf>
    <xf numFmtId="164" fontId="6" fillId="0" borderId="60" xfId="1" applyFont="1" applyBorder="1" applyAlignment="1">
      <alignment horizontal="center" vertical="center" wrapText="1"/>
    </xf>
    <xf numFmtId="164" fontId="8" fillId="0" borderId="60" xfId="1" applyFont="1" applyBorder="1" applyAlignment="1">
      <alignment horizontal="center" vertical="center" wrapText="1"/>
    </xf>
    <xf numFmtId="164" fontId="6" fillId="0" borderId="61" xfId="1" applyFont="1" applyFill="1" applyBorder="1" applyAlignment="1" applyProtection="1">
      <alignment horizontal="center" vertical="center"/>
    </xf>
    <xf numFmtId="14" fontId="6" fillId="0" borderId="60" xfId="0" applyNumberFormat="1" applyFont="1" applyBorder="1" applyAlignment="1">
      <alignment horizontal="center" vertical="center" wrapText="1"/>
    </xf>
    <xf numFmtId="14" fontId="6" fillId="0" borderId="62" xfId="0" applyNumberFormat="1" applyFont="1" applyBorder="1" applyAlignment="1">
      <alignment horizontal="center" vertical="center" wrapText="1"/>
    </xf>
    <xf numFmtId="164" fontId="6" fillId="0" borderId="25" xfId="1" applyFont="1" applyFill="1" applyBorder="1" applyAlignment="1" applyProtection="1">
      <alignment horizontal="center" vertical="center"/>
    </xf>
    <xf numFmtId="14" fontId="5" fillId="0" borderId="25" xfId="0" applyNumberFormat="1" applyFont="1" applyBorder="1" applyAlignment="1">
      <alignment horizontal="center" vertical="center"/>
    </xf>
    <xf numFmtId="164" fontId="6" fillId="0" borderId="60" xfId="1" applyFont="1" applyFill="1" applyBorder="1" applyAlignment="1" applyProtection="1">
      <alignment horizontal="center" vertical="center"/>
    </xf>
    <xf numFmtId="17" fontId="5" fillId="0" borderId="60" xfId="0" applyNumberFormat="1" applyFont="1" applyBorder="1" applyAlignment="1">
      <alignment horizontal="center" vertical="center" wrapText="1"/>
    </xf>
    <xf numFmtId="0" fontId="5" fillId="0" borderId="60" xfId="0" applyFont="1" applyBorder="1" applyAlignment="1">
      <alignment horizontal="center" vertical="center" wrapText="1"/>
    </xf>
    <xf numFmtId="0" fontId="5" fillId="0" borderId="61" xfId="0" applyFont="1" applyBorder="1" applyAlignment="1">
      <alignment horizontal="center"/>
    </xf>
    <xf numFmtId="164" fontId="5" fillId="0" borderId="60" xfId="1" applyFont="1" applyBorder="1" applyAlignment="1">
      <alignment horizontal="center"/>
    </xf>
    <xf numFmtId="0" fontId="5" fillId="0" borderId="25" xfId="0" applyFont="1" applyBorder="1" applyAlignment="1">
      <alignment horizontal="center" vertical="center"/>
    </xf>
    <xf numFmtId="0" fontId="0" fillId="0" borderId="0" xfId="0" applyBorder="1"/>
    <xf numFmtId="0" fontId="5" fillId="0" borderId="63" xfId="0" applyFont="1" applyBorder="1" applyAlignment="1">
      <alignment horizontal="center"/>
    </xf>
    <xf numFmtId="14" fontId="5" fillId="0" borderId="27" xfId="0" applyNumberFormat="1" applyFont="1" applyBorder="1" applyAlignment="1">
      <alignment horizontal="center"/>
    </xf>
    <xf numFmtId="0" fontId="5" fillId="0" borderId="0" xfId="0" applyFont="1" applyBorder="1"/>
    <xf numFmtId="0" fontId="7" fillId="0" borderId="0" xfId="0" applyFont="1" applyBorder="1"/>
    <xf numFmtId="0" fontId="5" fillId="0" borderId="0" xfId="0" applyFont="1" applyBorder="1" applyAlignment="1">
      <alignment horizontal="right"/>
    </xf>
    <xf numFmtId="0" fontId="6" fillId="0" borderId="0" xfId="0" applyFont="1" applyBorder="1" applyAlignment="1">
      <alignment horizontal="center"/>
    </xf>
    <xf numFmtId="0" fontId="6" fillId="0" borderId="0" xfId="0" applyFont="1" applyBorder="1" applyAlignment="1">
      <alignment horizontal="left"/>
    </xf>
    <xf numFmtId="0" fontId="6" fillId="0" borderId="0" xfId="0" applyFont="1" applyBorder="1"/>
    <xf numFmtId="0" fontId="5" fillId="0" borderId="41" xfId="0" applyFont="1" applyBorder="1" applyAlignment="1">
      <alignment horizontal="center"/>
    </xf>
    <xf numFmtId="0" fontId="6" fillId="0" borderId="0" xfId="0" applyFont="1" applyBorder="1" applyAlignment="1">
      <alignment wrapText="1"/>
    </xf>
    <xf numFmtId="0" fontId="9" fillId="0" borderId="0" xfId="0" applyFont="1" applyBorder="1"/>
    <xf numFmtId="0" fontId="7" fillId="0" borderId="64" xfId="0" applyFont="1" applyBorder="1"/>
    <xf numFmtId="0" fontId="5" fillId="0" borderId="48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5" fillId="0" borderId="48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29" xfId="0" applyFont="1" applyBorder="1" applyAlignment="1">
      <alignment horizontal="left" vertical="center"/>
    </xf>
    <xf numFmtId="0" fontId="5" fillId="0" borderId="6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30" xfId="0" applyFont="1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34" xfId="0" applyFont="1" applyBorder="1" applyAlignment="1">
      <alignment horizontal="center"/>
    </xf>
    <xf numFmtId="0" fontId="4" fillId="0" borderId="35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36" xfId="0" applyFont="1" applyBorder="1" applyAlignment="1">
      <alignment horizontal="center"/>
    </xf>
    <xf numFmtId="0" fontId="6" fillId="0" borderId="35" xfId="0" applyFont="1" applyBorder="1" applyAlignment="1">
      <alignment horizontal="left"/>
    </xf>
    <xf numFmtId="0" fontId="6" fillId="0" borderId="2" xfId="0" applyFont="1" applyBorder="1" applyAlignment="1">
      <alignment horizontal="left"/>
    </xf>
    <xf numFmtId="0" fontId="6" fillId="0" borderId="33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34" xfId="0" applyFont="1" applyBorder="1" applyAlignment="1">
      <alignment horizontal="left" vertical="center" wrapText="1"/>
    </xf>
    <xf numFmtId="0" fontId="6" fillId="0" borderId="46" xfId="0" applyFont="1" applyBorder="1" applyAlignment="1">
      <alignment wrapText="1"/>
    </xf>
    <xf numFmtId="0" fontId="6" fillId="0" borderId="19" xfId="0" applyFont="1" applyBorder="1" applyAlignment="1">
      <alignment wrapText="1"/>
    </xf>
    <xf numFmtId="0" fontId="6" fillId="0" borderId="47" xfId="0" applyFont="1" applyBorder="1" applyAlignment="1">
      <alignment wrapText="1"/>
    </xf>
    <xf numFmtId="0" fontId="6" fillId="0" borderId="24" xfId="0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6" fillId="0" borderId="50" xfId="0" applyFont="1" applyBorder="1" applyAlignment="1">
      <alignment horizontal="center"/>
    </xf>
    <xf numFmtId="0" fontId="6" fillId="0" borderId="37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3" fontId="5" fillId="0" borderId="6" xfId="0" applyNumberFormat="1" applyFont="1" applyBorder="1" applyAlignment="1">
      <alignment horizontal="center"/>
    </xf>
    <xf numFmtId="0" fontId="5" fillId="0" borderId="28" xfId="0" applyFont="1" applyBorder="1" applyAlignment="1">
      <alignment horizontal="center"/>
    </xf>
    <xf numFmtId="0" fontId="5" fillId="0" borderId="38" xfId="0" applyFont="1" applyBorder="1" applyAlignment="1">
      <alignment horizontal="center"/>
    </xf>
    <xf numFmtId="0" fontId="0" fillId="0" borderId="23" xfId="0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5" fillId="0" borderId="48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29" xfId="0" applyFont="1" applyBorder="1" applyAlignment="1">
      <alignment horizontal="left" vertical="center"/>
    </xf>
    <xf numFmtId="0" fontId="5" fillId="0" borderId="35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37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5" fillId="0" borderId="6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10" fillId="0" borderId="56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0" borderId="57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5" fillId="0" borderId="54" xfId="0" applyNumberFormat="1" applyFont="1" applyBorder="1" applyAlignment="1">
      <alignment horizontal="center"/>
    </xf>
    <xf numFmtId="0" fontId="5" fillId="0" borderId="18" xfId="0" applyNumberFormat="1" applyFont="1" applyBorder="1" applyAlignment="1">
      <alignment horizontal="center"/>
    </xf>
    <xf numFmtId="0" fontId="5" fillId="0" borderId="61" xfId="0" applyNumberFormat="1" applyFont="1" applyBorder="1" applyAlignment="1">
      <alignment horizontal="center"/>
    </xf>
    <xf numFmtId="0" fontId="5" fillId="0" borderId="25" xfId="0" applyNumberFormat="1" applyFont="1" applyBorder="1" applyAlignment="1">
      <alignment horizontal="center"/>
    </xf>
    <xf numFmtId="0" fontId="5" fillId="0" borderId="60" xfId="0" applyFont="1" applyBorder="1" applyAlignment="1">
      <alignment horizontal="center" vertical="center"/>
    </xf>
    <xf numFmtId="14" fontId="5" fillId="0" borderId="60" xfId="0" applyNumberFormat="1" applyFont="1" applyBorder="1" applyAlignment="1">
      <alignment horizontal="center" vertical="center"/>
    </xf>
    <xf numFmtId="0" fontId="5" fillId="0" borderId="60" xfId="0" applyNumberFormat="1" applyFont="1" applyBorder="1" applyAlignment="1">
      <alignment horizontal="center"/>
    </xf>
    <xf numFmtId="14" fontId="5" fillId="0" borderId="62" xfId="0" applyNumberFormat="1" applyFont="1" applyBorder="1" applyAlignment="1">
      <alignment horizont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66675</xdr:rowOff>
    </xdr:from>
    <xdr:to>
      <xdr:col>1</xdr:col>
      <xdr:colOff>424962</xdr:colOff>
      <xdr:row>2</xdr:row>
      <xdr:rowOff>269465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66675"/>
          <a:ext cx="699722" cy="67904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200025</xdr:colOff>
      <xdr:row>1</xdr:row>
      <xdr:rowOff>104775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09625" cy="3905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N33"/>
  <sheetViews>
    <sheetView topLeftCell="A7" zoomScale="120" zoomScaleNormal="120" workbookViewId="0">
      <selection activeCell="F18" sqref="F18"/>
    </sheetView>
  </sheetViews>
  <sheetFormatPr defaultRowHeight="15" x14ac:dyDescent="0.25"/>
  <cols>
    <col min="1" max="1" width="4.85546875" customWidth="1"/>
    <col min="2" max="2" width="13" customWidth="1"/>
    <col min="3" max="3" width="15.7109375" customWidth="1"/>
    <col min="4" max="4" width="12.140625" customWidth="1"/>
    <col min="5" max="5" width="30.42578125" customWidth="1"/>
    <col min="6" max="6" width="10.7109375" customWidth="1"/>
    <col min="7" max="7" width="9.85546875" customWidth="1"/>
    <col min="8" max="8" width="11.7109375" customWidth="1"/>
    <col min="10" max="10" width="10.85546875" customWidth="1"/>
    <col min="13" max="13" width="35.42578125" customWidth="1"/>
    <col min="14" max="14" width="14" customWidth="1"/>
  </cols>
  <sheetData>
    <row r="2" spans="1:14" ht="22.5" x14ac:dyDescent="0.25">
      <c r="A2" s="101" t="s">
        <v>0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</row>
    <row r="3" spans="1:14" ht="23.25" thickBot="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ht="15.75" thickBot="1" x14ac:dyDescent="0.3">
      <c r="A4" s="102" t="s">
        <v>106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4"/>
    </row>
    <row r="5" spans="1:14" x14ac:dyDescent="0.25">
      <c r="A5" s="105"/>
      <c r="B5" s="106"/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7"/>
    </row>
    <row r="6" spans="1:14" x14ac:dyDescent="0.25">
      <c r="A6" s="108" t="s">
        <v>1</v>
      </c>
      <c r="B6" s="109"/>
      <c r="C6" s="109"/>
      <c r="D6" s="110" t="s">
        <v>74</v>
      </c>
      <c r="E6" s="111"/>
      <c r="F6" s="111"/>
      <c r="G6" s="111"/>
      <c r="H6" s="111"/>
      <c r="I6" s="111"/>
      <c r="J6" s="111"/>
      <c r="K6" s="111"/>
      <c r="L6" s="111"/>
      <c r="M6" s="111"/>
      <c r="N6" s="112"/>
    </row>
    <row r="7" spans="1:14" x14ac:dyDescent="0.25">
      <c r="A7" s="113" t="s">
        <v>2</v>
      </c>
      <c r="B7" s="114"/>
      <c r="C7" s="114"/>
      <c r="D7" s="110" t="s">
        <v>3</v>
      </c>
      <c r="E7" s="111"/>
      <c r="F7" s="111"/>
      <c r="G7" s="111"/>
      <c r="H7" s="111"/>
      <c r="I7" s="111"/>
      <c r="J7" s="111"/>
      <c r="K7" s="111"/>
      <c r="L7" s="111"/>
      <c r="M7" s="111"/>
      <c r="N7" s="112"/>
    </row>
    <row r="8" spans="1:14" x14ac:dyDescent="0.25">
      <c r="A8" s="113" t="s">
        <v>4</v>
      </c>
      <c r="B8" s="114"/>
      <c r="C8" s="114"/>
      <c r="D8" s="110" t="s">
        <v>75</v>
      </c>
      <c r="E8" s="111"/>
      <c r="F8" s="111"/>
      <c r="G8" s="111"/>
      <c r="H8" s="111"/>
      <c r="I8" s="111"/>
      <c r="J8" s="111"/>
      <c r="K8" s="111"/>
      <c r="L8" s="111"/>
      <c r="M8" s="111"/>
      <c r="N8" s="112"/>
    </row>
    <row r="9" spans="1:14" x14ac:dyDescent="0.25">
      <c r="A9" s="113" t="s">
        <v>5</v>
      </c>
      <c r="B9" s="114"/>
      <c r="C9" s="114"/>
      <c r="D9" s="110" t="s">
        <v>52</v>
      </c>
      <c r="E9" s="111"/>
      <c r="F9" s="111"/>
      <c r="G9" s="111"/>
      <c r="H9" s="111"/>
      <c r="I9" s="111"/>
      <c r="J9" s="111"/>
      <c r="K9" s="111"/>
      <c r="L9" s="111"/>
      <c r="M9" s="111"/>
      <c r="N9" s="112"/>
    </row>
    <row r="10" spans="1:14" ht="15.75" thickBot="1" x14ac:dyDescent="0.3">
      <c r="A10" s="124" t="s">
        <v>6</v>
      </c>
      <c r="B10" s="125"/>
      <c r="C10" s="125"/>
      <c r="D10" s="126" t="s">
        <v>76</v>
      </c>
      <c r="E10" s="127"/>
      <c r="F10" s="127"/>
      <c r="G10" s="127"/>
      <c r="H10" s="127"/>
      <c r="I10" s="127"/>
      <c r="J10" s="127"/>
      <c r="K10" s="127"/>
      <c r="L10" s="127"/>
      <c r="M10" s="127"/>
      <c r="N10" s="128"/>
    </row>
    <row r="11" spans="1:14" x14ac:dyDescent="0.25">
      <c r="A11" s="28" t="s">
        <v>7</v>
      </c>
      <c r="B11" s="2" t="s">
        <v>8</v>
      </c>
      <c r="C11" s="3" t="s">
        <v>9</v>
      </c>
      <c r="D11" s="4" t="s">
        <v>10</v>
      </c>
      <c r="E11" s="4" t="s">
        <v>11</v>
      </c>
      <c r="F11" s="4" t="s">
        <v>12</v>
      </c>
      <c r="G11" s="5" t="s">
        <v>13</v>
      </c>
      <c r="H11" s="5" t="s">
        <v>14</v>
      </c>
      <c r="I11" s="87" t="s">
        <v>15</v>
      </c>
      <c r="J11" s="5" t="s">
        <v>16</v>
      </c>
      <c r="K11" s="5" t="s">
        <v>17</v>
      </c>
      <c r="L11" s="4" t="s">
        <v>18</v>
      </c>
      <c r="M11" s="4" t="s">
        <v>19</v>
      </c>
      <c r="N11" s="29" t="s">
        <v>20</v>
      </c>
    </row>
    <row r="12" spans="1:14" x14ac:dyDescent="0.25">
      <c r="A12" s="30" t="s">
        <v>21</v>
      </c>
      <c r="B12" s="87" t="s">
        <v>22</v>
      </c>
      <c r="C12" s="6" t="s">
        <v>23</v>
      </c>
      <c r="D12" s="6" t="s">
        <v>24</v>
      </c>
      <c r="E12" s="7" t="s">
        <v>25</v>
      </c>
      <c r="F12" s="7" t="s">
        <v>26</v>
      </c>
      <c r="G12" s="7" t="s">
        <v>27</v>
      </c>
      <c r="H12" s="7" t="s">
        <v>28</v>
      </c>
      <c r="I12" s="87" t="s">
        <v>29</v>
      </c>
      <c r="J12" s="8" t="s">
        <v>30</v>
      </c>
      <c r="K12" s="8" t="s">
        <v>31</v>
      </c>
      <c r="L12" s="7" t="s">
        <v>31</v>
      </c>
      <c r="M12" s="7" t="s">
        <v>32</v>
      </c>
      <c r="N12" s="31" t="s">
        <v>33</v>
      </c>
    </row>
    <row r="13" spans="1:14" ht="15.75" thickBot="1" x14ac:dyDescent="0.3">
      <c r="A13" s="32"/>
      <c r="B13" s="9"/>
      <c r="C13" s="10" t="s">
        <v>34</v>
      </c>
      <c r="D13" s="10" t="s">
        <v>35</v>
      </c>
      <c r="E13" s="11"/>
      <c r="F13" s="11" t="s">
        <v>36</v>
      </c>
      <c r="G13" s="12" t="s">
        <v>36</v>
      </c>
      <c r="H13" s="12" t="s">
        <v>36</v>
      </c>
      <c r="I13" s="93"/>
      <c r="J13" s="12"/>
      <c r="K13" s="12" t="s">
        <v>37</v>
      </c>
      <c r="L13" s="12" t="s">
        <v>37</v>
      </c>
      <c r="M13" s="12" t="s">
        <v>38</v>
      </c>
      <c r="N13" s="33" t="s">
        <v>25</v>
      </c>
    </row>
    <row r="14" spans="1:14" ht="48" customHeight="1" x14ac:dyDescent="0.25">
      <c r="A14" s="42">
        <v>1</v>
      </c>
      <c r="B14" s="66" t="s">
        <v>70</v>
      </c>
      <c r="C14" s="67" t="s">
        <v>71</v>
      </c>
      <c r="D14" s="67">
        <v>27576</v>
      </c>
      <c r="E14" s="67" t="s">
        <v>72</v>
      </c>
      <c r="F14" s="68">
        <v>694080</v>
      </c>
      <c r="G14" s="69">
        <v>400418.51</v>
      </c>
      <c r="H14" s="70">
        <v>409474.47</v>
      </c>
      <c r="I14" s="70">
        <v>9638.85</v>
      </c>
      <c r="J14" s="69">
        <v>40942.74</v>
      </c>
      <c r="K14" s="71">
        <v>43809</v>
      </c>
      <c r="L14" s="71">
        <v>45632</v>
      </c>
      <c r="M14" s="67" t="s">
        <v>72</v>
      </c>
      <c r="N14" s="72" t="s">
        <v>73</v>
      </c>
    </row>
    <row r="15" spans="1:14" ht="90" x14ac:dyDescent="0.25">
      <c r="A15" s="42">
        <v>2</v>
      </c>
      <c r="B15" s="66" t="s">
        <v>96</v>
      </c>
      <c r="C15" s="67" t="s">
        <v>95</v>
      </c>
      <c r="D15" s="67">
        <v>28938</v>
      </c>
      <c r="E15" s="67" t="s">
        <v>94</v>
      </c>
      <c r="F15" s="68">
        <v>284993</v>
      </c>
      <c r="G15" s="69">
        <v>284993</v>
      </c>
      <c r="H15" s="75">
        <v>321396.69</v>
      </c>
      <c r="I15" s="75">
        <v>36403.69</v>
      </c>
      <c r="J15" s="69">
        <v>21371.59</v>
      </c>
      <c r="K15" s="71">
        <v>44470</v>
      </c>
      <c r="L15" s="71">
        <v>45292</v>
      </c>
      <c r="M15" s="67" t="s">
        <v>94</v>
      </c>
      <c r="N15" s="72" t="s">
        <v>92</v>
      </c>
    </row>
    <row r="16" spans="1:14" ht="27" x14ac:dyDescent="0.25">
      <c r="A16" s="65">
        <v>3</v>
      </c>
      <c r="B16" s="22" t="s">
        <v>98</v>
      </c>
      <c r="C16" s="21" t="s">
        <v>97</v>
      </c>
      <c r="D16" s="21">
        <v>28989</v>
      </c>
      <c r="E16" s="21" t="s">
        <v>93</v>
      </c>
      <c r="F16" s="23">
        <v>636960</v>
      </c>
      <c r="G16" s="26">
        <v>383793.13</v>
      </c>
      <c r="H16" s="73">
        <v>359511.62</v>
      </c>
      <c r="I16" s="73">
        <v>19223.919999999998</v>
      </c>
      <c r="J16" s="26">
        <v>35802.83</v>
      </c>
      <c r="K16" s="24">
        <v>44543</v>
      </c>
      <c r="L16" s="24">
        <v>46004</v>
      </c>
      <c r="M16" s="21" t="s">
        <v>93</v>
      </c>
      <c r="N16" s="25" t="s">
        <v>73</v>
      </c>
    </row>
    <row r="17" spans="1:14" ht="27" x14ac:dyDescent="0.25">
      <c r="A17" s="100">
        <v>4</v>
      </c>
      <c r="B17" s="22" t="s">
        <v>104</v>
      </c>
      <c r="C17" s="21" t="s">
        <v>105</v>
      </c>
      <c r="D17" s="21">
        <v>31861</v>
      </c>
      <c r="E17" s="21" t="s">
        <v>103</v>
      </c>
      <c r="F17" s="23">
        <v>500000</v>
      </c>
      <c r="G17" s="26">
        <v>0</v>
      </c>
      <c r="H17" s="73">
        <v>0</v>
      </c>
      <c r="I17" s="73">
        <v>0</v>
      </c>
      <c r="J17" s="26">
        <v>0</v>
      </c>
      <c r="K17" s="24">
        <v>45646</v>
      </c>
      <c r="L17" s="24">
        <v>46741</v>
      </c>
      <c r="M17" s="21" t="s">
        <v>103</v>
      </c>
      <c r="N17" s="25" t="s">
        <v>92</v>
      </c>
    </row>
    <row r="18" spans="1:14" ht="54" x14ac:dyDescent="0.25">
      <c r="A18" s="100">
        <v>5</v>
      </c>
      <c r="B18" s="22" t="s">
        <v>115</v>
      </c>
      <c r="C18" s="21" t="s">
        <v>116</v>
      </c>
      <c r="D18" s="21">
        <v>31914</v>
      </c>
      <c r="E18" s="21" t="s">
        <v>113</v>
      </c>
      <c r="F18" s="23">
        <v>550000</v>
      </c>
      <c r="G18" s="26">
        <v>0</v>
      </c>
      <c r="H18" s="73">
        <v>0</v>
      </c>
      <c r="I18" s="73">
        <v>0</v>
      </c>
      <c r="J18" s="26">
        <v>0</v>
      </c>
      <c r="K18" s="24">
        <v>45656</v>
      </c>
      <c r="L18" s="24">
        <v>46386</v>
      </c>
      <c r="M18" s="21" t="s">
        <v>113</v>
      </c>
      <c r="N18" s="25" t="s">
        <v>114</v>
      </c>
    </row>
    <row r="19" spans="1:14" ht="15.75" thickBot="1" x14ac:dyDescent="0.3">
      <c r="A19" s="118" t="s">
        <v>107</v>
      </c>
      <c r="B19" s="119"/>
      <c r="C19" s="119"/>
      <c r="D19" s="119"/>
      <c r="E19" s="119"/>
      <c r="F19" s="119"/>
      <c r="G19" s="119"/>
      <c r="H19" s="119"/>
      <c r="I19" s="119"/>
      <c r="J19" s="119"/>
      <c r="K19" s="119"/>
      <c r="L19" s="119"/>
      <c r="M19" s="119"/>
      <c r="N19" s="120"/>
    </row>
    <row r="20" spans="1:14" ht="15.75" thickBot="1" x14ac:dyDescent="0.3">
      <c r="A20" s="115" t="s">
        <v>108</v>
      </c>
      <c r="B20" s="116"/>
      <c r="C20" s="116"/>
      <c r="D20" s="116"/>
      <c r="E20" s="116"/>
      <c r="F20" s="116"/>
      <c r="G20" s="116"/>
      <c r="H20" s="116"/>
      <c r="I20" s="116"/>
      <c r="J20" s="116"/>
      <c r="K20" s="116"/>
      <c r="L20" s="116"/>
      <c r="M20" s="116"/>
      <c r="N20" s="117"/>
    </row>
    <row r="21" spans="1:14" ht="28.5" customHeight="1" x14ac:dyDescent="0.25">
      <c r="A21" s="115" t="s">
        <v>109</v>
      </c>
      <c r="B21" s="116"/>
      <c r="C21" s="116"/>
      <c r="D21" s="116"/>
      <c r="E21" s="116"/>
      <c r="F21" s="116"/>
      <c r="G21" s="116"/>
      <c r="H21" s="116"/>
      <c r="I21" s="116"/>
      <c r="J21" s="116"/>
      <c r="K21" s="116"/>
      <c r="L21" s="116"/>
      <c r="M21" s="116"/>
      <c r="N21" s="117"/>
    </row>
    <row r="22" spans="1:14" x14ac:dyDescent="0.25">
      <c r="A22" s="118" t="s">
        <v>110</v>
      </c>
      <c r="B22" s="119"/>
      <c r="C22" s="119"/>
      <c r="D22" s="119"/>
      <c r="E22" s="119"/>
      <c r="F22" s="119"/>
      <c r="G22" s="119"/>
      <c r="H22" s="119"/>
      <c r="I22" s="119"/>
      <c r="J22" s="119"/>
      <c r="K22" s="119"/>
      <c r="L22" s="119"/>
      <c r="M22" s="119"/>
      <c r="N22" s="120"/>
    </row>
    <row r="23" spans="1:14" x14ac:dyDescent="0.25">
      <c r="A23" s="34"/>
      <c r="B23" s="91"/>
      <c r="C23" s="91"/>
      <c r="D23" s="91"/>
      <c r="E23" s="91"/>
      <c r="F23" s="91"/>
      <c r="G23" s="91"/>
      <c r="H23" s="91"/>
      <c r="I23" s="91"/>
      <c r="J23" s="91"/>
      <c r="K23" s="91"/>
      <c r="L23" s="91"/>
      <c r="M23" s="91"/>
      <c r="N23" s="35"/>
    </row>
    <row r="24" spans="1:14" x14ac:dyDescent="0.25">
      <c r="A24" s="34"/>
      <c r="B24" s="91"/>
      <c r="C24" s="91"/>
      <c r="D24" s="91"/>
      <c r="E24" s="91"/>
      <c r="F24" s="91"/>
      <c r="G24" s="91"/>
      <c r="H24" s="91"/>
      <c r="I24" s="91"/>
      <c r="J24" s="91"/>
      <c r="K24" s="91"/>
      <c r="L24" s="91"/>
      <c r="M24" s="91"/>
      <c r="N24" s="35"/>
    </row>
    <row r="25" spans="1:14" x14ac:dyDescent="0.25">
      <c r="A25" s="36"/>
      <c r="B25" s="84"/>
      <c r="C25" s="84"/>
      <c r="D25" s="84"/>
      <c r="E25" s="84"/>
      <c r="F25" s="84"/>
      <c r="G25" s="84"/>
      <c r="H25" s="84"/>
      <c r="I25" s="84"/>
      <c r="J25" s="84"/>
      <c r="K25" s="92"/>
      <c r="L25" s="92"/>
      <c r="M25" s="92"/>
      <c r="N25" s="37"/>
    </row>
    <row r="26" spans="1:14" x14ac:dyDescent="0.25">
      <c r="A26" s="36"/>
      <c r="B26" s="13"/>
      <c r="C26" s="14"/>
      <c r="D26" s="14"/>
      <c r="E26" s="84"/>
      <c r="F26" s="84"/>
      <c r="G26" s="84"/>
      <c r="H26" s="84"/>
      <c r="I26" s="84"/>
      <c r="J26" s="84"/>
      <c r="K26" s="14"/>
      <c r="L26" s="14"/>
      <c r="M26" s="14"/>
      <c r="N26" s="38"/>
    </row>
    <row r="27" spans="1:14" x14ac:dyDescent="0.25">
      <c r="A27" s="36"/>
      <c r="B27" s="121" t="s">
        <v>40</v>
      </c>
      <c r="C27" s="121"/>
      <c r="D27" s="121"/>
      <c r="E27" s="84"/>
      <c r="F27" s="84"/>
      <c r="G27" s="84"/>
      <c r="H27" s="84"/>
      <c r="I27" s="84"/>
      <c r="J27" s="84"/>
      <c r="K27" s="122" t="s">
        <v>41</v>
      </c>
      <c r="L27" s="122"/>
      <c r="M27" s="122"/>
      <c r="N27" s="123"/>
    </row>
    <row r="28" spans="1:14" x14ac:dyDescent="0.25">
      <c r="A28" s="36"/>
      <c r="B28" s="88" t="s">
        <v>87</v>
      </c>
      <c r="C28" s="89"/>
      <c r="D28" s="89"/>
      <c r="E28" s="84"/>
      <c r="F28" s="84"/>
      <c r="G28" s="84"/>
      <c r="H28" s="84"/>
      <c r="I28" s="84"/>
      <c r="J28" s="84"/>
      <c r="K28" s="81"/>
      <c r="L28" s="81"/>
      <c r="M28" s="89" t="s">
        <v>79</v>
      </c>
      <c r="N28" s="27"/>
    </row>
    <row r="29" spans="1:14" x14ac:dyDescent="0.25">
      <c r="A29" s="36"/>
      <c r="B29" s="89" t="s">
        <v>88</v>
      </c>
      <c r="C29" s="89" t="s">
        <v>39</v>
      </c>
      <c r="D29" s="89" t="s">
        <v>77</v>
      </c>
      <c r="E29" s="84"/>
      <c r="F29" s="84"/>
      <c r="G29" s="84"/>
      <c r="H29" s="84"/>
      <c r="I29" s="84"/>
      <c r="J29" s="84"/>
      <c r="K29" s="81"/>
      <c r="L29" s="81"/>
      <c r="M29" s="89" t="s">
        <v>102</v>
      </c>
      <c r="N29" s="27"/>
    </row>
    <row r="30" spans="1:14" ht="15.75" thickBot="1" x14ac:dyDescent="0.3">
      <c r="A30" s="39"/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1"/>
    </row>
    <row r="31" spans="1:14" x14ac:dyDescent="0.25">
      <c r="A31" s="15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</row>
    <row r="32" spans="1:14" x14ac:dyDescent="0.25">
      <c r="A32" s="15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</row>
    <row r="33" spans="1:14" x14ac:dyDescent="0.25">
      <c r="A33" s="15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</row>
  </sheetData>
  <mergeCells count="18">
    <mergeCell ref="A21:N21"/>
    <mergeCell ref="A22:N22"/>
    <mergeCell ref="B27:D27"/>
    <mergeCell ref="K27:N27"/>
    <mergeCell ref="D7:N7"/>
    <mergeCell ref="A9:C9"/>
    <mergeCell ref="A10:C10"/>
    <mergeCell ref="A19:N19"/>
    <mergeCell ref="A20:N20"/>
    <mergeCell ref="A8:C8"/>
    <mergeCell ref="D8:N8"/>
    <mergeCell ref="D9:N9"/>
    <mergeCell ref="D10:N10"/>
    <mergeCell ref="A2:N2"/>
    <mergeCell ref="A4:N5"/>
    <mergeCell ref="A6:C6"/>
    <mergeCell ref="D6:N6"/>
    <mergeCell ref="A7:C7"/>
  </mergeCells>
  <pageMargins left="0.7" right="0.7" top="0.75" bottom="0.75" header="0.3" footer="0.3"/>
  <pageSetup paperSize="9" scale="68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46"/>
  <sheetViews>
    <sheetView tabSelected="1" workbookViewId="0">
      <selection activeCell="E40" sqref="E40"/>
    </sheetView>
  </sheetViews>
  <sheetFormatPr defaultRowHeight="15" x14ac:dyDescent="0.25"/>
  <cols>
    <col min="2" max="2" width="18.5703125" customWidth="1"/>
    <col min="3" max="3" width="17.140625" customWidth="1"/>
    <col min="4" max="4" width="19.7109375" customWidth="1"/>
    <col min="5" max="5" width="32.140625" bestFit="1" customWidth="1"/>
    <col min="6" max="6" width="21.5703125" customWidth="1"/>
    <col min="7" max="7" width="16.140625" customWidth="1"/>
    <col min="8" max="8" width="17.5703125" customWidth="1"/>
  </cols>
  <sheetData>
    <row r="1" spans="1:8" ht="22.5" x14ac:dyDescent="0.25">
      <c r="A1" s="144" t="s">
        <v>0</v>
      </c>
      <c r="B1" s="145"/>
      <c r="C1" s="145"/>
      <c r="D1" s="145"/>
      <c r="E1" s="145"/>
      <c r="F1" s="145"/>
      <c r="G1" s="145"/>
      <c r="H1" s="146"/>
    </row>
    <row r="2" spans="1:8" ht="15.75" thickBot="1" x14ac:dyDescent="0.3">
      <c r="A2" s="147" t="s">
        <v>42</v>
      </c>
      <c r="B2" s="148"/>
      <c r="C2" s="148"/>
      <c r="D2" s="148"/>
      <c r="E2" s="148"/>
      <c r="F2" s="148"/>
      <c r="G2" s="148"/>
      <c r="H2" s="149"/>
    </row>
    <row r="3" spans="1:8" ht="15.75" thickBot="1" x14ac:dyDescent="0.3">
      <c r="A3" s="150" t="s">
        <v>111</v>
      </c>
      <c r="B3" s="151"/>
      <c r="C3" s="151"/>
      <c r="D3" s="151"/>
      <c r="E3" s="151"/>
      <c r="F3" s="151"/>
      <c r="G3" s="151"/>
      <c r="H3" s="152"/>
    </row>
    <row r="4" spans="1:8" x14ac:dyDescent="0.25">
      <c r="A4" s="150"/>
      <c r="B4" s="151"/>
      <c r="C4" s="151"/>
      <c r="D4" s="151"/>
      <c r="E4" s="151"/>
      <c r="F4" s="151"/>
      <c r="G4" s="151"/>
      <c r="H4" s="152"/>
    </row>
    <row r="5" spans="1:8" x14ac:dyDescent="0.25">
      <c r="A5" s="134" t="s">
        <v>1</v>
      </c>
      <c r="B5" s="135"/>
      <c r="C5" s="135"/>
      <c r="D5" s="136" t="s">
        <v>74</v>
      </c>
      <c r="E5" s="137"/>
      <c r="F5" s="137"/>
      <c r="G5" s="137"/>
      <c r="H5" s="138"/>
    </row>
    <row r="6" spans="1:8" x14ac:dyDescent="0.25">
      <c r="A6" s="134" t="s">
        <v>2</v>
      </c>
      <c r="B6" s="135"/>
      <c r="C6" s="135"/>
      <c r="D6" s="136" t="s">
        <v>3</v>
      </c>
      <c r="E6" s="137"/>
      <c r="F6" s="137"/>
      <c r="G6" s="137"/>
      <c r="H6" s="138"/>
    </row>
    <row r="7" spans="1:8" x14ac:dyDescent="0.25">
      <c r="A7" s="134" t="s">
        <v>4</v>
      </c>
      <c r="B7" s="135"/>
      <c r="C7" s="135"/>
      <c r="D7" s="136" t="s">
        <v>75</v>
      </c>
      <c r="E7" s="137"/>
      <c r="F7" s="137"/>
      <c r="G7" s="137"/>
      <c r="H7" s="138"/>
    </row>
    <row r="8" spans="1:8" x14ac:dyDescent="0.25">
      <c r="A8" s="134" t="s">
        <v>5</v>
      </c>
      <c r="B8" s="135"/>
      <c r="C8" s="135"/>
      <c r="D8" s="136" t="s">
        <v>52</v>
      </c>
      <c r="E8" s="137"/>
      <c r="F8" s="137"/>
      <c r="G8" s="137"/>
      <c r="H8" s="138"/>
    </row>
    <row r="9" spans="1:8" ht="15.75" thickBot="1" x14ac:dyDescent="0.3">
      <c r="A9" s="139" t="s">
        <v>6</v>
      </c>
      <c r="B9" s="140"/>
      <c r="C9" s="140"/>
      <c r="D9" s="141" t="s">
        <v>76</v>
      </c>
      <c r="E9" s="142"/>
      <c r="F9" s="142"/>
      <c r="G9" s="142"/>
      <c r="H9" s="143"/>
    </row>
    <row r="10" spans="1:8" ht="15.75" thickBot="1" x14ac:dyDescent="0.3">
      <c r="A10" s="48"/>
      <c r="B10" s="81"/>
      <c r="C10" s="81"/>
      <c r="D10" s="81"/>
      <c r="E10" s="129" t="s">
        <v>43</v>
      </c>
      <c r="F10" s="129"/>
      <c r="G10" s="129"/>
      <c r="H10" s="130"/>
    </row>
    <row r="11" spans="1:8" x14ac:dyDescent="0.25">
      <c r="A11" s="49" t="s">
        <v>7</v>
      </c>
      <c r="B11" s="16" t="s">
        <v>44</v>
      </c>
      <c r="C11" s="16" t="s">
        <v>45</v>
      </c>
      <c r="D11" s="16" t="s">
        <v>46</v>
      </c>
      <c r="E11" s="16" t="s">
        <v>47</v>
      </c>
      <c r="F11" s="16" t="s">
        <v>48</v>
      </c>
      <c r="G11" s="16" t="s">
        <v>49</v>
      </c>
      <c r="H11" s="50" t="s">
        <v>50</v>
      </c>
    </row>
    <row r="12" spans="1:8" x14ac:dyDescent="0.25">
      <c r="A12" s="51" t="s">
        <v>51</v>
      </c>
      <c r="B12" s="17" t="s">
        <v>22</v>
      </c>
      <c r="C12" s="17" t="s">
        <v>34</v>
      </c>
      <c r="D12" s="17" t="s">
        <v>52</v>
      </c>
      <c r="E12" s="17" t="s">
        <v>53</v>
      </c>
      <c r="F12" s="17" t="s">
        <v>54</v>
      </c>
      <c r="G12" s="17" t="s">
        <v>55</v>
      </c>
      <c r="H12" s="52" t="s">
        <v>56</v>
      </c>
    </row>
    <row r="13" spans="1:8" x14ac:dyDescent="0.25">
      <c r="A13" s="51"/>
      <c r="B13" s="17"/>
      <c r="C13" s="17"/>
      <c r="D13" s="17"/>
      <c r="E13" s="17"/>
      <c r="F13" s="17" t="s">
        <v>57</v>
      </c>
      <c r="G13" s="17" t="s">
        <v>58</v>
      </c>
      <c r="H13" s="52" t="s">
        <v>59</v>
      </c>
    </row>
    <row r="14" spans="1:8" x14ac:dyDescent="0.25">
      <c r="A14" s="51"/>
      <c r="B14" s="17"/>
      <c r="C14" s="17"/>
      <c r="D14" s="17"/>
      <c r="E14" s="17"/>
      <c r="F14" s="17" t="s">
        <v>112</v>
      </c>
      <c r="G14" s="17" t="s">
        <v>60</v>
      </c>
      <c r="H14" s="52" t="s">
        <v>56</v>
      </c>
    </row>
    <row r="15" spans="1:8" ht="15.75" thickBot="1" x14ac:dyDescent="0.3">
      <c r="A15" s="53"/>
      <c r="B15" s="18"/>
      <c r="C15" s="18"/>
      <c r="D15" s="18"/>
      <c r="E15" s="19"/>
      <c r="F15" s="18"/>
      <c r="G15" s="18" t="s">
        <v>112</v>
      </c>
      <c r="H15" s="54" t="s">
        <v>61</v>
      </c>
    </row>
    <row r="16" spans="1:8" x14ac:dyDescent="0.25">
      <c r="A16" s="55">
        <v>1</v>
      </c>
      <c r="B16" s="57" t="s">
        <v>70</v>
      </c>
      <c r="C16" s="47" t="s">
        <v>71</v>
      </c>
      <c r="D16" s="58">
        <v>27576</v>
      </c>
      <c r="E16" s="59" t="s">
        <v>81</v>
      </c>
      <c r="F16" s="153">
        <v>64</v>
      </c>
      <c r="G16" s="44">
        <v>7450</v>
      </c>
      <c r="H16" s="45" t="s">
        <v>80</v>
      </c>
    </row>
    <row r="17" spans="1:8" x14ac:dyDescent="0.25">
      <c r="A17" s="56">
        <v>2</v>
      </c>
      <c r="B17" s="57" t="s">
        <v>70</v>
      </c>
      <c r="C17" s="47" t="s">
        <v>71</v>
      </c>
      <c r="D17" s="58">
        <v>27576</v>
      </c>
      <c r="E17" s="59" t="s">
        <v>78</v>
      </c>
      <c r="F17" s="153">
        <v>32</v>
      </c>
      <c r="G17" s="44">
        <v>3300</v>
      </c>
      <c r="H17" s="45" t="s">
        <v>80</v>
      </c>
    </row>
    <row r="18" spans="1:8" x14ac:dyDescent="0.25">
      <c r="A18" s="55">
        <v>3</v>
      </c>
      <c r="B18" s="57" t="s">
        <v>98</v>
      </c>
      <c r="C18" s="77" t="s">
        <v>97</v>
      </c>
      <c r="D18" s="80">
        <v>28989</v>
      </c>
      <c r="E18" s="20" t="s">
        <v>91</v>
      </c>
      <c r="F18" s="154">
        <f>15</f>
        <v>15</v>
      </c>
      <c r="G18" s="46">
        <v>2000</v>
      </c>
      <c r="H18" s="83" t="s">
        <v>80</v>
      </c>
    </row>
    <row r="19" spans="1:8" x14ac:dyDescent="0.25">
      <c r="A19" s="56">
        <v>4</v>
      </c>
      <c r="B19" s="57" t="s">
        <v>98</v>
      </c>
      <c r="C19" s="77" t="s">
        <v>97</v>
      </c>
      <c r="D19" s="80">
        <v>28989</v>
      </c>
      <c r="E19" s="78" t="s">
        <v>118</v>
      </c>
      <c r="F19" s="155">
        <f>15+15</f>
        <v>30</v>
      </c>
      <c r="G19" s="79">
        <v>4700</v>
      </c>
      <c r="H19" s="83" t="s">
        <v>80</v>
      </c>
    </row>
    <row r="20" spans="1:8" x14ac:dyDescent="0.25">
      <c r="A20" s="55">
        <v>5</v>
      </c>
      <c r="B20" s="57" t="s">
        <v>98</v>
      </c>
      <c r="C20" s="77" t="s">
        <v>97</v>
      </c>
      <c r="D20" s="80">
        <v>28989</v>
      </c>
      <c r="E20" s="74" t="s">
        <v>85</v>
      </c>
      <c r="F20" s="156">
        <f>15</f>
        <v>15</v>
      </c>
      <c r="G20" s="46">
        <v>1750</v>
      </c>
      <c r="H20" s="83" t="s">
        <v>80</v>
      </c>
    </row>
    <row r="21" spans="1:8" x14ac:dyDescent="0.25">
      <c r="A21" s="56">
        <v>6</v>
      </c>
      <c r="B21" s="57" t="s">
        <v>98</v>
      </c>
      <c r="C21" s="77" t="s">
        <v>97</v>
      </c>
      <c r="D21" s="80">
        <v>28989</v>
      </c>
      <c r="E21" s="74" t="s">
        <v>90</v>
      </c>
      <c r="F21" s="156">
        <v>30</v>
      </c>
      <c r="G21" s="46">
        <v>2000</v>
      </c>
      <c r="H21" s="83" t="s">
        <v>80</v>
      </c>
    </row>
    <row r="22" spans="1:8" x14ac:dyDescent="0.25">
      <c r="A22" s="55">
        <v>7</v>
      </c>
      <c r="B22" s="57" t="s">
        <v>98</v>
      </c>
      <c r="C22" s="77" t="s">
        <v>97</v>
      </c>
      <c r="D22" s="80">
        <v>28989</v>
      </c>
      <c r="E22" s="74" t="s">
        <v>117</v>
      </c>
      <c r="F22" s="156">
        <f>15</f>
        <v>15</v>
      </c>
      <c r="G22" s="46">
        <v>3000</v>
      </c>
      <c r="H22" s="83" t="s">
        <v>80</v>
      </c>
    </row>
    <row r="23" spans="1:8" x14ac:dyDescent="0.25">
      <c r="A23" s="56">
        <v>8</v>
      </c>
      <c r="B23" s="57" t="s">
        <v>98</v>
      </c>
      <c r="C23" s="77" t="s">
        <v>97</v>
      </c>
      <c r="D23" s="80">
        <v>28989</v>
      </c>
      <c r="E23" s="74" t="s">
        <v>81</v>
      </c>
      <c r="F23" s="156">
        <f>30+36+15+36+15+36</f>
        <v>168</v>
      </c>
      <c r="G23" s="46">
        <v>25100</v>
      </c>
      <c r="H23" s="83" t="s">
        <v>80</v>
      </c>
    </row>
    <row r="24" spans="1:8" x14ac:dyDescent="0.25">
      <c r="A24" s="55">
        <v>9</v>
      </c>
      <c r="B24" s="57" t="s">
        <v>98</v>
      </c>
      <c r="C24" s="77" t="s">
        <v>97</v>
      </c>
      <c r="D24" s="80">
        <v>28989</v>
      </c>
      <c r="E24" s="43" t="s">
        <v>78</v>
      </c>
      <c r="F24" s="156">
        <f>30+36+15+36+15+15</f>
        <v>147</v>
      </c>
      <c r="G24" s="46">
        <v>25800</v>
      </c>
      <c r="H24" s="83" t="s">
        <v>80</v>
      </c>
    </row>
    <row r="25" spans="1:8" x14ac:dyDescent="0.25">
      <c r="A25" s="56">
        <v>10</v>
      </c>
      <c r="B25" s="57" t="s">
        <v>98</v>
      </c>
      <c r="C25" s="77" t="s">
        <v>97</v>
      </c>
      <c r="D25" s="80">
        <v>28989</v>
      </c>
      <c r="E25" s="74" t="s">
        <v>99</v>
      </c>
      <c r="F25" s="156">
        <f>15+15+15</f>
        <v>45</v>
      </c>
      <c r="G25" s="46">
        <v>10100</v>
      </c>
      <c r="H25" s="83" t="s">
        <v>80</v>
      </c>
    </row>
    <row r="26" spans="1:8" x14ac:dyDescent="0.25">
      <c r="A26" s="55">
        <v>11</v>
      </c>
      <c r="B26" s="57" t="s">
        <v>98</v>
      </c>
      <c r="C26" s="77" t="s">
        <v>97</v>
      </c>
      <c r="D26" s="80">
        <v>28989</v>
      </c>
      <c r="E26" s="43" t="s">
        <v>89</v>
      </c>
      <c r="F26" s="156">
        <f>15</f>
        <v>15</v>
      </c>
      <c r="G26" s="46">
        <v>4000</v>
      </c>
      <c r="H26" s="83" t="s">
        <v>80</v>
      </c>
    </row>
    <row r="27" spans="1:8" x14ac:dyDescent="0.25">
      <c r="A27" s="56">
        <v>12</v>
      </c>
      <c r="B27" s="57" t="s">
        <v>98</v>
      </c>
      <c r="C27" s="77" t="s">
        <v>97</v>
      </c>
      <c r="D27" s="80">
        <v>28989</v>
      </c>
      <c r="E27" s="43" t="s">
        <v>82</v>
      </c>
      <c r="F27" s="156">
        <f>15+15</f>
        <v>30</v>
      </c>
      <c r="G27" s="46">
        <v>2000</v>
      </c>
      <c r="H27" s="83" t="s">
        <v>80</v>
      </c>
    </row>
    <row r="28" spans="1:8" x14ac:dyDescent="0.25">
      <c r="A28" s="55">
        <v>13</v>
      </c>
      <c r="B28" s="57" t="s">
        <v>98</v>
      </c>
      <c r="C28" s="77" t="s">
        <v>97</v>
      </c>
      <c r="D28" s="80">
        <v>28989</v>
      </c>
      <c r="E28" s="74" t="s">
        <v>86</v>
      </c>
      <c r="F28" s="156">
        <f>15+15</f>
        <v>30</v>
      </c>
      <c r="G28" s="46">
        <v>5200</v>
      </c>
      <c r="H28" s="83" t="s">
        <v>80</v>
      </c>
    </row>
    <row r="29" spans="1:8" x14ac:dyDescent="0.25">
      <c r="A29" s="56">
        <v>14</v>
      </c>
      <c r="B29" s="57" t="s">
        <v>98</v>
      </c>
      <c r="C29" s="77" t="s">
        <v>97</v>
      </c>
      <c r="D29" s="80">
        <v>28989</v>
      </c>
      <c r="E29" s="74" t="s">
        <v>100</v>
      </c>
      <c r="F29" s="156">
        <f>15</f>
        <v>15</v>
      </c>
      <c r="G29" s="46">
        <v>1000</v>
      </c>
      <c r="H29" s="83" t="s">
        <v>80</v>
      </c>
    </row>
    <row r="30" spans="1:8" x14ac:dyDescent="0.25">
      <c r="A30" s="90">
        <v>15</v>
      </c>
      <c r="B30" s="76" t="s">
        <v>98</v>
      </c>
      <c r="C30" s="77" t="s">
        <v>97</v>
      </c>
      <c r="D30" s="157">
        <v>28989</v>
      </c>
      <c r="E30" s="158" t="s">
        <v>83</v>
      </c>
      <c r="F30" s="159">
        <f>15+15</f>
        <v>30</v>
      </c>
      <c r="G30" s="79">
        <v>1000</v>
      </c>
      <c r="H30" s="160" t="s">
        <v>80</v>
      </c>
    </row>
    <row r="31" spans="1:8" x14ac:dyDescent="0.25">
      <c r="A31" s="82">
        <v>16</v>
      </c>
      <c r="B31" s="57" t="s">
        <v>104</v>
      </c>
      <c r="C31" s="47" t="s">
        <v>105</v>
      </c>
      <c r="D31" s="80">
        <v>31861</v>
      </c>
      <c r="E31" s="74" t="s">
        <v>84</v>
      </c>
      <c r="F31" s="156"/>
      <c r="G31" s="46"/>
      <c r="H31" s="83"/>
    </row>
    <row r="32" spans="1:8" x14ac:dyDescent="0.25">
      <c r="A32" s="82">
        <v>17</v>
      </c>
      <c r="B32" s="57" t="s">
        <v>115</v>
      </c>
      <c r="C32" s="47" t="s">
        <v>116</v>
      </c>
      <c r="D32" s="80">
        <v>31914</v>
      </c>
      <c r="E32" s="74" t="s">
        <v>84</v>
      </c>
      <c r="F32" s="156"/>
      <c r="G32" s="46"/>
      <c r="H32" s="83"/>
    </row>
    <row r="33" spans="1:8" x14ac:dyDescent="0.25">
      <c r="A33" s="36" t="s">
        <v>62</v>
      </c>
      <c r="B33" s="84"/>
      <c r="C33" s="84"/>
      <c r="D33" s="84"/>
      <c r="E33" s="84"/>
      <c r="F33" s="84"/>
      <c r="G33" s="84"/>
      <c r="H33" s="60"/>
    </row>
    <row r="34" spans="1:8" x14ac:dyDescent="0.25">
      <c r="A34" s="61" t="s">
        <v>63</v>
      </c>
      <c r="B34" s="84"/>
      <c r="C34" s="84"/>
      <c r="D34" s="84"/>
      <c r="E34" s="84"/>
      <c r="F34" s="84"/>
      <c r="G34" s="84"/>
      <c r="H34" s="60"/>
    </row>
    <row r="35" spans="1:8" x14ac:dyDescent="0.25">
      <c r="A35" s="61" t="s">
        <v>64</v>
      </c>
      <c r="B35" s="84"/>
      <c r="C35" s="84"/>
      <c r="D35" s="84"/>
      <c r="E35" s="84"/>
      <c r="F35" s="84"/>
      <c r="G35" s="84"/>
      <c r="H35" s="60"/>
    </row>
    <row r="36" spans="1:8" x14ac:dyDescent="0.25">
      <c r="A36" s="36" t="s">
        <v>65</v>
      </c>
      <c r="B36" s="84"/>
      <c r="C36" s="84"/>
      <c r="D36" s="84"/>
      <c r="E36" s="84"/>
      <c r="F36" s="84"/>
      <c r="G36" s="84"/>
      <c r="H36" s="60"/>
    </row>
    <row r="37" spans="1:8" x14ac:dyDescent="0.25">
      <c r="A37" s="131" t="s">
        <v>66</v>
      </c>
      <c r="B37" s="132"/>
      <c r="C37" s="132"/>
      <c r="D37" s="132"/>
      <c r="E37" s="132"/>
      <c r="F37" s="132"/>
      <c r="G37" s="132"/>
      <c r="H37" s="133"/>
    </row>
    <row r="38" spans="1:8" x14ac:dyDescent="0.25">
      <c r="A38" s="97"/>
      <c r="B38" s="98"/>
      <c r="C38" s="98"/>
      <c r="D38" s="98"/>
      <c r="E38" s="98"/>
      <c r="F38" s="98"/>
      <c r="G38" s="98"/>
      <c r="H38" s="99"/>
    </row>
    <row r="39" spans="1:8" x14ac:dyDescent="0.25">
      <c r="A39" s="97"/>
      <c r="B39" s="98"/>
      <c r="C39" s="98"/>
      <c r="D39" s="98"/>
      <c r="E39" s="98"/>
      <c r="F39" s="98"/>
      <c r="G39" s="98"/>
      <c r="H39" s="99"/>
    </row>
    <row r="40" spans="1:8" x14ac:dyDescent="0.25">
      <c r="A40" s="63"/>
      <c r="B40" s="85"/>
      <c r="C40" s="85"/>
      <c r="D40" s="85"/>
      <c r="E40" s="85"/>
      <c r="F40" s="85"/>
      <c r="G40" s="85"/>
      <c r="H40" s="62"/>
    </row>
    <row r="41" spans="1:8" x14ac:dyDescent="0.25">
      <c r="A41" s="64"/>
      <c r="B41" s="84"/>
      <c r="C41" s="85"/>
      <c r="D41" s="85"/>
      <c r="E41" s="85"/>
      <c r="F41" s="84"/>
      <c r="G41" s="85"/>
      <c r="H41" s="62"/>
    </row>
    <row r="42" spans="1:8" x14ac:dyDescent="0.25">
      <c r="A42" s="63" t="s">
        <v>67</v>
      </c>
      <c r="B42" s="84" t="s">
        <v>68</v>
      </c>
      <c r="C42" s="84"/>
      <c r="D42" s="85"/>
      <c r="E42" s="86" t="s">
        <v>67</v>
      </c>
      <c r="F42" s="85" t="s">
        <v>69</v>
      </c>
      <c r="G42" s="85"/>
      <c r="H42" s="62"/>
    </row>
    <row r="43" spans="1:8" x14ac:dyDescent="0.25">
      <c r="A43" s="94"/>
      <c r="B43" s="95" t="s">
        <v>40</v>
      </c>
      <c r="C43" s="95"/>
      <c r="D43" s="87"/>
      <c r="E43" s="81"/>
      <c r="F43" s="84" t="s">
        <v>41</v>
      </c>
      <c r="G43" s="85"/>
      <c r="H43" s="62"/>
    </row>
    <row r="44" spans="1:8" x14ac:dyDescent="0.25">
      <c r="A44" s="36"/>
      <c r="B44" s="96" t="s">
        <v>87</v>
      </c>
      <c r="C44" s="84"/>
      <c r="D44" s="89"/>
      <c r="E44" s="81"/>
      <c r="F44" s="84" t="s">
        <v>79</v>
      </c>
      <c r="G44" s="85"/>
      <c r="H44" s="62"/>
    </row>
    <row r="45" spans="1:8" x14ac:dyDescent="0.25">
      <c r="A45" s="36"/>
      <c r="B45" s="84" t="s">
        <v>88</v>
      </c>
      <c r="C45" s="84" t="s">
        <v>77</v>
      </c>
      <c r="D45" s="89"/>
      <c r="E45" s="81"/>
      <c r="F45" s="84" t="s">
        <v>101</v>
      </c>
      <c r="G45" s="85"/>
      <c r="H45" s="62"/>
    </row>
    <row r="46" spans="1:8" ht="15.75" thickBot="1" x14ac:dyDescent="0.3">
      <c r="A46" s="39"/>
      <c r="B46" s="40"/>
      <c r="C46" s="40"/>
      <c r="D46" s="40"/>
      <c r="E46" s="40"/>
      <c r="F46" s="40"/>
      <c r="G46" s="40"/>
      <c r="H46" s="41"/>
    </row>
  </sheetData>
  <mergeCells count="15">
    <mergeCell ref="A6:C6"/>
    <mergeCell ref="D6:H6"/>
    <mergeCell ref="A1:H1"/>
    <mergeCell ref="A2:H2"/>
    <mergeCell ref="A3:H4"/>
    <mergeCell ref="A5:C5"/>
    <mergeCell ref="D5:H5"/>
    <mergeCell ref="E10:H10"/>
    <mergeCell ref="A37:H37"/>
    <mergeCell ref="A7:C7"/>
    <mergeCell ref="D7:H7"/>
    <mergeCell ref="A8:C8"/>
    <mergeCell ref="D8:H8"/>
    <mergeCell ref="A9:C9"/>
    <mergeCell ref="D9:H9"/>
  </mergeCells>
  <pageMargins left="0.51181102362204722" right="0.51181102362204722" top="0.78740157480314965" bottom="0.78740157480314965" header="0.31496062992125984" footer="0.31496062992125984"/>
  <pageSetup paperSize="9"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CONTRATOS</vt:lpstr>
      <vt:lpstr>RECURSOS DA UFMG NOS PROJETOS 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Lisboa Souza da Silva</dc:creator>
  <cp:lastModifiedBy>Júlio</cp:lastModifiedBy>
  <cp:lastPrinted>2021-02-10T15:07:15Z</cp:lastPrinted>
  <dcterms:created xsi:type="dcterms:W3CDTF">2020-02-04T19:23:57Z</dcterms:created>
  <dcterms:modified xsi:type="dcterms:W3CDTF">2025-02-05T13:44:13Z</dcterms:modified>
</cp:coreProperties>
</file>