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9900" windowHeight="6375" tabRatio="902"/>
  </bookViews>
  <sheets>
    <sheet name="Termos de Colaboração" sheetId="2" r:id="rId1"/>
  </sheets>
  <definedNames>
    <definedName name="_xlnm._FilterDatabase" localSheetId="0" hidden="1">'Termos de Colaboração'!$A$8:$S$8</definedName>
  </definedNames>
  <calcPr calcId="162913"/>
</workbook>
</file>

<file path=xl/calcChain.xml><?xml version="1.0" encoding="utf-8"?>
<calcChain xmlns="http://schemas.openxmlformats.org/spreadsheetml/2006/main">
  <c r="N15" i="2" l="1"/>
  <c r="L17" i="2"/>
  <c r="N18" i="2"/>
  <c r="L18" i="2"/>
  <c r="N19" i="2"/>
  <c r="L19" i="2"/>
  <c r="N20" i="2"/>
  <c r="L20" i="2"/>
</calcChain>
</file>

<file path=xl/sharedStrings.xml><?xml version="1.0" encoding="utf-8"?>
<sst xmlns="http://schemas.openxmlformats.org/spreadsheetml/2006/main" count="147" uniqueCount="102">
  <si>
    <t>UNIVERSIDADE FEDERAL DE MINAS GERAIS</t>
  </si>
  <si>
    <t xml:space="preserve"> PRÓ-REITORIA DE PLANEJAMENTO E DESENVOLVIMENTO</t>
  </si>
  <si>
    <t xml:space="preserve">DEPARTAMENTO DE CONTABILIDADE E FINANÇAS </t>
  </si>
  <si>
    <t>DIVISÃO DE CONVÊNIOS</t>
  </si>
  <si>
    <t>ANO</t>
  </si>
  <si>
    <t>INÍCIO DE VIGÊNCIA</t>
  </si>
  <si>
    <t>FIM DA VIGÊNCIA</t>
  </si>
  <si>
    <t xml:space="preserve">SITUAÇÃO </t>
  </si>
  <si>
    <t>VIGENTE</t>
  </si>
  <si>
    <t>PRORH</t>
  </si>
  <si>
    <t>TU</t>
  </si>
  <si>
    <t>Orçamento total empenhado</t>
  </si>
  <si>
    <t>Financeiro total repassado</t>
  </si>
  <si>
    <t xml:space="preserve">TIPO </t>
  </si>
  <si>
    <t>GESTOR/FISCAL UFMG</t>
  </si>
  <si>
    <t>Termo de Colaboração</t>
  </si>
  <si>
    <t>PRAE</t>
  </si>
  <si>
    <t>23072.019099/2018-11</t>
  </si>
  <si>
    <t>23072.049641/2018-51</t>
  </si>
  <si>
    <t>INSTRUMENTOS DE DESPESA</t>
  </si>
  <si>
    <t>DRI</t>
  </si>
  <si>
    <t>COLTEC</t>
  </si>
  <si>
    <t>NAI</t>
  </si>
  <si>
    <t>VALOR GLOBAL</t>
  </si>
  <si>
    <t>DATA PUBLICAÇÃO DOU</t>
  </si>
  <si>
    <t>OBJETO TERMO</t>
  </si>
  <si>
    <t>PROPONENTE (RAZÃO SOCIAL E CNPJ)</t>
  </si>
  <si>
    <t>PROGRAMA/PROPOSTA/TERMO SICONV Nº</t>
  </si>
  <si>
    <t xml:space="preserve">Programa  2623820180002 - Proposta 062019/2018 - TC 879541/2018 </t>
  </si>
  <si>
    <t xml:space="preserve">Programa  2623820180001 - Proposta 061650/2018 - TC 879527/2018 </t>
  </si>
  <si>
    <t>Profª. Maria Marcia Magela Machado</t>
  </si>
  <si>
    <t>CNPJ 17.220.583/0001-69 - FUMP - FUNDACAO UNIVERSITARIA MENDES PIMENTEL</t>
  </si>
  <si>
    <t>O presente Termo de Colaboração tem por objeto a conjugação de esforços entre os partícipes para realização de assistência estudantil aos discentes de nível técnico do Teatro Universitário - TU/UFMG classificados pela Fump.</t>
  </si>
  <si>
    <t>COMISSÃO DE MONITORAMENTO E AVALIAÇÃO UFMG</t>
  </si>
  <si>
    <t>PROCESSO UFMG Nº</t>
  </si>
  <si>
    <t>O presente Termo de Colaboração é a conjugação de esforços para realização da Política de Assistência Estudantil aos discentes de graduação presencial da UFMG, em situação de vulnerabilidade socioeconômica.</t>
  </si>
  <si>
    <t xml:space="preserve"> Valor de Rendimento de aplicação</t>
  </si>
  <si>
    <t>Conjugação de esforços entre os partícipes, no âmbito do Programa Permanente de Moradia Universitária (PMU) da UFMG, para hospedagem de usuários diaristas que estejam desenvolvendo projetos de ensino, pesquisa e extensão junto à Universidade Federal de Minas Gerais.</t>
  </si>
  <si>
    <t>UG UFMG</t>
  </si>
  <si>
    <t>23072.010997/2019-86</t>
  </si>
  <si>
    <t>Prof. Aziz Tuffi Saliba</t>
  </si>
  <si>
    <t>23072.013047/2019-11</t>
  </si>
  <si>
    <t>Programa  2623820190001 - Proposta 007129/2019 - TC 882618/2019</t>
  </si>
  <si>
    <t>Programa  2623820190002 - Proposta 007464/2019 - TC 882753/2019</t>
  </si>
  <si>
    <t>Conjugação de esforços entre os partícipes para realização de assistência estudantil aos discentes do Colégio Técnico em situação de vulnerabilidade socioeconômica classificados pela Fump.</t>
  </si>
  <si>
    <t>Profª. Katia Pedroso Silveira</t>
  </si>
  <si>
    <t>Kênia Rosiane Cunha Coelho, Prof. Helder de Figueiredo e Paula e Vanessa Christine Lacorte Cardoso</t>
  </si>
  <si>
    <t>000214/20-00</t>
  </si>
  <si>
    <t>Conjugação de esforços entre os partícipes para a realização do Programa de Formação Profissional Complementar, destinado aos estudantes de graduação presencial da UFMG em situação de vulnerabilidade socioeconômica.</t>
  </si>
  <si>
    <t>23072.000214/2020-90</t>
  </si>
  <si>
    <t>Programa  2623820200001 - Proposta  000012/2020 - TC 897454/2020</t>
  </si>
  <si>
    <t>Conjugação de esforços entre os partícipes para o atendimento e suporte ao acesso, à permanência, à participação e à autonomia das pessoas com deficiência na UFMG, eliminando ou reduzindo barreiras e maximizando o desenvolvimento acadêmico, profissional e social, dos estudantes e servidores da UFMG.</t>
  </si>
  <si>
    <t>23072.048386/2019-19</t>
  </si>
  <si>
    <t>Número Interno do Órgão</t>
  </si>
  <si>
    <t>00082/19-00</t>
  </si>
  <si>
    <t>00016/19-00</t>
  </si>
  <si>
    <t>00013/19-00</t>
  </si>
  <si>
    <t>00106/18-00</t>
  </si>
  <si>
    <t>00033/18-00</t>
  </si>
  <si>
    <t>CP</t>
  </si>
  <si>
    <t>Programa  2623820190003 - Proposta  047976/2019 - TC 887286/2019</t>
  </si>
  <si>
    <t>002886/20-00</t>
  </si>
  <si>
    <t>Conjugação de esforços entre os partícipes para realização do programa alimentação UFMG destinado aos estudantes de cursos de graduação presenciais da universidade em situação de vulnerabilidade econômica e risco social e cultural.</t>
  </si>
  <si>
    <t>Programa  2623820200004 - Proposta 000062/2020  - TC 897480/2020</t>
  </si>
  <si>
    <t>23072.002886/2020-30</t>
  </si>
  <si>
    <t>056717/19-00</t>
  </si>
  <si>
    <t>Conjugação de esforços entre os partícipes para realização do programa de fornecimento de refeição aos estudantes do CP.</t>
  </si>
  <si>
    <t>Programa  2623820200003 - Proposta  000069/2020 - TC 897482/2020</t>
  </si>
  <si>
    <t>23072.056717/2019-86</t>
  </si>
  <si>
    <t>001145/20-00</t>
  </si>
  <si>
    <t>Conjugação de esforços entre os partícipes para realização do programa de fornecimento de refeição aos alunos do Coltec/UFMG.</t>
  </si>
  <si>
    <t>23072.001145/2020-31</t>
  </si>
  <si>
    <t>Programa  2623820200005 - Proposta  000060/2020 - TC 897483/2020</t>
  </si>
  <si>
    <t>ICA</t>
  </si>
  <si>
    <t>Programa  2623820200007 - Proposta 019816/2020  - TC 905009/2020</t>
  </si>
  <si>
    <t>202475/2019</t>
  </si>
  <si>
    <t>O objeto do presente Termo de Colaboração é a execução de projeto visando a conjugação de esforços entre os partícipes com vistas à ampliação do Programa Moradia Universitária no Instituto de Ciências Agrárias da UFMG.</t>
  </si>
  <si>
    <t xml:space="preserve"> 23072.202475/2019-17</t>
  </si>
  <si>
    <t>Prof. Leonardo David Tuffi Santos</t>
  </si>
  <si>
    <t>Profª. Denise Araújo Pedron</t>
  </si>
  <si>
    <t>Pedro Henrique Oliveira Fiuza Costa, Thatiana Marques dos Santos e Luciana Fiuza de Souza</t>
  </si>
  <si>
    <t>Prof. Marcos Elias Sala</t>
  </si>
  <si>
    <t>Atualizado em 18/01/2023</t>
  </si>
  <si>
    <t>VENCIDO</t>
  </si>
  <si>
    <t>Programa  2623820220003 - Proposta 027631/2022  - TC 936817/2022</t>
  </si>
  <si>
    <t>23072.268538/2022-95</t>
  </si>
  <si>
    <t>Profª. Licínia Maria Correa</t>
  </si>
  <si>
    <t>Lígia Maria Sabino, Diego Suarez Peixoto Correa, Vinícius Dos Santos Tavares, Renan Alves Menezes, e Cláudia Lommez</t>
  </si>
  <si>
    <t>Programa  2623820220002 - Proposta 024742/2022  - TC 935720/2022</t>
  </si>
  <si>
    <t>23072.238834/2022-61</t>
  </si>
  <si>
    <t>Thatiana Marques Dos Santos, Pedro Henrique Oliveira Fiuza Costa E Renato Varella Bueno</t>
  </si>
  <si>
    <t>23072.254263/2021-21</t>
  </si>
  <si>
    <t>Profª. Maria Clara Lemos dos Santos, Marina Rosa Cotta Viana Leão e Prof. Tarcísio dos Santos Ramos</t>
  </si>
  <si>
    <t>Programa  2623820220001 - Proposta 002381/2022  - TC 925845/2022</t>
  </si>
  <si>
    <t>Islas Batista Guedes, Dalton Rocha Pereira e Valdenir Alves De Souza</t>
  </si>
  <si>
    <t>Maria Aparecida Pereira De Souza, Daniel Martins Franco e Jurema Heloísa Coutinho</t>
  </si>
  <si>
    <t>Profª. Licínia Maria Corrêa,  Lidiane Carine dos Santos e Felipe Santiago Oliveira Nunes</t>
  </si>
  <si>
    <t>Profª. Regina Céli Fonseca Ribeiro</t>
  </si>
  <si>
    <t>Profª. Daniela Virgínia Vaz, Antônio Sergio Pires e Carmen Regina Maia</t>
  </si>
  <si>
    <t>Profª. Maria Clara Lemos dos Santos, Silézia Ferreira dos Santos e Prof. Tarcísio dos Santos Ramos</t>
  </si>
  <si>
    <t>Orçamento empenhado no exercício de 2022</t>
  </si>
  <si>
    <t>Financeiro repassado no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</si>
</sst>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43" fontId="3" fillId="2" borderId="0" xfId="4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5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43" fontId="6" fillId="3" borderId="3" xfId="5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49" fontId="8" fillId="2" borderId="0" xfId="4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14" fontId="8" fillId="2" borderId="0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64" fontId="2" fillId="2" borderId="0" xfId="4" applyNumberFormat="1" applyFont="1" applyFill="1" applyBorder="1" applyAlignment="1">
      <alignment horizontal="left" vertical="center"/>
    </xf>
    <xf numFmtId="164" fontId="5" fillId="2" borderId="0" xfId="4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44" fontId="8" fillId="0" borderId="1" xfId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44" fontId="8" fillId="2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left" vertical="center" wrapText="1"/>
    </xf>
    <xf numFmtId="8" fontId="8" fillId="2" borderId="0" xfId="0" applyNumberFormat="1" applyFont="1" applyFill="1" applyBorder="1" applyAlignment="1">
      <alignment horizontal="left" vertical="center"/>
    </xf>
    <xf numFmtId="14" fontId="8" fillId="2" borderId="0" xfId="0" applyNumberFormat="1" applyFont="1" applyFill="1" applyBorder="1" applyAlignment="1">
      <alignment horizontal="left" vertical="center" wrapText="1"/>
    </xf>
    <xf numFmtId="8" fontId="8" fillId="2" borderId="0" xfId="0" applyNumberFormat="1" applyFont="1" applyFill="1" applyBorder="1" applyAlignment="1">
      <alignment horizontal="left" vertical="center" wrapText="1"/>
    </xf>
    <xf numFmtId="44" fontId="8" fillId="2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Moeda" xfId="1" builtinId="4"/>
    <cellStyle name="Moeda 2" xfId="2"/>
    <cellStyle name="Normal" xfId="0" builtinId="0"/>
    <cellStyle name="Normal 2" xfId="3"/>
    <cellStyle name="Vírgula" xfId="4" builtinId="3"/>
    <cellStyle name="Vírgula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19050</xdr:colOff>
      <xdr:row>4</xdr:row>
      <xdr:rowOff>57150</xdr:rowOff>
    </xdr:to>
    <xdr:pic>
      <xdr:nvPicPr>
        <xdr:cNvPr id="102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Y43"/>
  <sheetViews>
    <sheetView tabSelected="1" zoomScaleNormal="100" workbookViewId="0">
      <selection activeCell="L33" sqref="L33:L34"/>
    </sheetView>
  </sheetViews>
  <sheetFormatPr defaultRowHeight="11.25" x14ac:dyDescent="0.25"/>
  <cols>
    <col min="1" max="1" width="3.85546875" style="10" bestFit="1" customWidth="1"/>
    <col min="2" max="2" width="8.42578125" style="10" customWidth="1"/>
    <col min="3" max="3" width="16.7109375" style="10" customWidth="1"/>
    <col min="4" max="4" width="50.140625" style="10" customWidth="1"/>
    <col min="5" max="5" width="25.28515625" style="10" hidden="1" customWidth="1"/>
    <col min="6" max="6" width="6.7109375" style="10" customWidth="1"/>
    <col min="7" max="7" width="13.140625" style="10" hidden="1" customWidth="1"/>
    <col min="8" max="8" width="43.42578125" style="10" hidden="1" customWidth="1"/>
    <col min="9" max="9" width="12.28515625" style="10" hidden="1" customWidth="1"/>
    <col min="10" max="10" width="15" style="11" customWidth="1"/>
    <col min="11" max="11" width="11.85546875" style="11" customWidth="1"/>
    <col min="12" max="12" width="15" style="11" bestFit="1" customWidth="1"/>
    <col min="13" max="13" width="14.85546875" style="11" customWidth="1"/>
    <col min="14" max="14" width="14.28515625" style="11" customWidth="1"/>
    <col min="15" max="15" width="14.85546875" style="11" bestFit="1" customWidth="1"/>
    <col min="16" max="17" width="9.140625" style="10" bestFit="1" customWidth="1"/>
    <col min="18" max="18" width="9.85546875" style="10" bestFit="1" customWidth="1"/>
    <col min="19" max="19" width="17.28515625" style="10" bestFit="1" customWidth="1"/>
    <col min="20" max="20" width="26.5703125" style="10" bestFit="1" customWidth="1"/>
    <col min="21" max="21" width="87.28515625" style="10" customWidth="1"/>
    <col min="22" max="196" width="9.140625" style="10"/>
    <col min="197" max="197" width="3.140625" style="10" customWidth="1"/>
    <col min="198" max="198" width="2.5703125" style="10" customWidth="1"/>
    <col min="199" max="199" width="11.42578125" style="10" customWidth="1"/>
    <col min="200" max="200" width="11.85546875" style="10" customWidth="1"/>
    <col min="201" max="201" width="55.140625" style="10" customWidth="1"/>
    <col min="202" max="202" width="12.42578125" style="10" customWidth="1"/>
    <col min="203" max="203" width="15.7109375" style="10" customWidth="1"/>
    <col min="204" max="204" width="19.42578125" style="10" customWidth="1"/>
    <col min="205" max="205" width="23.5703125" style="10" customWidth="1"/>
    <col min="206" max="206" width="18.42578125" style="10" customWidth="1"/>
    <col min="207" max="207" width="13.7109375" style="10" customWidth="1"/>
    <col min="208" max="208" width="21.85546875" style="10" customWidth="1"/>
    <col min="209" max="209" width="14.5703125" style="10" customWidth="1"/>
    <col min="210" max="210" width="19" style="10" customWidth="1"/>
    <col min="211" max="211" width="29.28515625" style="10" customWidth="1"/>
    <col min="212" max="212" width="14.7109375" style="10" customWidth="1"/>
    <col min="213" max="213" width="17.7109375" style="10" customWidth="1"/>
    <col min="214" max="214" width="16.85546875" style="10" customWidth="1"/>
    <col min="215" max="215" width="17.28515625" style="10" customWidth="1"/>
    <col min="216" max="216" width="35" style="10" customWidth="1"/>
    <col min="217" max="217" width="39.140625" style="10" customWidth="1"/>
    <col min="218" max="218" width="42.140625" style="10" bestFit="1" customWidth="1"/>
    <col min="219" max="219" width="36.28515625" style="10" customWidth="1"/>
    <col min="220" max="220" width="17.42578125" style="10" customWidth="1"/>
    <col min="221" max="221" width="39" style="10" customWidth="1"/>
    <col min="222" max="223" width="38.7109375" style="10" customWidth="1"/>
    <col min="224" max="224" width="43.5703125" style="10" customWidth="1"/>
    <col min="225" max="225" width="21" style="10" customWidth="1"/>
    <col min="226" max="226" width="25.140625" style="10" customWidth="1"/>
    <col min="227" max="16384" width="9.140625" style="10"/>
  </cols>
  <sheetData>
    <row r="1" spans="2:21" ht="15.75" customHeight="1" x14ac:dyDescent="0.25">
      <c r="C1" s="1" t="s">
        <v>0</v>
      </c>
      <c r="E1" s="11"/>
      <c r="F1" s="11"/>
      <c r="I1" s="11"/>
      <c r="J1" s="10"/>
      <c r="K1" s="10"/>
      <c r="L1" s="10"/>
      <c r="M1" s="10"/>
      <c r="N1" s="10"/>
      <c r="O1" s="10"/>
    </row>
    <row r="2" spans="2:21" ht="12" customHeight="1" x14ac:dyDescent="0.25">
      <c r="C2" s="2" t="s">
        <v>1</v>
      </c>
      <c r="E2" s="12"/>
      <c r="F2" s="12"/>
      <c r="G2" s="12"/>
      <c r="H2" s="11"/>
      <c r="I2" s="12"/>
      <c r="J2" s="10"/>
      <c r="K2" s="10"/>
      <c r="L2" s="10"/>
      <c r="M2" s="10"/>
      <c r="N2" s="10"/>
      <c r="O2" s="10"/>
    </row>
    <row r="3" spans="2:21" ht="12" customHeight="1" x14ac:dyDescent="0.25">
      <c r="C3" s="1" t="s">
        <v>2</v>
      </c>
      <c r="E3" s="13"/>
      <c r="F3" s="13"/>
      <c r="G3" s="11"/>
      <c r="H3" s="13"/>
      <c r="I3" s="13"/>
      <c r="J3" s="10"/>
      <c r="K3" s="10"/>
      <c r="L3" s="10"/>
      <c r="M3" s="10"/>
      <c r="N3" s="10"/>
      <c r="O3" s="10"/>
    </row>
    <row r="4" spans="2:21" x14ac:dyDescent="0.25">
      <c r="C4" s="1" t="s">
        <v>3</v>
      </c>
      <c r="E4" s="14"/>
      <c r="F4" s="14"/>
      <c r="G4" s="15"/>
      <c r="H4" s="14"/>
      <c r="I4" s="14"/>
      <c r="J4" s="10"/>
      <c r="K4" s="10"/>
      <c r="L4" s="10"/>
      <c r="M4" s="10"/>
      <c r="N4" s="10"/>
      <c r="O4" s="10"/>
    </row>
    <row r="5" spans="2:21" s="16" customFormat="1" ht="12" customHeight="1" x14ac:dyDescent="0.25">
      <c r="C5" s="2"/>
      <c r="F5" s="14"/>
      <c r="G5" s="17"/>
    </row>
    <row r="6" spans="2:21" ht="12" customHeight="1" x14ac:dyDescent="0.25">
      <c r="B6" s="2" t="s">
        <v>19</v>
      </c>
      <c r="D6" s="18" t="s">
        <v>82</v>
      </c>
      <c r="F6" s="14"/>
      <c r="H6" s="11"/>
      <c r="J6" s="10"/>
      <c r="K6" s="10"/>
      <c r="L6" s="10"/>
      <c r="M6" s="10"/>
      <c r="N6" s="10"/>
      <c r="O6" s="10"/>
    </row>
    <row r="7" spans="2:21" ht="12" customHeight="1" thickBot="1" x14ac:dyDescent="0.3">
      <c r="B7" s="2"/>
      <c r="D7" s="19"/>
      <c r="F7" s="2"/>
      <c r="G7" s="20"/>
      <c r="P7" s="21"/>
    </row>
    <row r="8" spans="2:21" s="3" customFormat="1" ht="42.75" thickBot="1" x14ac:dyDescent="0.3">
      <c r="B8" s="4" t="s">
        <v>4</v>
      </c>
      <c r="C8" s="5" t="s">
        <v>13</v>
      </c>
      <c r="D8" s="5" t="s">
        <v>27</v>
      </c>
      <c r="E8" s="5" t="s">
        <v>26</v>
      </c>
      <c r="F8" s="5" t="s">
        <v>38</v>
      </c>
      <c r="G8" s="5" t="s">
        <v>53</v>
      </c>
      <c r="H8" s="5" t="s">
        <v>25</v>
      </c>
      <c r="I8" s="5" t="s">
        <v>24</v>
      </c>
      <c r="J8" s="6" t="s">
        <v>23</v>
      </c>
      <c r="K8" s="5" t="s">
        <v>36</v>
      </c>
      <c r="L8" s="9" t="s">
        <v>11</v>
      </c>
      <c r="M8" s="6" t="s">
        <v>12</v>
      </c>
      <c r="N8" s="6" t="s">
        <v>100</v>
      </c>
      <c r="O8" s="6" t="s">
        <v>101</v>
      </c>
      <c r="P8" s="5" t="s">
        <v>5</v>
      </c>
      <c r="Q8" s="5" t="s">
        <v>6</v>
      </c>
      <c r="R8" s="5" t="s">
        <v>7</v>
      </c>
      <c r="S8" s="7" t="s">
        <v>34</v>
      </c>
      <c r="T8" s="7" t="s">
        <v>14</v>
      </c>
      <c r="U8" s="8" t="s">
        <v>33</v>
      </c>
    </row>
    <row r="9" spans="2:21" s="39" customFormat="1" ht="12.75" customHeight="1" x14ac:dyDescent="0.25">
      <c r="B9" s="22">
        <v>2018</v>
      </c>
      <c r="C9" s="22" t="s">
        <v>15</v>
      </c>
      <c r="D9" s="22" t="s">
        <v>28</v>
      </c>
      <c r="E9" s="23" t="s">
        <v>31</v>
      </c>
      <c r="F9" s="22" t="s">
        <v>10</v>
      </c>
      <c r="G9" s="22" t="s">
        <v>58</v>
      </c>
      <c r="H9" s="23" t="s">
        <v>32</v>
      </c>
      <c r="I9" s="24">
        <v>43430</v>
      </c>
      <c r="J9" s="26">
        <v>331391.14</v>
      </c>
      <c r="K9" s="26">
        <v>1857.43</v>
      </c>
      <c r="L9" s="26">
        <v>329533.71000000002</v>
      </c>
      <c r="M9" s="26">
        <v>329533.71000000002</v>
      </c>
      <c r="N9" s="26">
        <v>0</v>
      </c>
      <c r="O9" s="26">
        <v>0</v>
      </c>
      <c r="P9" s="27">
        <v>43435</v>
      </c>
      <c r="Q9" s="27">
        <v>44652</v>
      </c>
      <c r="R9" s="22" t="s">
        <v>83</v>
      </c>
      <c r="S9" s="23" t="s">
        <v>17</v>
      </c>
      <c r="T9" s="23" t="s">
        <v>79</v>
      </c>
      <c r="U9" s="23" t="s">
        <v>99</v>
      </c>
    </row>
    <row r="10" spans="2:21" s="16" customFormat="1" ht="12.75" customHeight="1" x14ac:dyDescent="0.25">
      <c r="B10" s="28">
        <v>2018</v>
      </c>
      <c r="C10" s="28" t="s">
        <v>15</v>
      </c>
      <c r="D10" s="28" t="s">
        <v>29</v>
      </c>
      <c r="E10" s="23" t="s">
        <v>31</v>
      </c>
      <c r="F10" s="22" t="s">
        <v>16</v>
      </c>
      <c r="G10" s="22" t="s">
        <v>57</v>
      </c>
      <c r="H10" s="23" t="s">
        <v>35</v>
      </c>
      <c r="I10" s="24">
        <v>43423</v>
      </c>
      <c r="J10" s="25">
        <v>144338181.58000001</v>
      </c>
      <c r="K10" s="26">
        <v>212236.81</v>
      </c>
      <c r="L10" s="26">
        <v>138787121.10999998</v>
      </c>
      <c r="M10" s="26">
        <v>138787121.11000001</v>
      </c>
      <c r="N10" s="26">
        <v>34535491.560000002</v>
      </c>
      <c r="O10" s="26">
        <v>34535491.560000002</v>
      </c>
      <c r="P10" s="27">
        <v>43435</v>
      </c>
      <c r="Q10" s="27">
        <v>45291</v>
      </c>
      <c r="R10" s="22" t="s">
        <v>8</v>
      </c>
      <c r="S10" s="23" t="s">
        <v>18</v>
      </c>
      <c r="T10" s="23" t="s">
        <v>86</v>
      </c>
      <c r="U10" s="23" t="s">
        <v>87</v>
      </c>
    </row>
    <row r="11" spans="2:21" s="39" customFormat="1" ht="12.75" customHeight="1" x14ac:dyDescent="0.25">
      <c r="B11" s="22">
        <v>2019</v>
      </c>
      <c r="C11" s="22" t="s">
        <v>15</v>
      </c>
      <c r="D11" s="22" t="s">
        <v>42</v>
      </c>
      <c r="E11" s="23" t="s">
        <v>31</v>
      </c>
      <c r="F11" s="22" t="s">
        <v>20</v>
      </c>
      <c r="G11" s="22" t="s">
        <v>56</v>
      </c>
      <c r="H11" s="23" t="s">
        <v>37</v>
      </c>
      <c r="I11" s="24">
        <v>43553</v>
      </c>
      <c r="J11" s="26">
        <v>1117030.32</v>
      </c>
      <c r="K11" s="26">
        <v>0</v>
      </c>
      <c r="L11" s="26">
        <v>1117030.3200000003</v>
      </c>
      <c r="M11" s="26">
        <v>1117030.32</v>
      </c>
      <c r="N11" s="26">
        <v>248003.90000000002</v>
      </c>
      <c r="O11" s="26">
        <v>248003.9</v>
      </c>
      <c r="P11" s="27">
        <v>43556</v>
      </c>
      <c r="Q11" s="27">
        <v>44835</v>
      </c>
      <c r="R11" s="22" t="s">
        <v>83</v>
      </c>
      <c r="S11" s="23" t="s">
        <v>39</v>
      </c>
      <c r="T11" s="23" t="s">
        <v>40</v>
      </c>
      <c r="U11" s="23" t="s">
        <v>80</v>
      </c>
    </row>
    <row r="12" spans="2:21" s="16" customFormat="1" ht="12.75" customHeight="1" x14ac:dyDescent="0.25">
      <c r="B12" s="28">
        <v>2019</v>
      </c>
      <c r="C12" s="28" t="s">
        <v>15</v>
      </c>
      <c r="D12" s="28" t="s">
        <v>43</v>
      </c>
      <c r="E12" s="23" t="s">
        <v>31</v>
      </c>
      <c r="F12" s="22" t="s">
        <v>21</v>
      </c>
      <c r="G12" s="22" t="s">
        <v>55</v>
      </c>
      <c r="H12" s="23" t="s">
        <v>44</v>
      </c>
      <c r="I12" s="24">
        <v>43578</v>
      </c>
      <c r="J12" s="26">
        <v>3392395.37</v>
      </c>
      <c r="K12" s="26">
        <v>0</v>
      </c>
      <c r="L12" s="26">
        <v>2354794.2700000005</v>
      </c>
      <c r="M12" s="26">
        <v>2023836.02</v>
      </c>
      <c r="N12" s="26">
        <v>525443.43000000005</v>
      </c>
      <c r="O12" s="26">
        <v>298809.19999999995</v>
      </c>
      <c r="P12" s="27">
        <v>43586</v>
      </c>
      <c r="Q12" s="27">
        <v>45412</v>
      </c>
      <c r="R12" s="22" t="s">
        <v>8</v>
      </c>
      <c r="S12" s="23" t="s">
        <v>41</v>
      </c>
      <c r="T12" s="23" t="s">
        <v>45</v>
      </c>
      <c r="U12" s="23" t="s">
        <v>46</v>
      </c>
    </row>
    <row r="13" spans="2:21" s="16" customFormat="1" ht="12.75" customHeight="1" x14ac:dyDescent="0.25">
      <c r="B13" s="33">
        <v>2019</v>
      </c>
      <c r="C13" s="28" t="s">
        <v>15</v>
      </c>
      <c r="D13" s="28" t="s">
        <v>60</v>
      </c>
      <c r="E13" s="23" t="s">
        <v>31</v>
      </c>
      <c r="F13" s="23" t="s">
        <v>22</v>
      </c>
      <c r="G13" s="23" t="s">
        <v>54</v>
      </c>
      <c r="H13" s="29" t="s">
        <v>51</v>
      </c>
      <c r="I13" s="30">
        <v>43811</v>
      </c>
      <c r="J13" s="26">
        <v>1110757.29</v>
      </c>
      <c r="K13" s="26">
        <v>0</v>
      </c>
      <c r="L13" s="26">
        <v>1052067.8999999999</v>
      </c>
      <c r="M13" s="26">
        <v>1046067.9</v>
      </c>
      <c r="N13" s="26">
        <v>595632.24</v>
      </c>
      <c r="O13" s="26">
        <v>589632.24</v>
      </c>
      <c r="P13" s="31">
        <v>43830</v>
      </c>
      <c r="Q13" s="31">
        <v>45657</v>
      </c>
      <c r="R13" s="22" t="s">
        <v>8</v>
      </c>
      <c r="S13" s="23" t="s">
        <v>52</v>
      </c>
      <c r="T13" s="23" t="s">
        <v>97</v>
      </c>
      <c r="U13" s="33" t="s">
        <v>98</v>
      </c>
    </row>
    <row r="14" spans="2:21" s="16" customFormat="1" ht="12.75" customHeight="1" x14ac:dyDescent="0.25">
      <c r="B14" s="33">
        <v>2020</v>
      </c>
      <c r="C14" s="28" t="s">
        <v>15</v>
      </c>
      <c r="D14" s="28" t="s">
        <v>50</v>
      </c>
      <c r="E14" s="23" t="s">
        <v>31</v>
      </c>
      <c r="F14" s="22" t="s">
        <v>9</v>
      </c>
      <c r="G14" s="22" t="s">
        <v>47</v>
      </c>
      <c r="H14" s="23" t="s">
        <v>48</v>
      </c>
      <c r="I14" s="24">
        <v>43864</v>
      </c>
      <c r="J14" s="26">
        <v>13883405.57</v>
      </c>
      <c r="K14" s="26">
        <v>0</v>
      </c>
      <c r="L14" s="26">
        <v>4204758.63</v>
      </c>
      <c r="M14" s="26">
        <v>4204758.63</v>
      </c>
      <c r="N14" s="26">
        <v>1680857.58</v>
      </c>
      <c r="O14" s="26">
        <v>1680857.5799999998</v>
      </c>
      <c r="P14" s="27">
        <v>43862</v>
      </c>
      <c r="Q14" s="27">
        <v>45688</v>
      </c>
      <c r="R14" s="22" t="s">
        <v>8</v>
      </c>
      <c r="S14" s="23" t="s">
        <v>49</v>
      </c>
      <c r="T14" s="23" t="s">
        <v>30</v>
      </c>
      <c r="U14" s="23" t="s">
        <v>96</v>
      </c>
    </row>
    <row r="15" spans="2:21" s="16" customFormat="1" ht="12.75" customHeight="1" x14ac:dyDescent="0.25">
      <c r="B15" s="33">
        <v>2020</v>
      </c>
      <c r="C15" s="28" t="s">
        <v>15</v>
      </c>
      <c r="D15" s="28" t="s">
        <v>63</v>
      </c>
      <c r="E15" s="23" t="s">
        <v>31</v>
      </c>
      <c r="F15" s="22" t="s">
        <v>16</v>
      </c>
      <c r="G15" s="22" t="s">
        <v>61</v>
      </c>
      <c r="H15" s="23" t="s">
        <v>62</v>
      </c>
      <c r="I15" s="24">
        <v>43894</v>
      </c>
      <c r="J15" s="26">
        <v>33386070.899999999</v>
      </c>
      <c r="K15" s="26">
        <v>92314.46</v>
      </c>
      <c r="L15" s="26">
        <v>8588734.1099999994</v>
      </c>
      <c r="M15" s="26">
        <v>8588734.1099999994</v>
      </c>
      <c r="N15" s="26">
        <f>6544690.4+118000</f>
        <v>6662690.4000000004</v>
      </c>
      <c r="O15" s="26">
        <v>6662690.3999999994</v>
      </c>
      <c r="P15" s="27">
        <v>43891</v>
      </c>
      <c r="Q15" s="27">
        <v>45716</v>
      </c>
      <c r="R15" s="22" t="s">
        <v>8</v>
      </c>
      <c r="S15" s="23" t="s">
        <v>64</v>
      </c>
      <c r="T15" s="23" t="s">
        <v>86</v>
      </c>
      <c r="U15" s="23" t="s">
        <v>87</v>
      </c>
    </row>
    <row r="16" spans="2:21" ht="12.75" customHeight="1" x14ac:dyDescent="0.25">
      <c r="B16" s="33">
        <v>2020</v>
      </c>
      <c r="C16" s="28" t="s">
        <v>15</v>
      </c>
      <c r="D16" s="28" t="s">
        <v>67</v>
      </c>
      <c r="E16" s="23" t="s">
        <v>31</v>
      </c>
      <c r="F16" s="22" t="s">
        <v>59</v>
      </c>
      <c r="G16" s="22" t="s">
        <v>65</v>
      </c>
      <c r="H16" s="23" t="s">
        <v>66</v>
      </c>
      <c r="I16" s="24">
        <v>43901</v>
      </c>
      <c r="J16" s="25">
        <v>3204924.42</v>
      </c>
      <c r="K16" s="26">
        <v>0</v>
      </c>
      <c r="L16" s="26">
        <v>1314043.54</v>
      </c>
      <c r="M16" s="26">
        <v>1307295.27</v>
      </c>
      <c r="N16" s="26">
        <v>202677.63</v>
      </c>
      <c r="O16" s="26">
        <v>208291.16999999998</v>
      </c>
      <c r="P16" s="27">
        <v>43899</v>
      </c>
      <c r="Q16" s="27">
        <v>45716</v>
      </c>
      <c r="R16" s="22" t="s">
        <v>8</v>
      </c>
      <c r="S16" s="23" t="s">
        <v>68</v>
      </c>
      <c r="T16" s="33" t="s">
        <v>81</v>
      </c>
      <c r="U16" s="33" t="s">
        <v>95</v>
      </c>
    </row>
    <row r="17" spans="2:25" ht="12.75" customHeight="1" x14ac:dyDescent="0.25">
      <c r="B17" s="33">
        <v>2020</v>
      </c>
      <c r="C17" s="28" t="s">
        <v>15</v>
      </c>
      <c r="D17" s="28" t="s">
        <v>72</v>
      </c>
      <c r="E17" s="23" t="s">
        <v>31</v>
      </c>
      <c r="F17" s="22" t="s">
        <v>21</v>
      </c>
      <c r="G17" s="22" t="s">
        <v>69</v>
      </c>
      <c r="H17" s="23" t="s">
        <v>70</v>
      </c>
      <c r="I17" s="24">
        <v>43894</v>
      </c>
      <c r="J17" s="25">
        <v>558339.05000000005</v>
      </c>
      <c r="K17" s="26">
        <v>0</v>
      </c>
      <c r="L17" s="26">
        <f>8553.82+64900.57</f>
        <v>73454.39</v>
      </c>
      <c r="M17" s="26">
        <v>73454.39</v>
      </c>
      <c r="N17" s="26">
        <v>64900.57</v>
      </c>
      <c r="O17" s="26">
        <v>64900.57</v>
      </c>
      <c r="P17" s="27">
        <v>43891</v>
      </c>
      <c r="Q17" s="27">
        <v>45716</v>
      </c>
      <c r="R17" s="22" t="s">
        <v>8</v>
      </c>
      <c r="S17" s="23" t="s">
        <v>71</v>
      </c>
      <c r="T17" s="23" t="s">
        <v>45</v>
      </c>
      <c r="U17" s="23" t="s">
        <v>46</v>
      </c>
    </row>
    <row r="18" spans="2:25" ht="12.75" customHeight="1" x14ac:dyDescent="0.25">
      <c r="B18" s="33">
        <v>2020</v>
      </c>
      <c r="C18" s="28" t="s">
        <v>15</v>
      </c>
      <c r="D18" s="28" t="s">
        <v>74</v>
      </c>
      <c r="E18" s="23" t="s">
        <v>31</v>
      </c>
      <c r="F18" s="22" t="s">
        <v>73</v>
      </c>
      <c r="G18" s="22" t="s">
        <v>75</v>
      </c>
      <c r="H18" s="23" t="s">
        <v>76</v>
      </c>
      <c r="I18" s="24">
        <v>44182</v>
      </c>
      <c r="J18" s="25">
        <v>4120267.5</v>
      </c>
      <c r="K18" s="26">
        <v>0</v>
      </c>
      <c r="L18" s="26">
        <f>3169436.54+925169.84+25661.12</f>
        <v>4120267.5</v>
      </c>
      <c r="M18" s="26">
        <v>4120267.49</v>
      </c>
      <c r="N18" s="26">
        <f>925169.84+25661.12</f>
        <v>950830.96</v>
      </c>
      <c r="O18" s="26">
        <v>2092105.67</v>
      </c>
      <c r="P18" s="27">
        <v>44166</v>
      </c>
      <c r="Q18" s="27">
        <v>45261</v>
      </c>
      <c r="R18" s="22" t="s">
        <v>8</v>
      </c>
      <c r="S18" s="23" t="s">
        <v>77</v>
      </c>
      <c r="T18" s="23" t="s">
        <v>78</v>
      </c>
      <c r="U18" s="23" t="s">
        <v>94</v>
      </c>
    </row>
    <row r="19" spans="2:25" ht="12.75" customHeight="1" x14ac:dyDescent="0.25">
      <c r="B19" s="33">
        <v>2022</v>
      </c>
      <c r="C19" s="28" t="s">
        <v>15</v>
      </c>
      <c r="D19" s="22" t="s">
        <v>93</v>
      </c>
      <c r="E19" s="23"/>
      <c r="F19" s="22" t="s">
        <v>10</v>
      </c>
      <c r="G19" s="22"/>
      <c r="H19" s="23"/>
      <c r="I19" s="24"/>
      <c r="J19" s="25">
        <v>456296.91</v>
      </c>
      <c r="K19" s="26">
        <v>0</v>
      </c>
      <c r="L19" s="26">
        <f>75265+36675.67</f>
        <v>111940.67</v>
      </c>
      <c r="M19" s="26">
        <v>75265</v>
      </c>
      <c r="N19" s="26">
        <f>75265+36675.67</f>
        <v>111940.67</v>
      </c>
      <c r="O19" s="26">
        <v>75265</v>
      </c>
      <c r="P19" s="27">
        <v>44652</v>
      </c>
      <c r="Q19" s="27">
        <v>46478</v>
      </c>
      <c r="R19" s="22" t="s">
        <v>8</v>
      </c>
      <c r="S19" s="23" t="s">
        <v>91</v>
      </c>
      <c r="T19" s="23" t="s">
        <v>79</v>
      </c>
      <c r="U19" s="23" t="s">
        <v>92</v>
      </c>
    </row>
    <row r="20" spans="2:25" ht="12.75" customHeight="1" x14ac:dyDescent="0.25">
      <c r="B20" s="33">
        <v>2022</v>
      </c>
      <c r="C20" s="28" t="s">
        <v>15</v>
      </c>
      <c r="D20" s="22" t="s">
        <v>88</v>
      </c>
      <c r="E20" s="23"/>
      <c r="F20" s="22" t="s">
        <v>20</v>
      </c>
      <c r="G20" s="22"/>
      <c r="H20" s="23"/>
      <c r="I20" s="24"/>
      <c r="J20" s="25">
        <v>1629603.16</v>
      </c>
      <c r="K20" s="26">
        <v>0</v>
      </c>
      <c r="L20" s="26">
        <f>26880+80640</f>
        <v>107520</v>
      </c>
      <c r="M20" s="26">
        <v>107520</v>
      </c>
      <c r="N20" s="26">
        <f>26880+80640</f>
        <v>107520</v>
      </c>
      <c r="O20" s="26">
        <v>107520</v>
      </c>
      <c r="P20" s="27">
        <v>44835</v>
      </c>
      <c r="Q20" s="27">
        <v>46661</v>
      </c>
      <c r="R20" s="22" t="s">
        <v>8</v>
      </c>
      <c r="S20" s="23" t="s">
        <v>89</v>
      </c>
      <c r="T20" s="23" t="s">
        <v>40</v>
      </c>
      <c r="U20" s="23" t="s">
        <v>90</v>
      </c>
    </row>
    <row r="21" spans="2:25" ht="12.75" customHeight="1" x14ac:dyDescent="0.25">
      <c r="B21" s="33">
        <v>2022</v>
      </c>
      <c r="C21" s="28" t="s">
        <v>15</v>
      </c>
      <c r="D21" s="22" t="s">
        <v>84</v>
      </c>
      <c r="E21" s="23"/>
      <c r="F21" s="22" t="s">
        <v>16</v>
      </c>
      <c r="G21" s="22"/>
      <c r="H21" s="23"/>
      <c r="I21" s="24"/>
      <c r="J21" s="25">
        <v>181070060</v>
      </c>
      <c r="K21" s="26">
        <v>0</v>
      </c>
      <c r="L21" s="26">
        <v>10</v>
      </c>
      <c r="M21" s="26">
        <v>0</v>
      </c>
      <c r="N21" s="26">
        <v>10</v>
      </c>
      <c r="O21" s="26">
        <v>0</v>
      </c>
      <c r="P21" s="27">
        <v>44926</v>
      </c>
      <c r="Q21" s="27">
        <v>46752</v>
      </c>
      <c r="R21" s="22" t="s">
        <v>8</v>
      </c>
      <c r="S21" s="23" t="s">
        <v>85</v>
      </c>
      <c r="T21" s="23" t="s">
        <v>86</v>
      </c>
      <c r="U21" s="23" t="s">
        <v>87</v>
      </c>
    </row>
    <row r="22" spans="2:25" x14ac:dyDescent="0.25">
      <c r="J22" s="32"/>
      <c r="P22" s="11"/>
    </row>
    <row r="23" spans="2:25" x14ac:dyDescent="0.25">
      <c r="J23" s="32"/>
    </row>
    <row r="24" spans="2:25" x14ac:dyDescent="0.25">
      <c r="L24" s="32"/>
    </row>
    <row r="25" spans="2:25" x14ac:dyDescent="0.25">
      <c r="L25" s="34"/>
      <c r="M25" s="32"/>
      <c r="O25" s="32"/>
      <c r="R25" s="35"/>
      <c r="S25" s="35"/>
      <c r="U25" s="18"/>
    </row>
    <row r="26" spans="2:25" x14ac:dyDescent="0.25">
      <c r="L26" s="37"/>
      <c r="M26" s="37"/>
      <c r="N26" s="32"/>
      <c r="O26" s="36"/>
      <c r="R26" s="35"/>
      <c r="S26" s="35"/>
      <c r="U26" s="18"/>
      <c r="W26" s="35"/>
      <c r="Y26" s="18"/>
    </row>
    <row r="27" spans="2:25" x14ac:dyDescent="0.25">
      <c r="L27" s="37"/>
      <c r="M27" s="37"/>
      <c r="O27" s="36"/>
      <c r="R27" s="35"/>
      <c r="S27" s="35"/>
      <c r="T27" s="35"/>
      <c r="U27" s="18"/>
      <c r="W27" s="35"/>
      <c r="Y27" s="18"/>
    </row>
    <row r="28" spans="2:25" x14ac:dyDescent="0.25">
      <c r="M28" s="37"/>
      <c r="N28" s="32"/>
      <c r="R28" s="35"/>
      <c r="S28" s="35"/>
      <c r="T28" s="35"/>
      <c r="U28" s="18"/>
      <c r="W28" s="35"/>
      <c r="Y28" s="18"/>
    </row>
    <row r="29" spans="2:25" x14ac:dyDescent="0.25">
      <c r="M29" s="32"/>
      <c r="R29" s="35"/>
      <c r="S29" s="35"/>
      <c r="T29" s="35"/>
      <c r="U29" s="18"/>
      <c r="W29" s="35"/>
      <c r="Y29" s="18"/>
    </row>
    <row r="30" spans="2:25" x14ac:dyDescent="0.25">
      <c r="R30" s="35"/>
      <c r="S30" s="35"/>
      <c r="T30" s="35"/>
      <c r="U30" s="18"/>
      <c r="W30" s="35"/>
      <c r="Y30" s="18"/>
    </row>
    <row r="31" spans="2:25" x14ac:dyDescent="0.25">
      <c r="M31" s="32"/>
      <c r="R31" s="35"/>
      <c r="S31" s="35"/>
      <c r="T31" s="35"/>
      <c r="U31" s="18"/>
      <c r="W31" s="35"/>
      <c r="Y31" s="18"/>
    </row>
    <row r="32" spans="2:25" x14ac:dyDescent="0.25">
      <c r="P32" s="35"/>
      <c r="R32" s="35"/>
      <c r="S32" s="35"/>
      <c r="T32" s="35"/>
      <c r="U32" s="18"/>
      <c r="W32" s="35"/>
      <c r="Y32" s="18"/>
    </row>
    <row r="33" spans="14:23" x14ac:dyDescent="0.25">
      <c r="P33" s="35"/>
      <c r="R33" s="35"/>
      <c r="S33" s="35"/>
      <c r="T33" s="35"/>
      <c r="U33" s="18"/>
      <c r="W33" s="18"/>
    </row>
    <row r="34" spans="14:23" x14ac:dyDescent="0.25">
      <c r="P34" s="35"/>
      <c r="R34" s="35"/>
      <c r="S34" s="35"/>
      <c r="T34" s="35"/>
      <c r="U34" s="18"/>
      <c r="W34" s="18"/>
    </row>
    <row r="35" spans="14:23" x14ac:dyDescent="0.25">
      <c r="P35" s="35"/>
      <c r="R35" s="35"/>
      <c r="S35" s="35"/>
      <c r="T35" s="35"/>
      <c r="U35" s="18"/>
      <c r="W35" s="18"/>
    </row>
    <row r="36" spans="14:23" x14ac:dyDescent="0.25">
      <c r="S36" s="35"/>
      <c r="T36" s="35"/>
      <c r="U36" s="35"/>
      <c r="W36" s="18"/>
    </row>
    <row r="37" spans="14:23" x14ac:dyDescent="0.25">
      <c r="N37" s="35"/>
      <c r="S37" s="38"/>
      <c r="T37" s="35"/>
    </row>
    <row r="38" spans="14:23" x14ac:dyDescent="0.25">
      <c r="N38" s="35"/>
      <c r="T38" s="35"/>
    </row>
    <row r="39" spans="14:23" x14ac:dyDescent="0.25">
      <c r="N39" s="35"/>
      <c r="T39" s="35"/>
    </row>
    <row r="40" spans="14:23" x14ac:dyDescent="0.25">
      <c r="N40" s="35"/>
      <c r="T40" s="35"/>
    </row>
    <row r="41" spans="14:23" x14ac:dyDescent="0.25">
      <c r="N41" s="37"/>
      <c r="T41" s="35"/>
    </row>
    <row r="42" spans="14:23" x14ac:dyDescent="0.25">
      <c r="S42" s="38"/>
      <c r="T42" s="35"/>
    </row>
    <row r="43" spans="14:23" x14ac:dyDescent="0.25">
      <c r="N43" s="32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Termos de Colaboração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2023-02-06T17:18:51Z</dcterms:modified>
</cp:coreProperties>
</file>