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ayssaijsilva\Downloads\"/>
    </mc:Choice>
  </mc:AlternateContent>
  <bookViews>
    <workbookView xWindow="0" yWindow="0" windowWidth="28800" windowHeight="12180"/>
  </bookViews>
  <sheets>
    <sheet name="AUTÔNOMO" sheetId="6" r:id="rId1"/>
    <sheet name="Tabela CBO" sheetId="4" r:id="rId2"/>
  </sheets>
  <definedNames>
    <definedName name="_xlnm.Print_Area" localSheetId="0">AUTÔNOMO!$A$1:$Y$153</definedName>
  </definedNames>
  <calcPr calcId="162913"/>
</workbook>
</file>

<file path=xl/calcChain.xml><?xml version="1.0" encoding="utf-8"?>
<calcChain xmlns="http://schemas.openxmlformats.org/spreadsheetml/2006/main">
  <c r="J27" i="6" l="1"/>
  <c r="Q143" i="6" l="1"/>
  <c r="Q141" i="6"/>
  <c r="Q139" i="6"/>
  <c r="Q137" i="6"/>
  <c r="Q135" i="6"/>
  <c r="Q133" i="6"/>
  <c r="Q131" i="6"/>
  <c r="Q129" i="6"/>
  <c r="Q127" i="6"/>
  <c r="Q125" i="6"/>
  <c r="Q123" i="6"/>
  <c r="Q121" i="6"/>
  <c r="Q119" i="6"/>
  <c r="Q117" i="6"/>
  <c r="Q115" i="6"/>
  <c r="Q113" i="6"/>
  <c r="Q111" i="6"/>
  <c r="Q109" i="6"/>
  <c r="Q107" i="6"/>
  <c r="Q105" i="6"/>
  <c r="Q103" i="6"/>
  <c r="Q101" i="6"/>
  <c r="Q99" i="6"/>
  <c r="Q97" i="6"/>
  <c r="Q95" i="6"/>
  <c r="Q93" i="6"/>
  <c r="Q91" i="6"/>
  <c r="Q89" i="6"/>
  <c r="Q87" i="6"/>
  <c r="Q85" i="6"/>
  <c r="Q83" i="6"/>
  <c r="Q81" i="6"/>
  <c r="Q79" i="6"/>
  <c r="Q77" i="6"/>
  <c r="Q75" i="6"/>
  <c r="Q73" i="6"/>
  <c r="Q71" i="6"/>
  <c r="Q69" i="6"/>
  <c r="Q67" i="6"/>
  <c r="Q65" i="6"/>
  <c r="Q63" i="6"/>
  <c r="Q61" i="6"/>
  <c r="Q59" i="6"/>
  <c r="Q57" i="6"/>
  <c r="Q55" i="6"/>
  <c r="Q53" i="6"/>
  <c r="Q51" i="6"/>
  <c r="Q49" i="6"/>
  <c r="Q47" i="6"/>
  <c r="Q45" i="6"/>
  <c r="Q43" i="6"/>
  <c r="Q41" i="6"/>
  <c r="Q35" i="6"/>
  <c r="Q33" i="6"/>
  <c r="Q31" i="6"/>
  <c r="Q29" i="6"/>
  <c r="Q27" i="6"/>
  <c r="R25" i="6"/>
  <c r="R27" i="6" l="1"/>
  <c r="R29" i="6"/>
  <c r="R31" i="6"/>
  <c r="R33" i="6"/>
  <c r="R35" i="6"/>
  <c r="R37" i="6"/>
  <c r="R39" i="6"/>
  <c r="R41" i="6"/>
  <c r="S41" i="6" s="1"/>
  <c r="R43" i="6"/>
  <c r="S43" i="6" s="1"/>
  <c r="R45" i="6"/>
  <c r="S45" i="6" s="1"/>
  <c r="R47" i="6"/>
  <c r="S47" i="6" s="1"/>
  <c r="R49" i="6"/>
  <c r="S49" i="6" s="1"/>
  <c r="R51" i="6"/>
  <c r="S51" i="6" s="1"/>
  <c r="R53" i="6"/>
  <c r="S53" i="6" s="1"/>
  <c r="R55" i="6"/>
  <c r="S55" i="6" s="1"/>
  <c r="R57" i="6"/>
  <c r="S57" i="6" s="1"/>
  <c r="R59" i="6"/>
  <c r="S59" i="6" s="1"/>
  <c r="R61" i="6"/>
  <c r="S61" i="6" s="1"/>
  <c r="R63" i="6"/>
  <c r="S63" i="6" s="1"/>
  <c r="R65" i="6"/>
  <c r="S65" i="6" s="1"/>
  <c r="R67" i="6"/>
  <c r="S67" i="6" s="1"/>
  <c r="R69" i="6"/>
  <c r="S69" i="6" s="1"/>
  <c r="R71" i="6"/>
  <c r="S71" i="6" s="1"/>
  <c r="R73" i="6"/>
  <c r="R75" i="6"/>
  <c r="R77" i="6"/>
  <c r="R79" i="6"/>
  <c r="S79" i="6" s="1"/>
  <c r="R81" i="6"/>
  <c r="S81" i="6" s="1"/>
  <c r="R83" i="6"/>
  <c r="S83" i="6" s="1"/>
  <c r="R85" i="6"/>
  <c r="S85" i="6" s="1"/>
  <c r="R87" i="6"/>
  <c r="S87" i="6" s="1"/>
  <c r="R89" i="6"/>
  <c r="S89" i="6" s="1"/>
  <c r="R91" i="6"/>
  <c r="R93" i="6"/>
  <c r="S93" i="6" s="1"/>
  <c r="R95" i="6"/>
  <c r="S95" i="6" s="1"/>
  <c r="R97" i="6"/>
  <c r="S97" i="6" s="1"/>
  <c r="R99" i="6"/>
  <c r="S99" i="6" s="1"/>
  <c r="R101" i="6"/>
  <c r="S101" i="6" s="1"/>
  <c r="R103" i="6"/>
  <c r="S103" i="6" s="1"/>
  <c r="R105" i="6"/>
  <c r="S105" i="6" s="1"/>
  <c r="R107" i="6"/>
  <c r="R109" i="6"/>
  <c r="S109" i="6" s="1"/>
  <c r="R111" i="6"/>
  <c r="S111" i="6" s="1"/>
  <c r="R113" i="6"/>
  <c r="S113" i="6" s="1"/>
  <c r="R115" i="6"/>
  <c r="S115" i="6" s="1"/>
  <c r="R117" i="6"/>
  <c r="S117" i="6" s="1"/>
  <c r="R119" i="6"/>
  <c r="S119" i="6" s="1"/>
  <c r="R121" i="6"/>
  <c r="S121" i="6" s="1"/>
  <c r="R123" i="6"/>
  <c r="R125" i="6"/>
  <c r="S125" i="6" s="1"/>
  <c r="R127" i="6"/>
  <c r="R129" i="6"/>
  <c r="R131" i="6"/>
  <c r="R133" i="6"/>
  <c r="S133" i="6" s="1"/>
  <c r="R135" i="6"/>
  <c r="S135" i="6" s="1"/>
  <c r="R137" i="6"/>
  <c r="S137" i="6" s="1"/>
  <c r="R139" i="6"/>
  <c r="S139" i="6" s="1"/>
  <c r="R141" i="6"/>
  <c r="S141" i="6" s="1"/>
  <c r="R143" i="6"/>
  <c r="S143" i="6" s="1"/>
  <c r="S73" i="6"/>
  <c r="S75" i="6"/>
  <c r="S77" i="6"/>
  <c r="S91" i="6"/>
  <c r="S107" i="6"/>
  <c r="S123" i="6"/>
  <c r="S127" i="6"/>
  <c r="S129" i="6"/>
  <c r="S131" i="6"/>
  <c r="T103" i="6" l="1"/>
  <c r="T59" i="6"/>
  <c r="T61" i="6"/>
  <c r="T63" i="6"/>
  <c r="T65" i="6"/>
  <c r="T67" i="6"/>
  <c r="T69" i="6"/>
  <c r="T71" i="6"/>
  <c r="T73" i="6"/>
  <c r="T91" i="6"/>
  <c r="T93" i="6"/>
  <c r="T99" i="6"/>
  <c r="U105" i="6"/>
  <c r="U107" i="6"/>
  <c r="T123" i="6"/>
  <c r="T125" i="6"/>
  <c r="T127" i="6"/>
  <c r="T129" i="6"/>
  <c r="T131" i="6"/>
  <c r="T133" i="6"/>
  <c r="T135" i="6"/>
  <c r="T137" i="6"/>
  <c r="T139" i="6"/>
  <c r="O27" i="6"/>
  <c r="S27" i="6" s="1"/>
  <c r="O29" i="6"/>
  <c r="S29" i="6" s="1"/>
  <c r="O31" i="6"/>
  <c r="S31" i="6" s="1"/>
  <c r="O33" i="6"/>
  <c r="S33" i="6" s="1"/>
  <c r="O35" i="6"/>
  <c r="S35" i="6" s="1"/>
  <c r="T35" i="6" s="1"/>
  <c r="O37" i="6"/>
  <c r="O39" i="6"/>
  <c r="O41" i="6"/>
  <c r="O43" i="6"/>
  <c r="O45" i="6"/>
  <c r="O47" i="6"/>
  <c r="O49" i="6"/>
  <c r="O51" i="6"/>
  <c r="O53" i="6"/>
  <c r="O55" i="6"/>
  <c r="O57" i="6"/>
  <c r="O59" i="6"/>
  <c r="O61" i="6"/>
  <c r="O63" i="6"/>
  <c r="O65" i="6"/>
  <c r="O67" i="6"/>
  <c r="O69" i="6"/>
  <c r="O71" i="6"/>
  <c r="O73" i="6"/>
  <c r="O75" i="6"/>
  <c r="O77" i="6"/>
  <c r="O79" i="6"/>
  <c r="O81" i="6"/>
  <c r="O83" i="6"/>
  <c r="O85" i="6"/>
  <c r="O87" i="6"/>
  <c r="O89" i="6"/>
  <c r="O91" i="6"/>
  <c r="O93" i="6"/>
  <c r="O95" i="6"/>
  <c r="O97" i="6"/>
  <c r="O99" i="6"/>
  <c r="O101" i="6"/>
  <c r="O103" i="6"/>
  <c r="O105" i="6"/>
  <c r="O107" i="6"/>
  <c r="O109" i="6"/>
  <c r="O111" i="6"/>
  <c r="O113" i="6"/>
  <c r="O115" i="6"/>
  <c r="O117" i="6"/>
  <c r="O119" i="6"/>
  <c r="O121" i="6"/>
  <c r="O123" i="6"/>
  <c r="O125" i="6"/>
  <c r="O127" i="6"/>
  <c r="O129" i="6"/>
  <c r="O131" i="6"/>
  <c r="O133" i="6"/>
  <c r="O135" i="6"/>
  <c r="O137" i="6"/>
  <c r="O139" i="6"/>
  <c r="O141" i="6"/>
  <c r="O143" i="6"/>
  <c r="Y27" i="6"/>
  <c r="Y29" i="6"/>
  <c r="Y31" i="6"/>
  <c r="Y33" i="6"/>
  <c r="Y35" i="6"/>
  <c r="Y37" i="6"/>
  <c r="Y39" i="6"/>
  <c r="Y41" i="6"/>
  <c r="Y43" i="6"/>
  <c r="Y45" i="6"/>
  <c r="Y47" i="6"/>
  <c r="Y49" i="6"/>
  <c r="Y51" i="6"/>
  <c r="Y53" i="6"/>
  <c r="Y55" i="6"/>
  <c r="Y57" i="6"/>
  <c r="Y59" i="6"/>
  <c r="Y61" i="6"/>
  <c r="Y63" i="6"/>
  <c r="Y65" i="6"/>
  <c r="Y67" i="6"/>
  <c r="Y69" i="6"/>
  <c r="Y71" i="6"/>
  <c r="Y73" i="6"/>
  <c r="Y75" i="6"/>
  <c r="Y77" i="6"/>
  <c r="Y79" i="6"/>
  <c r="Y81" i="6"/>
  <c r="Y83" i="6"/>
  <c r="Y85" i="6"/>
  <c r="Y87" i="6"/>
  <c r="Y89" i="6"/>
  <c r="Y91" i="6"/>
  <c r="Y93" i="6"/>
  <c r="Y95" i="6"/>
  <c r="Y97" i="6"/>
  <c r="Y99" i="6"/>
  <c r="Y101" i="6"/>
  <c r="Y103" i="6"/>
  <c r="Y105" i="6"/>
  <c r="Y107" i="6"/>
  <c r="Y109" i="6"/>
  <c r="Y111" i="6"/>
  <c r="Y113" i="6"/>
  <c r="Y115" i="6"/>
  <c r="Y117" i="6"/>
  <c r="Y119" i="6"/>
  <c r="Y121" i="6"/>
  <c r="Y123" i="6"/>
  <c r="Y125" i="6"/>
  <c r="Y127" i="6"/>
  <c r="Y129" i="6"/>
  <c r="Y131" i="6"/>
  <c r="Y133" i="6"/>
  <c r="Y135" i="6"/>
  <c r="Y137" i="6"/>
  <c r="Y139" i="6"/>
  <c r="Y141" i="6"/>
  <c r="Y143" i="6"/>
  <c r="W27" i="6"/>
  <c r="W29" i="6"/>
  <c r="W31" i="6"/>
  <c r="W33" i="6"/>
  <c r="W35" i="6"/>
  <c r="W37" i="6"/>
  <c r="W39" i="6"/>
  <c r="W41" i="6"/>
  <c r="W43" i="6"/>
  <c r="W45" i="6"/>
  <c r="W47" i="6"/>
  <c r="W49" i="6"/>
  <c r="W51" i="6"/>
  <c r="W53" i="6"/>
  <c r="W55" i="6"/>
  <c r="W57" i="6"/>
  <c r="W59" i="6"/>
  <c r="W61" i="6"/>
  <c r="W63" i="6"/>
  <c r="W65" i="6"/>
  <c r="W67" i="6"/>
  <c r="W69" i="6"/>
  <c r="W71" i="6"/>
  <c r="W73" i="6"/>
  <c r="W75" i="6"/>
  <c r="W77" i="6"/>
  <c r="W79" i="6"/>
  <c r="W81" i="6"/>
  <c r="W83" i="6"/>
  <c r="W85" i="6"/>
  <c r="W87" i="6"/>
  <c r="W89" i="6"/>
  <c r="W91" i="6"/>
  <c r="W93" i="6"/>
  <c r="W95" i="6"/>
  <c r="W97" i="6"/>
  <c r="W99" i="6"/>
  <c r="W101" i="6"/>
  <c r="W103" i="6"/>
  <c r="W105" i="6"/>
  <c r="W107" i="6"/>
  <c r="W109" i="6"/>
  <c r="W111" i="6"/>
  <c r="W113" i="6"/>
  <c r="W115" i="6"/>
  <c r="W117" i="6"/>
  <c r="W119" i="6"/>
  <c r="W121" i="6"/>
  <c r="W123" i="6"/>
  <c r="W125" i="6"/>
  <c r="W127" i="6"/>
  <c r="W129" i="6"/>
  <c r="W131" i="6"/>
  <c r="W133" i="6"/>
  <c r="W135" i="6"/>
  <c r="W137" i="6"/>
  <c r="W139" i="6"/>
  <c r="W141" i="6"/>
  <c r="W143" i="6"/>
  <c r="V33" i="6"/>
  <c r="V35" i="6"/>
  <c r="V47" i="6"/>
  <c r="V49" i="6"/>
  <c r="V51" i="6"/>
  <c r="V53" i="6"/>
  <c r="V55" i="6"/>
  <c r="V57" i="6"/>
  <c r="V59" i="6"/>
  <c r="V61" i="6"/>
  <c r="V63" i="6"/>
  <c r="V65" i="6"/>
  <c r="V67" i="6"/>
  <c r="X67" i="6" s="1"/>
  <c r="V69" i="6"/>
  <c r="V71" i="6"/>
  <c r="V73" i="6"/>
  <c r="V75" i="6"/>
  <c r="V79" i="6"/>
  <c r="V81" i="6"/>
  <c r="V83" i="6"/>
  <c r="V85" i="6"/>
  <c r="V87" i="6"/>
  <c r="V89" i="6"/>
  <c r="V91" i="6"/>
  <c r="V93" i="6"/>
  <c r="V95" i="6"/>
  <c r="V97" i="6"/>
  <c r="V99" i="6"/>
  <c r="V101" i="6"/>
  <c r="V103" i="6"/>
  <c r="V105" i="6"/>
  <c r="V107" i="6"/>
  <c r="V109" i="6"/>
  <c r="V111" i="6"/>
  <c r="V113" i="6"/>
  <c r="V115" i="6"/>
  <c r="V117" i="6"/>
  <c r="V119" i="6"/>
  <c r="V121" i="6"/>
  <c r="V123" i="6"/>
  <c r="V125" i="6"/>
  <c r="V127" i="6"/>
  <c r="V129" i="6"/>
  <c r="V131" i="6"/>
  <c r="V133" i="6"/>
  <c r="V135" i="6"/>
  <c r="V137" i="6"/>
  <c r="V139" i="6"/>
  <c r="V141" i="6"/>
  <c r="V143" i="6"/>
  <c r="U95" i="6"/>
  <c r="T95" i="6"/>
  <c r="T105" i="6"/>
  <c r="L27" i="6"/>
  <c r="L29" i="6"/>
  <c r="L31" i="6"/>
  <c r="L33" i="6"/>
  <c r="L35" i="6"/>
  <c r="L37" i="6"/>
  <c r="L39" i="6"/>
  <c r="L41" i="6"/>
  <c r="L43" i="6"/>
  <c r="L45" i="6"/>
  <c r="L47" i="6"/>
  <c r="L49" i="6"/>
  <c r="L51" i="6"/>
  <c r="L53" i="6"/>
  <c r="L55" i="6"/>
  <c r="L57" i="6"/>
  <c r="L59" i="6"/>
  <c r="L61" i="6"/>
  <c r="L63" i="6"/>
  <c r="L65" i="6"/>
  <c r="L67" i="6"/>
  <c r="L69" i="6"/>
  <c r="L71" i="6"/>
  <c r="L73" i="6"/>
  <c r="L75" i="6"/>
  <c r="L77" i="6"/>
  <c r="L79" i="6"/>
  <c r="L81" i="6"/>
  <c r="L83" i="6"/>
  <c r="L85" i="6"/>
  <c r="L87" i="6"/>
  <c r="L89" i="6"/>
  <c r="L91" i="6"/>
  <c r="L93" i="6"/>
  <c r="L95" i="6"/>
  <c r="L97" i="6"/>
  <c r="L99" i="6"/>
  <c r="L101" i="6"/>
  <c r="L103" i="6"/>
  <c r="L105" i="6"/>
  <c r="L107" i="6"/>
  <c r="L109" i="6"/>
  <c r="L111" i="6"/>
  <c r="L113" i="6"/>
  <c r="L115" i="6"/>
  <c r="L117" i="6"/>
  <c r="L119" i="6"/>
  <c r="L121" i="6"/>
  <c r="L123" i="6"/>
  <c r="L125" i="6"/>
  <c r="L127" i="6"/>
  <c r="L129" i="6"/>
  <c r="L131" i="6"/>
  <c r="L133" i="6"/>
  <c r="L135" i="6"/>
  <c r="L137" i="6"/>
  <c r="L139" i="6"/>
  <c r="L141" i="6"/>
  <c r="L143" i="6"/>
  <c r="J29" i="6"/>
  <c r="J31" i="6"/>
  <c r="J33" i="6"/>
  <c r="J35" i="6"/>
  <c r="J37" i="6"/>
  <c r="J39" i="6"/>
  <c r="J41" i="6"/>
  <c r="J43" i="6"/>
  <c r="J45" i="6"/>
  <c r="J47" i="6"/>
  <c r="J49" i="6"/>
  <c r="J51" i="6"/>
  <c r="J53" i="6"/>
  <c r="J55" i="6"/>
  <c r="J57" i="6"/>
  <c r="J59" i="6"/>
  <c r="J61" i="6"/>
  <c r="J63" i="6"/>
  <c r="J65" i="6"/>
  <c r="J67" i="6"/>
  <c r="J69" i="6"/>
  <c r="J71" i="6"/>
  <c r="J73" i="6"/>
  <c r="J75" i="6"/>
  <c r="J77" i="6"/>
  <c r="J79" i="6"/>
  <c r="J81" i="6"/>
  <c r="J83" i="6"/>
  <c r="J85" i="6"/>
  <c r="J87" i="6"/>
  <c r="J89" i="6"/>
  <c r="J91" i="6"/>
  <c r="J93" i="6"/>
  <c r="J95" i="6"/>
  <c r="J97" i="6"/>
  <c r="J99" i="6"/>
  <c r="J101" i="6"/>
  <c r="J103" i="6"/>
  <c r="J105" i="6"/>
  <c r="J107" i="6"/>
  <c r="J109" i="6"/>
  <c r="J111" i="6"/>
  <c r="J113" i="6"/>
  <c r="J115" i="6"/>
  <c r="J117" i="6"/>
  <c r="J119" i="6"/>
  <c r="J121" i="6"/>
  <c r="J123" i="6"/>
  <c r="J125" i="6"/>
  <c r="J127" i="6"/>
  <c r="J129" i="6"/>
  <c r="J131" i="6"/>
  <c r="J133" i="6"/>
  <c r="J135" i="6"/>
  <c r="J137" i="6"/>
  <c r="J139" i="6"/>
  <c r="J141" i="6"/>
  <c r="J143" i="6"/>
  <c r="X33" i="6" l="1"/>
  <c r="X137" i="6"/>
  <c r="X63" i="6"/>
  <c r="X97" i="6"/>
  <c r="X61" i="6"/>
  <c r="X133" i="6"/>
  <c r="X75" i="6"/>
  <c r="X123" i="6"/>
  <c r="X99" i="6"/>
  <c r="X73" i="6"/>
  <c r="X135" i="6"/>
  <c r="X59" i="6"/>
  <c r="X131" i="6"/>
  <c r="X107" i="6"/>
  <c r="X129" i="6"/>
  <c r="X105" i="6"/>
  <c r="Q39" i="6"/>
  <c r="S39" i="6" s="1"/>
  <c r="X127" i="6"/>
  <c r="X103" i="6"/>
  <c r="X79" i="6"/>
  <c r="Q37" i="6"/>
  <c r="S37" i="6" s="1"/>
  <c r="U37" i="6" s="1"/>
  <c r="X125" i="6"/>
  <c r="X71" i="6"/>
  <c r="X47" i="6"/>
  <c r="X95" i="6"/>
  <c r="X93" i="6"/>
  <c r="X139" i="6"/>
  <c r="X91" i="6"/>
  <c r="X65" i="6"/>
  <c r="X35" i="6"/>
  <c r="T31" i="6"/>
  <c r="U31" i="6"/>
  <c r="V31" i="6"/>
  <c r="X31" i="6" s="1"/>
  <c r="T29" i="6"/>
  <c r="U77" i="6"/>
  <c r="U41" i="6"/>
  <c r="U27" i="6"/>
  <c r="T27" i="6"/>
  <c r="U33" i="6"/>
  <c r="T33" i="6"/>
  <c r="U101" i="6"/>
  <c r="T101" i="6"/>
  <c r="U97" i="6"/>
  <c r="T97" i="6"/>
  <c r="U127" i="6"/>
  <c r="T57" i="6"/>
  <c r="U119" i="6"/>
  <c r="T87" i="6"/>
  <c r="T55" i="6"/>
  <c r="U117" i="6"/>
  <c r="U85" i="6"/>
  <c r="U53" i="6"/>
  <c r="U115" i="6"/>
  <c r="U83" i="6"/>
  <c r="U51" i="6"/>
  <c r="U113" i="6"/>
  <c r="U81" i="6"/>
  <c r="T121" i="6"/>
  <c r="T89" i="6"/>
  <c r="T143" i="6"/>
  <c r="T111" i="6"/>
  <c r="U79" i="6"/>
  <c r="T47" i="6"/>
  <c r="T107" i="6"/>
  <c r="T141" i="6"/>
  <c r="T109" i="6"/>
  <c r="U49" i="6"/>
  <c r="T49" i="6"/>
  <c r="U47" i="6"/>
  <c r="T43" i="6"/>
  <c r="V43" i="6" s="1"/>
  <c r="X43" i="6" s="1"/>
  <c r="U43" i="6"/>
  <c r="T75" i="6"/>
  <c r="U75" i="6"/>
  <c r="U139" i="6"/>
  <c r="U73" i="6"/>
  <c r="U65" i="6"/>
  <c r="U71" i="6"/>
  <c r="U69" i="6"/>
  <c r="U67" i="6"/>
  <c r="U135" i="6"/>
  <c r="U137" i="6"/>
  <c r="U131" i="6"/>
  <c r="U63" i="6"/>
  <c r="U129" i="6"/>
  <c r="X143" i="6"/>
  <c r="X111" i="6"/>
  <c r="X141" i="6"/>
  <c r="X109" i="6"/>
  <c r="T41" i="6"/>
  <c r="V41" i="6" s="1"/>
  <c r="X41" i="6" s="1"/>
  <c r="U103" i="6"/>
  <c r="U39" i="6"/>
  <c r="U29" i="6"/>
  <c r="T85" i="6"/>
  <c r="U99" i="6"/>
  <c r="U35" i="6"/>
  <c r="T79" i="6"/>
  <c r="T115" i="6"/>
  <c r="T113" i="6"/>
  <c r="T117" i="6"/>
  <c r="T53" i="6"/>
  <c r="X115" i="6"/>
  <c r="X83" i="6"/>
  <c r="X51" i="6"/>
  <c r="U133" i="6"/>
  <c r="X113" i="6"/>
  <c r="X81" i="6"/>
  <c r="X49" i="6"/>
  <c r="U125" i="6"/>
  <c r="U93" i="6"/>
  <c r="U61" i="6"/>
  <c r="U123" i="6"/>
  <c r="U91" i="6"/>
  <c r="U59" i="6"/>
  <c r="X89" i="6"/>
  <c r="X121" i="6"/>
  <c r="X57" i="6"/>
  <c r="X119" i="6"/>
  <c r="X87" i="6"/>
  <c r="X55" i="6"/>
  <c r="X117" i="6"/>
  <c r="X85" i="6"/>
  <c r="X53" i="6"/>
  <c r="X101" i="6"/>
  <c r="X69" i="6"/>
  <c r="W25" i="6"/>
  <c r="V27" i="6" l="1"/>
  <c r="X27" i="6" s="1"/>
  <c r="V29" i="6"/>
  <c r="X29" i="6" s="1"/>
  <c r="T77" i="6"/>
  <c r="V77" i="6" s="1"/>
  <c r="X77" i="6" s="1"/>
  <c r="T45" i="6"/>
  <c r="V45" i="6" s="1"/>
  <c r="X45" i="6" s="1"/>
  <c r="U45" i="6"/>
  <c r="T37" i="6"/>
  <c r="V37" i="6" s="1"/>
  <c r="X37" i="6" s="1"/>
  <c r="T39" i="6"/>
  <c r="V39" i="6" s="1"/>
  <c r="X39" i="6" s="1"/>
  <c r="U143" i="6"/>
  <c r="T119" i="6"/>
  <c r="U121" i="6"/>
  <c r="U141" i="6"/>
  <c r="U111" i="6"/>
  <c r="U87" i="6"/>
  <c r="U109" i="6"/>
  <c r="U57" i="6"/>
  <c r="T83" i="6"/>
  <c r="U55" i="6"/>
  <c r="T81" i="6"/>
  <c r="U89" i="6"/>
  <c r="T51" i="6"/>
  <c r="W145" i="6"/>
  <c r="R145" i="6" l="1"/>
  <c r="D13" i="6" l="1"/>
  <c r="O25" i="6" l="1"/>
  <c r="Q25" i="6" s="1"/>
  <c r="Y25" i="6" l="1"/>
  <c r="J25" i="6"/>
  <c r="L25" i="6" l="1"/>
  <c r="P145" i="6" l="1"/>
  <c r="H145" i="6"/>
  <c r="D6" i="6"/>
  <c r="S25" i="6" l="1"/>
  <c r="L145" i="6"/>
  <c r="Y145" i="6"/>
  <c r="M145" i="6"/>
  <c r="J145" i="6"/>
  <c r="O145" i="6"/>
  <c r="S145" i="6" l="1"/>
  <c r="U25" i="6"/>
  <c r="T25" i="6"/>
  <c r="V25" i="6" s="1"/>
  <c r="X25" i="6" s="1"/>
  <c r="Q145" i="6"/>
  <c r="U145" i="6" l="1"/>
  <c r="V145" i="6" l="1"/>
  <c r="X145" i="6"/>
</calcChain>
</file>

<file path=xl/comments1.xml><?xml version="1.0" encoding="utf-8"?>
<comments xmlns="http://schemas.openxmlformats.org/spreadsheetml/2006/main">
  <authors>
    <author/>
    <author>Tais Stuart Ferreira do Carmo.</author>
    <author>dcf</author>
  </authors>
  <commentList>
    <comment ref="B6" authorId="0" shapeId="0">
      <text>
        <r>
          <rPr>
            <b/>
            <u/>
            <sz val="8"/>
            <color indexed="8"/>
            <rFont val="Tahoma"/>
            <family val="2"/>
          </rPr>
          <t>ATENÇÃO:</t>
        </r>
        <r>
          <rPr>
            <b/>
            <sz val="8"/>
            <color indexed="8"/>
            <rFont val="Tahoma"/>
            <family val="2"/>
          </rPr>
          <t xml:space="preserve">
ALTERAR ESTES VALORES SEMPRE QUE A RECEITA FEDERAL / INSS DIVULGAR NOVA TABELA</t>
        </r>
      </text>
    </comment>
    <comment ref="I22" authorId="1" shapeId="0">
      <text>
        <r>
          <rPr>
            <b/>
            <sz val="8"/>
            <color indexed="81"/>
            <rFont val="Tahoma"/>
            <family val="2"/>
          </rPr>
          <t>INFORMAR ALÍQUOTA COM BASE NA LEGISLAÇÃO DO MUNICÍPIO EM QUE O ISS É DEVIDO</t>
        </r>
      </text>
    </comment>
    <comment ref="M22" authorId="1" shapeId="0">
      <text>
        <r>
          <rPr>
            <b/>
            <sz val="8"/>
            <color indexed="81"/>
            <rFont val="Tahoma"/>
            <family val="2"/>
          </rPr>
          <t>INFORMAR CASO HAJA OUTRAS DEDUÇÕES PERMITIDAS PELA LEGISLAÇÃO DO IR</t>
        </r>
      </text>
    </comment>
    <comment ref="P22" authorId="2" shapeId="0">
      <text>
        <r>
          <rPr>
            <b/>
            <sz val="8"/>
            <color indexed="81"/>
            <rFont val="Tahoma"/>
            <family val="2"/>
          </rPr>
          <t xml:space="preserve">INFORMAR VALOR CASO O PRESTADOR DE SERVIÇO JÁ TENHA TIDO RETENÇÃO COMPROVADA NO MÊS
</t>
        </r>
      </text>
    </comment>
  </commentList>
</comments>
</file>

<file path=xl/sharedStrings.xml><?xml version="1.0" encoding="utf-8"?>
<sst xmlns="http://schemas.openxmlformats.org/spreadsheetml/2006/main" count="2801" uniqueCount="2800">
  <si>
    <t>FOLHA DE PAGAMENTO</t>
  </si>
  <si>
    <t>UNIDADE GESTORA</t>
  </si>
  <si>
    <t>CÓDIGO DA UG</t>
  </si>
  <si>
    <t>15........</t>
  </si>
  <si>
    <t>DISCRIMINAÇÃO DA EMPRESA</t>
  </si>
  <si>
    <t>UNIVERSIDADE FEDERAL DE MINAS GERAIS - UFMG</t>
  </si>
  <si>
    <t>CNPJ:</t>
  </si>
  <si>
    <t>17.217.985/............</t>
  </si>
  <si>
    <t>..................</t>
  </si>
  <si>
    <t>Discriminação da despesa:</t>
  </si>
  <si>
    <t>TETO INSS</t>
  </si>
  <si>
    <t>Nº DE ORDEM</t>
  </si>
  <si>
    <t>BENEFICÁRIO</t>
  </si>
  <si>
    <t>BCO / AG.</t>
  </si>
  <si>
    <t>Nº DA C/C</t>
  </si>
  <si>
    <t>DEPEND.</t>
  </si>
  <si>
    <t>01</t>
  </si>
  <si>
    <t>02</t>
  </si>
  <si>
    <t>03</t>
  </si>
  <si>
    <t>04</t>
  </si>
  <si>
    <t>05</t>
  </si>
  <si>
    <t>06</t>
  </si>
  <si>
    <t>07</t>
  </si>
  <si>
    <t>08</t>
  </si>
  <si>
    <t>09</t>
  </si>
  <si>
    <t>10</t>
  </si>
  <si>
    <t>11</t>
  </si>
  <si>
    <t>12</t>
  </si>
  <si>
    <t>TOTAL GERAL</t>
  </si>
  <si>
    <r>
      <rPr>
        <b/>
        <sz val="10"/>
        <rFont val="Arial"/>
        <family val="2"/>
      </rPr>
      <t xml:space="preserve"> </t>
    </r>
    <r>
      <rPr>
        <b/>
        <u/>
        <sz val="10"/>
        <rFont val="Arial"/>
        <family val="2"/>
      </rPr>
      <t>INSTRUÇÕES:</t>
    </r>
  </si>
  <si>
    <t>DATA DE NASCIMENTO</t>
  </si>
  <si>
    <t>CBO</t>
  </si>
  <si>
    <t>PREENCHER INFORMANDO A QUE SE REFERE A CONTRATAÇÃO.</t>
  </si>
  <si>
    <t>Nº PROCESSO SEI</t>
  </si>
  <si>
    <t>CLASSIFICAÇÃO BRASILEIRA DE OCUPAÇÃO (CBO)</t>
  </si>
  <si>
    <t>10105 Oficial general da aeronáutica</t>
  </si>
  <si>
    <t>10110 Oficial general do exército</t>
  </si>
  <si>
    <t>10115 Oficial general da marinha</t>
  </si>
  <si>
    <t>10205 Oficial da aeronáutica</t>
  </si>
  <si>
    <t>10210 Oficial do exército</t>
  </si>
  <si>
    <t>10215 Oficial da marinha</t>
  </si>
  <si>
    <t>10305 Praça da aeronáutica</t>
  </si>
  <si>
    <t>10310 Praça do exército</t>
  </si>
  <si>
    <t>10315 Praça da marinha</t>
  </si>
  <si>
    <t>20105 Coronel da polícia militar</t>
  </si>
  <si>
    <t>20110 Tenente-coronel da polícia militar</t>
  </si>
  <si>
    <t>20115 Major da polícia militar</t>
  </si>
  <si>
    <t>20205 Capitão da polícia militar</t>
  </si>
  <si>
    <t>20305 Primeiro tenente de polícia militar</t>
  </si>
  <si>
    <t>20310 Segundo tenente de polícia militar</t>
  </si>
  <si>
    <t>21105 Subtenente da policia militar</t>
  </si>
  <si>
    <t>21110 Sargento da policia militar</t>
  </si>
  <si>
    <t>21205 Cabo da polícia militar</t>
  </si>
  <si>
    <t>21210 Soldado da polícia militar</t>
  </si>
  <si>
    <t>30105 Coronel bombeiro militar</t>
  </si>
  <si>
    <t>30110 Major bombeiro militar</t>
  </si>
  <si>
    <t>30115 Tenente-coronel bombeiro militar</t>
  </si>
  <si>
    <t>30205 Capitão bombeiro militar</t>
  </si>
  <si>
    <t>30305 Tenente do corpo de bombeiros militar</t>
  </si>
  <si>
    <t>31105 Subtenente bombeiro militar</t>
  </si>
  <si>
    <t>31110 Sargento bombeiro militar</t>
  </si>
  <si>
    <t>31205 Cabo bombeiro militar</t>
  </si>
  <si>
    <t>31210 Soldado bombeiro militar</t>
  </si>
  <si>
    <t>111105 Senador</t>
  </si>
  <si>
    <t>111110 Deputado federal</t>
  </si>
  <si>
    <t>111115 Deputado estadual e distrital</t>
  </si>
  <si>
    <t>111120 Vereador</t>
  </si>
  <si>
    <t>111205 Presidente da república</t>
  </si>
  <si>
    <t>111210 Vice-presidente da república</t>
  </si>
  <si>
    <t>111215 Ministro de estado</t>
  </si>
  <si>
    <t>111220 Secretário - executivo</t>
  </si>
  <si>
    <t>111225 Membro superior do poder executivo</t>
  </si>
  <si>
    <t>111230 Governador de estado</t>
  </si>
  <si>
    <t>111235 Governador do distrito federal</t>
  </si>
  <si>
    <t>111240 Vice-governador de estado</t>
  </si>
  <si>
    <t>111245 Vice-governador do distrito federal</t>
  </si>
  <si>
    <t>111250 Prefeito</t>
  </si>
  <si>
    <t>111255 Vice-prefeito</t>
  </si>
  <si>
    <t>111305 Ministro do supremo tribunal federal</t>
  </si>
  <si>
    <t>111310 Ministro do superior tribunal de justiça</t>
  </si>
  <si>
    <t>111315 Ministro do  superior tribunal militar</t>
  </si>
  <si>
    <t>111320 Ministro do  superior tribunal do trabalho</t>
  </si>
  <si>
    <t>111325 Juiz de direito</t>
  </si>
  <si>
    <t>111330 Juiz federal</t>
  </si>
  <si>
    <t>111335 Juiz auditor federal - justiça militar</t>
  </si>
  <si>
    <t>111340 Juiz auditor estadual - justiça militar</t>
  </si>
  <si>
    <t>111345 Juiz do trabalho</t>
  </si>
  <si>
    <t>111405 Dirigente do serviço público federal</t>
  </si>
  <si>
    <t>111410 Dirigente do serviço público estadual e distrital</t>
  </si>
  <si>
    <t>111415 Dirigente do serviço público municipal</t>
  </si>
  <si>
    <t>111505 Especialista de políticas públicas e gestão governamental - eppgg</t>
  </si>
  <si>
    <t>111510 Analista de planejamento e orçamento - apo</t>
  </si>
  <si>
    <t>113005 Cacique</t>
  </si>
  <si>
    <t>113010 Líder de comunidade caiçara</t>
  </si>
  <si>
    <t>113015 Membro de liderança quilombola</t>
  </si>
  <si>
    <t>114105 Dirigente de partido político</t>
  </si>
  <si>
    <t>114205 Dirigentes de entidades de trabalhadores</t>
  </si>
  <si>
    <t>114210 Dirigentes de entidades patronais</t>
  </si>
  <si>
    <t>114305 Dirigente e administrador de organização religiosa</t>
  </si>
  <si>
    <t>114405 Dirigente e administrador de organização da sociedade civil sem fins lucrativos</t>
  </si>
  <si>
    <t>121005 Diretor de planejamento estratégico</t>
  </si>
  <si>
    <t>121010 Diretor geral de empresa e organizações (exceto de interesse público)</t>
  </si>
  <si>
    <t>122105 Diretor de produção e operações em empresa agropecuária</t>
  </si>
  <si>
    <t>122110 Diretor de produção e operações em empresa aqüícola</t>
  </si>
  <si>
    <t>122115 Diretor de produção e operações em empresa florestal</t>
  </si>
  <si>
    <t>122120 Diretor de produção e operações em empresa pesqueira</t>
  </si>
  <si>
    <t>122205 Diretor de produção e operações da indústria de transformação, extração mineral e utilidades</t>
  </si>
  <si>
    <t>122305 Diretor de operações de obras pública e civil</t>
  </si>
  <si>
    <t>122405 Diretor de operações comerciais (comércio atacadista e varejista)</t>
  </si>
  <si>
    <t>122505 Diretor de  produção e operações de alimentação</t>
  </si>
  <si>
    <t>122510 Diretor de  produção e operações de hotel</t>
  </si>
  <si>
    <t>122515 Diretor de  produção e operações de turismo</t>
  </si>
  <si>
    <t>122520 Turismólogo</t>
  </si>
  <si>
    <t>122605 Diretor de operações de correios</t>
  </si>
  <si>
    <t>122610 Diretor de operações de serviços de armazenamento</t>
  </si>
  <si>
    <t>122615 Diretor de operações de serviços de telecomunicações</t>
  </si>
  <si>
    <t>122620 Diretor de operações de serviços de transporte</t>
  </si>
  <si>
    <t>122705 Diretor comercial em operações de intermediação financeira</t>
  </si>
  <si>
    <t>122710 Diretor de produtos bancários</t>
  </si>
  <si>
    <t>122715 Diretor de crédito rural</t>
  </si>
  <si>
    <t>122720 Diretor de câmbio e comércio exterior</t>
  </si>
  <si>
    <t>122725 Diretor de compliance</t>
  </si>
  <si>
    <t>122730 Diretor de crédito (exceto crédito imobiliário)</t>
  </si>
  <si>
    <t>122735 Diretor de crédito imobiliário</t>
  </si>
  <si>
    <t>122740 Diretor de leasing</t>
  </si>
  <si>
    <t>122745 Diretor de mercado de capitais</t>
  </si>
  <si>
    <t>122750 Diretor de recuperação de créditos em operações de intermediação financeira</t>
  </si>
  <si>
    <t>122755 Diretor de riscos de mercado</t>
  </si>
  <si>
    <t>123105 Diretor administrativo</t>
  </si>
  <si>
    <t>123110 Diretor administrativo e financeiro</t>
  </si>
  <si>
    <t>123115 Diretor financeiro</t>
  </si>
  <si>
    <t>123205 Diretor de recursos humanos</t>
  </si>
  <si>
    <t>123210 Diretor de relações de trabalho</t>
  </si>
  <si>
    <t>123305 Diretor comercial</t>
  </si>
  <si>
    <t>123310 Diretor de marketing</t>
  </si>
  <si>
    <t>123405 Diretor de suprimentos</t>
  </si>
  <si>
    <t>123410 Diretor de suprimentos no serviço público</t>
  </si>
  <si>
    <t>123605 Diretor de tecnologia da informação</t>
  </si>
  <si>
    <t>123705 Diretor de pesquisa e desenvolvimento (p&amp;d)</t>
  </si>
  <si>
    <t>123805 Diretor de manutenção</t>
  </si>
  <si>
    <t>131105 Diretor de serviços culturais</t>
  </si>
  <si>
    <t>131110 Diretor de serviços sociais</t>
  </si>
  <si>
    <t>131115 Gerente de serviços culturais</t>
  </si>
  <si>
    <t>131120 Gerente de serviços sociais</t>
  </si>
  <si>
    <t>131205 Diretor de serviços de saúde</t>
  </si>
  <si>
    <t>131210 Gerente de serviços de saúde</t>
  </si>
  <si>
    <t>131215 Tecnólogo em gestão hospitalar</t>
  </si>
  <si>
    <t>131220 Gerontólogo</t>
  </si>
  <si>
    <t>131225 Sanitarista</t>
  </si>
  <si>
    <t>131305 Diretor de instituição educacional da área privada</t>
  </si>
  <si>
    <t>131310 Diretor de instituição educacional pública</t>
  </si>
  <si>
    <t>131315 Gerente de instituição educacional da área privada</t>
  </si>
  <si>
    <t>131320 Gerente de serviços educacionais da área pública</t>
  </si>
  <si>
    <t>141105 Gerente de produção e operações  aqüícolas</t>
  </si>
  <si>
    <t>141110 Gerente de produção e operações  florestais</t>
  </si>
  <si>
    <t>141115 Gerente de produção e operações agropecuárias</t>
  </si>
  <si>
    <t>141120 Gerente de produção e operações pesqueiras</t>
  </si>
  <si>
    <t>141205 Gerente de produção e operações</t>
  </si>
  <si>
    <t>141305 Gerente de produção e operações da construção civil e obras públicas</t>
  </si>
  <si>
    <t>141405 Comerciante atacadista</t>
  </si>
  <si>
    <t>141410 Comerciante varejista</t>
  </si>
  <si>
    <t>141415 Gerente de loja e supermercado</t>
  </si>
  <si>
    <t>141420 Gerente de operações de serviços de assistência técnica</t>
  </si>
  <si>
    <t>141505 Gerente de hotel</t>
  </si>
  <si>
    <t>141510 Gerente de restaurante</t>
  </si>
  <si>
    <t>141515 Gerente de bar</t>
  </si>
  <si>
    <t>141520 Gerente de pensão</t>
  </si>
  <si>
    <t>141525 Gerente de turismo</t>
  </si>
  <si>
    <t>141605 Gerente de operações de transportes</t>
  </si>
  <si>
    <t>141610 Gerente de operações de correios e telecomunicações</t>
  </si>
  <si>
    <t>141615 Gerente de logística (armazenagem e distribuição)</t>
  </si>
  <si>
    <t>141705 Gerente de produtos bancários</t>
  </si>
  <si>
    <t>141710 Gerente de agência</t>
  </si>
  <si>
    <t>141715 Gerente de câmbio e comércio exterior</t>
  </si>
  <si>
    <t>141720 Gerente de crédito e cobrança</t>
  </si>
  <si>
    <t>141725 Gerente de crédito imobiliário</t>
  </si>
  <si>
    <t>141730 Gerente de crédito rural</t>
  </si>
  <si>
    <t>141735 Gerente de recuperação de crédito</t>
  </si>
  <si>
    <t>141805 Gerente de administração em aeroportos</t>
  </si>
  <si>
    <t>141810 Gerente de empresa aérea e empresa de serviços auxiliares ao transporte aéreo (esata) em aeroportos</t>
  </si>
  <si>
    <t>141815 Gerente de operações em aeroportos</t>
  </si>
  <si>
    <t>141820 Gerente de operações de cargas</t>
  </si>
  <si>
    <t>141825 Gerente de segurança da aviação civil</t>
  </si>
  <si>
    <t>141830 Gerente de segurança operacional (aviação civil)</t>
  </si>
  <si>
    <t>142105 Gerente administrativo</t>
  </si>
  <si>
    <t>142110 Gerente de riscos</t>
  </si>
  <si>
    <t>142115 Gerente financeiro</t>
  </si>
  <si>
    <t>142120 Tecnólogo em gestão administrativo- financeira</t>
  </si>
  <si>
    <t>142125 Analista de compliance</t>
  </si>
  <si>
    <t>142130 Analista de riscos</t>
  </si>
  <si>
    <t>142135 Oficial de proteção de dados pessoais (dpo)</t>
  </si>
  <si>
    <t>142205 Gerente de recursos humanos</t>
  </si>
  <si>
    <t>142210 Gerente de departamento pessoal</t>
  </si>
  <si>
    <t>142305 Gerente comercial</t>
  </si>
  <si>
    <t>142310 Gerente de comunicação</t>
  </si>
  <si>
    <t>142315 Gerente de marketing</t>
  </si>
  <si>
    <t>142320 Gerente de vendas</t>
  </si>
  <si>
    <t>142325 Relações públicas</t>
  </si>
  <si>
    <t>142330 Analista de negócios</t>
  </si>
  <si>
    <t>142335 Analista de pesquisa de mercado</t>
  </si>
  <si>
    <t>142340 Ouvidor</t>
  </si>
  <si>
    <t>142345 Profissional de relações institucionais e governamentais</t>
  </si>
  <si>
    <t>142350 Profissonal de relações internacionais</t>
  </si>
  <si>
    <t>142355 Analista de e-commerce</t>
  </si>
  <si>
    <t>142405 Gerente de compras</t>
  </si>
  <si>
    <t>142410 Gerente de suprimentos</t>
  </si>
  <si>
    <t>142415 Gerente de almoxarifado</t>
  </si>
  <si>
    <t>142505 Gerente de infraestrutura de tecnologia da informação</t>
  </si>
  <si>
    <t>142510 Gerente de desenvolvimento de sistemas</t>
  </si>
  <si>
    <t>142515 Gerente de operação de tecnologia da informação</t>
  </si>
  <si>
    <t>142520 Gerente de projetos de tecnologia da informação</t>
  </si>
  <si>
    <t>142525 Gerente de segurança da informação</t>
  </si>
  <si>
    <t>142530 Gerente de suporte técnico de tecnologia da informação</t>
  </si>
  <si>
    <t>142535 Tecnólogo em gestão da tecnologia da informação</t>
  </si>
  <si>
    <t>142605 Gerente de pesquisa e desenvolvimento (p&amp;d)</t>
  </si>
  <si>
    <t>142610 Especialista em desenvolvimento de cigarros</t>
  </si>
  <si>
    <t>142705 Gerente de projetos e serviços de manutenção</t>
  </si>
  <si>
    <t>142710 Tecnólogo em sistemas biomédicos</t>
  </si>
  <si>
    <t>201105 Bioengenheiro</t>
  </si>
  <si>
    <t>201110 Biotecnologista</t>
  </si>
  <si>
    <t>201115 Geneticista</t>
  </si>
  <si>
    <t>201205 Pesquisador em metrologia</t>
  </si>
  <si>
    <t>201210 Especialista em calibrações metrológicas</t>
  </si>
  <si>
    <t>201215 Especialista em ensaios metrológicos</t>
  </si>
  <si>
    <t>201220 Especialista em instrumentação metrológica</t>
  </si>
  <si>
    <t>201225 Especialista em materiais de referência metrológica</t>
  </si>
  <si>
    <t>202105 Engenheiro mecatrônico</t>
  </si>
  <si>
    <t>202110 Engenheiro de controle e automação</t>
  </si>
  <si>
    <t>202115 Tecnólogo em mecatrônica</t>
  </si>
  <si>
    <t>202120 Tecnólogo em automação industrial</t>
  </si>
  <si>
    <t>203005 Pesquisador em biologia ambiental</t>
  </si>
  <si>
    <t>203010 Pesquisador em biologia animal</t>
  </si>
  <si>
    <t>203015 Pesquisador em biologia de microorganismos e parasitas</t>
  </si>
  <si>
    <t>203020 Pesquisador em biologia humana</t>
  </si>
  <si>
    <t>203025 Pesquisador em biologia vegetal</t>
  </si>
  <si>
    <t>203105 Pesquisador em ciências da computação e informática</t>
  </si>
  <si>
    <t>203110 Pesquisador em ciências da terra e meio ambiente</t>
  </si>
  <si>
    <t>203115 Pesquisador em física</t>
  </si>
  <si>
    <t>203120 Pesquisador em matemática</t>
  </si>
  <si>
    <t>203125 Pesquisador em química</t>
  </si>
  <si>
    <t>203205 Pesquisador de engenharia civil</t>
  </si>
  <si>
    <t>203210 Pesquisador de engenharia e tecnologia (outras áreas da engenharia)</t>
  </si>
  <si>
    <t>203215 Pesquisador de engenharia elétrica e eletrônica</t>
  </si>
  <si>
    <t>203220 Pesquisador de engenharia mecânica</t>
  </si>
  <si>
    <t>203225 Pesquisador de engenharia metalúrgica, de minas e de materiais</t>
  </si>
  <si>
    <t>203230 Pesquisador de engenharia química</t>
  </si>
  <si>
    <t>203305 Pesquisador de clínica médica</t>
  </si>
  <si>
    <t>203310 Pesquisador de medicina básica</t>
  </si>
  <si>
    <t>203315 Pesquisador em medicina veterinária</t>
  </si>
  <si>
    <t>203320 Pesquisador em saúde coletiva</t>
  </si>
  <si>
    <t>203405 Pesquisador em ciências agronômicas</t>
  </si>
  <si>
    <t>203410 Pesquisador em ciências da pesca e aqüicultura</t>
  </si>
  <si>
    <t>203415 Pesquisador em ciências da zootecnia</t>
  </si>
  <si>
    <t>203420 Pesquisador em ciências florestais</t>
  </si>
  <si>
    <t>203505 Pesquisador em ciências sociais e humanas</t>
  </si>
  <si>
    <t>203510 Pesquisador em economia</t>
  </si>
  <si>
    <t>203515 Pesquisador em ciências da educação</t>
  </si>
  <si>
    <t>203520 Pesquisador em história</t>
  </si>
  <si>
    <t>203525 Pesquisador em psicologia</t>
  </si>
  <si>
    <t>204105 Perito criminal</t>
  </si>
  <si>
    <t>204110 Perito judicial</t>
  </si>
  <si>
    <t>211105 Atuário</t>
  </si>
  <si>
    <t>211110 Especialista em pesquisa operacional</t>
  </si>
  <si>
    <t>211115 Matemático</t>
  </si>
  <si>
    <t>211120 Matemático aplicado</t>
  </si>
  <si>
    <t>211205 Estatístico</t>
  </si>
  <si>
    <t>211210 Estatístico (estatística aplicada)</t>
  </si>
  <si>
    <t>211215 Estatístico teórico</t>
  </si>
  <si>
    <t>212205 Engenheiro de aplicativos em computação</t>
  </si>
  <si>
    <t>212210 Engenheiro de equipamentos em computação</t>
  </si>
  <si>
    <t>212215 Engenheiros de sistemas operacionais em computação</t>
  </si>
  <si>
    <t>212305 Administrador de banco de dados</t>
  </si>
  <si>
    <t>212310 Administrador de redes</t>
  </si>
  <si>
    <t>212315 Administrador de sistemas operacionais</t>
  </si>
  <si>
    <t>212320 Administrador em segurança da informação</t>
  </si>
  <si>
    <t>212405 Analista de desenvolvimento de sistemas</t>
  </si>
  <si>
    <t>212410 Analista de redes e de comunicação de dados</t>
  </si>
  <si>
    <t>212415 Analista de sistemas de automação</t>
  </si>
  <si>
    <t>212420 Analista de suporte computacional</t>
  </si>
  <si>
    <t>212425 Arquiteto de soluções de tecnologia da informação</t>
  </si>
  <si>
    <t>212430 Analista de testes de tecnologia da informação</t>
  </si>
  <si>
    <t>213105 Físico</t>
  </si>
  <si>
    <t>213110 Físico (acústica)</t>
  </si>
  <si>
    <t>213115 Físico (atômica e molecular)</t>
  </si>
  <si>
    <t>213120 Físico (cosmologia)</t>
  </si>
  <si>
    <t>213125 Físico (estatística e matemática)</t>
  </si>
  <si>
    <t>213130 Físico (fluidos)</t>
  </si>
  <si>
    <t>213135 Físico (instrumentação)</t>
  </si>
  <si>
    <t>213140 Físico (matéria condensada)</t>
  </si>
  <si>
    <t>213145 Físico (materiais)</t>
  </si>
  <si>
    <t>213150 Físico (medicina)</t>
  </si>
  <si>
    <t>213155 Físico (nuclear e reatores)</t>
  </si>
  <si>
    <t>213160 Físico (óptica)</t>
  </si>
  <si>
    <t>213165 Físico (partículas e campos)</t>
  </si>
  <si>
    <t>213170 Físico (plasma)</t>
  </si>
  <si>
    <t>213175 Físico (térmica)</t>
  </si>
  <si>
    <t>213205 Químico</t>
  </si>
  <si>
    <t>213210 Químico industrial</t>
  </si>
  <si>
    <t>213215 Tecnólogo em processos químicos</t>
  </si>
  <si>
    <t>213305 Astrônomo</t>
  </si>
  <si>
    <t>213310 Geofísico espacial</t>
  </si>
  <si>
    <t>213315 Meteorologista</t>
  </si>
  <si>
    <t>213405 Geólogo</t>
  </si>
  <si>
    <t>213410 Geólogo de engenharia</t>
  </si>
  <si>
    <t>213415 Geofísico</t>
  </si>
  <si>
    <t>213420 Geoquímico</t>
  </si>
  <si>
    <t>213425 Hidrogeólogo</t>
  </si>
  <si>
    <t>213430 Paleontólogo</t>
  </si>
  <si>
    <t>213435 Petrógrafo</t>
  </si>
  <si>
    <t>213440 Oceanógrafo</t>
  </si>
  <si>
    <t>214005 Engenheiro ambiental</t>
  </si>
  <si>
    <t>214010 Tecnólogo em meio ambiente</t>
  </si>
  <si>
    <t>214105 Arquiteto de edificações</t>
  </si>
  <si>
    <t>214110 Arquiteto de interiores</t>
  </si>
  <si>
    <t>214115 Arquiteto de patrimônio</t>
  </si>
  <si>
    <t>214120 Arquiteto paisagista</t>
  </si>
  <si>
    <t>214125 Arquiteto urbanista</t>
  </si>
  <si>
    <t>214130 Urbanista</t>
  </si>
  <si>
    <t>214205 Engenheiro civil</t>
  </si>
  <si>
    <t>214210 Engenheiro civil (aeroportos)</t>
  </si>
  <si>
    <t>214215 Engenheiro civil (edificações)</t>
  </si>
  <si>
    <t>214220 Engenheiro civil (estruturas metálicas)</t>
  </si>
  <si>
    <t>214225 Engenheiro civil (ferrovias e metrovias)</t>
  </si>
  <si>
    <t>214230 Engenheiro civil (geotécnia)</t>
  </si>
  <si>
    <t>214235 Engenheiro civil (hidrologia)</t>
  </si>
  <si>
    <t>214240 Engenheiro civil (hidráulica)</t>
  </si>
  <si>
    <t>214245 Engenheiro civil (pontes e viadutos)</t>
  </si>
  <si>
    <t>214250 Engenheiro civil (portos e vias navegáveis)</t>
  </si>
  <si>
    <t>214255 Engenheiro civil (rodovias)</t>
  </si>
  <si>
    <t>214260 Engenheiro civil (saneamento)</t>
  </si>
  <si>
    <t>214265 Engenheiro civil (túneis)</t>
  </si>
  <si>
    <t>214270 Engenheiro civil (transportes e trânsito)</t>
  </si>
  <si>
    <t>214280 Tecnólogo em construção civil</t>
  </si>
  <si>
    <t>214305 Engenheiro eletricista</t>
  </si>
  <si>
    <t>214310 Engenheiro eletrônico</t>
  </si>
  <si>
    <t>214315 Engenheiro eletricista de manutenção</t>
  </si>
  <si>
    <t>214320 Engenheiro eletricista de projetos</t>
  </si>
  <si>
    <t>214325 Engenheiro eletrônico de manutenção</t>
  </si>
  <si>
    <t>214330 Engenheiro eletrônico de projetos</t>
  </si>
  <si>
    <t>214335 Engenheiro de manutenção de telecomunicações</t>
  </si>
  <si>
    <t>214340 Engenheiro de telecomunicações</t>
  </si>
  <si>
    <t>214345 Engenheiro projetista de telecomunicações</t>
  </si>
  <si>
    <t>214350 Engenheiro de redes de comunicação</t>
  </si>
  <si>
    <t>214360 Tecnólogo em eletricidade</t>
  </si>
  <si>
    <t>214365 Tecnólogo em eletrônica</t>
  </si>
  <si>
    <t>214370 Tecnólogo em telecomunicações</t>
  </si>
  <si>
    <t>214375 Engenheiro de energia</t>
  </si>
  <si>
    <t>214380 Engenheiro biomédico</t>
  </si>
  <si>
    <t>214405 Engenheiro mecânico</t>
  </si>
  <si>
    <t>214410 Engenheiro mecânico automotivo</t>
  </si>
  <si>
    <t>214415 Engenheiro mecânico (energia nuclear)</t>
  </si>
  <si>
    <t>214420 Engenheiro mecânico industrial</t>
  </si>
  <si>
    <t>214425 Engenheiro aeronáutico</t>
  </si>
  <si>
    <t>214430 Engenheiro naval</t>
  </si>
  <si>
    <t>214435 Tecnólogo em fabricação mecânica</t>
  </si>
  <si>
    <t>214505 Engenheiro químico</t>
  </si>
  <si>
    <t>214510 Engenheiro químico (indústria química)</t>
  </si>
  <si>
    <t>214515 Engenheiro químico (mineração, metalurgia, siderurgia, cimenteira e cerâmica)</t>
  </si>
  <si>
    <t>214520 Engenheiro químico (papel e celulose)</t>
  </si>
  <si>
    <t>214525 Engenheiro químico (petróleo e borracha)</t>
  </si>
  <si>
    <t>214530 Engenheiro químico (utilidades e meio ambiente)</t>
  </si>
  <si>
    <t>214535 Tecnólogo em produção sulcroalcooleira</t>
  </si>
  <si>
    <t>214540 Engenheiro têxtil</t>
  </si>
  <si>
    <t>214605 Engenheiro de materiais</t>
  </si>
  <si>
    <t>214610 Engenheiro metalurgista</t>
  </si>
  <si>
    <t>214615 Tecnólogo em metalurgia</t>
  </si>
  <si>
    <t>214705 Engenheiro de minas</t>
  </si>
  <si>
    <t>214710 Engenheiro de minas (beneficiamento)</t>
  </si>
  <si>
    <t>214715 Engenheiro de minas (lavra a céu aberto)</t>
  </si>
  <si>
    <t>214720 Engenheiro de minas (lavra subterrânea)</t>
  </si>
  <si>
    <t>214725 Engenheiro de minas (pesquisa mineral)</t>
  </si>
  <si>
    <t>214730 Engenheiro de minas (planejamento)</t>
  </si>
  <si>
    <t>214735 Engenheiro de minas (processo)</t>
  </si>
  <si>
    <t>214740 Engenheiro de minas (projeto)</t>
  </si>
  <si>
    <t>214745 Tecnólogo em petróleo e gás</t>
  </si>
  <si>
    <t>214750 Tecnólogo em rochas ornamentais</t>
  </si>
  <si>
    <t>214805 Engenheiro agrimensor</t>
  </si>
  <si>
    <t>214810 Engenheiro cartógrafo</t>
  </si>
  <si>
    <t>214905 Engenheiro de produção</t>
  </si>
  <si>
    <t>214910 Engenheiro de controle de qualidade</t>
  </si>
  <si>
    <t>214915 Engenheiro de segurança do trabalho</t>
  </si>
  <si>
    <t>214920 Engenheiro de riscos</t>
  </si>
  <si>
    <t>214925 Engenheiro de tempos e movimentos</t>
  </si>
  <si>
    <t>214930 Tecnólogo em produção industrial</t>
  </si>
  <si>
    <t>214935 Tecnólogo em segurança do trabalho</t>
  </si>
  <si>
    <t>214940 Higienista ocupacional</t>
  </si>
  <si>
    <t>214945 Engenheiro de logistica</t>
  </si>
  <si>
    <t>215105 Agente de manobra e docagem</t>
  </si>
  <si>
    <t>215110 Capitão de manobra da marinha mercante</t>
  </si>
  <si>
    <t>215115 Comandante da marinha mercante</t>
  </si>
  <si>
    <t>215120 Coordenador de operações de combate à poluição no meio aquaviário</t>
  </si>
  <si>
    <t>215125 Imediato da marinha mercante</t>
  </si>
  <si>
    <t>215130 Inspetor de terminal</t>
  </si>
  <si>
    <t>215135 Inspetor naval</t>
  </si>
  <si>
    <t>215140 Oficial de quarto de navegação da marinha mercante</t>
  </si>
  <si>
    <t>215145 Prático de portos da marinha mercante</t>
  </si>
  <si>
    <t>215150 Vistoriador naval</t>
  </si>
  <si>
    <t>215205 Oficial superior de máquinas da marinha mercante</t>
  </si>
  <si>
    <t>215210 Primeiro oficial de máquinas da marinha mercante</t>
  </si>
  <si>
    <t>215215 Segundo oficial de máquinas da marinha mercante</t>
  </si>
  <si>
    <t>215220 Superintendente técnico no transporte aquaviário</t>
  </si>
  <si>
    <t>215305 Piloto de aeronaves</t>
  </si>
  <si>
    <t>215310 Piloto de ensaios em vôo</t>
  </si>
  <si>
    <t>215315 Instrutor de vôo</t>
  </si>
  <si>
    <t>221105 Biólogo</t>
  </si>
  <si>
    <t>221205 Biomédico</t>
  </si>
  <si>
    <t>222105 Engenheiro agrícola</t>
  </si>
  <si>
    <t>222110 Engenheiro agrônomo</t>
  </si>
  <si>
    <t>222115 Engenheiro de pesca</t>
  </si>
  <si>
    <t>222120 Engenheiro florestal</t>
  </si>
  <si>
    <t>222125 Tecnólogo em agronegócio</t>
  </si>
  <si>
    <t>222205 Engenheiro de alimentos</t>
  </si>
  <si>
    <t>222215 Tecnólogo em alimentos</t>
  </si>
  <si>
    <t>223204 Cirurgião dentista - auditor</t>
  </si>
  <si>
    <t>223208 Cirurgião dentista - clínico geral</t>
  </si>
  <si>
    <t>223212 Cirurgião dentista - endodontista</t>
  </si>
  <si>
    <t>223216 Cirurgião dentista - epidemiologista</t>
  </si>
  <si>
    <t>223220 Cirurgião dentista - estomatologista</t>
  </si>
  <si>
    <t>223224 Cirurgião dentista - implantodontista</t>
  </si>
  <si>
    <t>223228 Cirurgião dentista - odontogeriatra</t>
  </si>
  <si>
    <t>223232 Cirurgião dentista - odontologista legal</t>
  </si>
  <si>
    <t>223236 Cirurgião dentista - odontopediatra</t>
  </si>
  <si>
    <t>223240 Cirurgião dentista - ortopedista e ortodontista</t>
  </si>
  <si>
    <t>223244 Cirurgião dentista - patologista bucal</t>
  </si>
  <si>
    <t>223248 Cirurgião dentista - periodontista</t>
  </si>
  <si>
    <t>223252 Cirurgião dentista - protesiólogo bucomaxilofacial</t>
  </si>
  <si>
    <t>223256 Cirurgião dentista - protesista</t>
  </si>
  <si>
    <t>223260 Cirurgião dentista - radiologista</t>
  </si>
  <si>
    <t>223264 Cirurgião dentista - reabilitador oral</t>
  </si>
  <si>
    <t>223268 Cirurgião dentista - traumatologista bucomaxilofacial</t>
  </si>
  <si>
    <t>223272 Cirurgião dentista de saúde coletiva</t>
  </si>
  <si>
    <t>223276 Cirurgião dentista - odontologia do trabalho</t>
  </si>
  <si>
    <t>223280 Cirurgião dentista - dentística</t>
  </si>
  <si>
    <t>223284 Cirurgião dentista - disfunção temporomandibular e dor orofacial</t>
  </si>
  <si>
    <t>223288 Cirurgião dentista - odontologia para pacientes com necessidades especiais</t>
  </si>
  <si>
    <t>223293 Cirurgião-dentista da estratégia de saúde da família</t>
  </si>
  <si>
    <t>223305 Médico veterinário</t>
  </si>
  <si>
    <t>223310 Zootecnista</t>
  </si>
  <si>
    <t>223405 Farmacêutico</t>
  </si>
  <si>
    <t>223415 Farmacêutico analista clínico</t>
  </si>
  <si>
    <t>223420 Farmacêutico de alimentos</t>
  </si>
  <si>
    <t>223425 Farmacêutico práticas integrativas e complementares</t>
  </si>
  <si>
    <t>223430 Farmacêutico em saúde pública</t>
  </si>
  <si>
    <t>223435 Farmacêutico industrial</t>
  </si>
  <si>
    <t>223440 Farmacêutico toxicologista</t>
  </si>
  <si>
    <t>223445 Farmacêutico hospitalar e clínico</t>
  </si>
  <si>
    <t>223505 Enfermeiro</t>
  </si>
  <si>
    <t>223510 Enfermeiro auditor</t>
  </si>
  <si>
    <t>223515 Enfermeiro de bordo</t>
  </si>
  <si>
    <t>223520 Enfermeiro de centro cirúrgico</t>
  </si>
  <si>
    <t>223525 Enfermeiro de terapia intensiva</t>
  </si>
  <si>
    <t>223530 Enfermeiro do trabalho</t>
  </si>
  <si>
    <t>223535 Enfermeiro nefrologista</t>
  </si>
  <si>
    <t>223540 Enfermeiro neonatologista</t>
  </si>
  <si>
    <t>223545 Enfermeiro obstétrico</t>
  </si>
  <si>
    <t>223550 Enfermeiro psiquiátrico</t>
  </si>
  <si>
    <t>223555 Enfermeiro puericultor e pediátrico</t>
  </si>
  <si>
    <t>223560 Enfermeiro sanitarista</t>
  </si>
  <si>
    <t>223565 Enfermeiro da estratégia de saúde da família</t>
  </si>
  <si>
    <t>223570 Perfusionista</t>
  </si>
  <si>
    <t>223575 Obstetriz</t>
  </si>
  <si>
    <t>223605 Fisioterapeuta geral</t>
  </si>
  <si>
    <t>223625 Fisioterapeuta respiratória</t>
  </si>
  <si>
    <t>223630 Fisioterapeuta neurofuncional</t>
  </si>
  <si>
    <t>223635 Fisioterapeuta traumato-ortopédica funcional</t>
  </si>
  <si>
    <t>223640 Fisioterapeuta osteopata</t>
  </si>
  <si>
    <t>223645 Fisioterapeuta quiropraxista</t>
  </si>
  <si>
    <t>223650 Fisioterapeuta acupunturista</t>
  </si>
  <si>
    <t>223655 Fisioterapeuta esportivo</t>
  </si>
  <si>
    <t>223660 Fisioterapeuta  do trabalho</t>
  </si>
  <si>
    <t>223705 Dietista</t>
  </si>
  <si>
    <t>223710 Nutricionista</t>
  </si>
  <si>
    <t>223810 Fonoaudiólogo geral</t>
  </si>
  <si>
    <t>223815 Fonoaudiólogo educacional</t>
  </si>
  <si>
    <t>223820 Fonoaudiólogo em audiologia</t>
  </si>
  <si>
    <t>223825 Fonoaudiólogo em disfagia</t>
  </si>
  <si>
    <t>223830 Fonoaudiólogo em linguagem</t>
  </si>
  <si>
    <t>223835 Fonoaudiólogo em motricidade orofacial</t>
  </si>
  <si>
    <t>223840 Fonoaudiólogo em saúde coletiva</t>
  </si>
  <si>
    <t>223845 Fonoaudiólogo em voz</t>
  </si>
  <si>
    <t>223905 Terapeuta ocupacional</t>
  </si>
  <si>
    <t>223910 Ortoptista</t>
  </si>
  <si>
    <t>223915 Psicomotricista</t>
  </si>
  <si>
    <t>224105 Avaliador físico</t>
  </si>
  <si>
    <t>224110 Ludomotricista</t>
  </si>
  <si>
    <t>224115 Preparador de atleta</t>
  </si>
  <si>
    <t>224120 Preparador físico</t>
  </si>
  <si>
    <t>224125 Técnico de desporto individual e coletivo (exceto futebol)</t>
  </si>
  <si>
    <t>224130 Técnico de laboratório e fiscalização desportiva</t>
  </si>
  <si>
    <t>224135 Treinador profissional de futebol</t>
  </si>
  <si>
    <t>224140 Profissional de educação física na saúde</t>
  </si>
  <si>
    <t>225103 Médico infectologista</t>
  </si>
  <si>
    <t>225105 Médico acupunturista</t>
  </si>
  <si>
    <t>225106 Médico legista</t>
  </si>
  <si>
    <t>225109 Médico nefrologista</t>
  </si>
  <si>
    <t>225110 Médico alergista e imunologista</t>
  </si>
  <si>
    <t>225112 Médico neurologista</t>
  </si>
  <si>
    <t>225115 Médico angiologista</t>
  </si>
  <si>
    <t>225118 Médico nutrologista</t>
  </si>
  <si>
    <t>225120 Médico cardiologista</t>
  </si>
  <si>
    <t>225121 Médico oncologista clínico</t>
  </si>
  <si>
    <t>225122 Médico cancerologista pediátrico</t>
  </si>
  <si>
    <t>225124 Médico pediatra</t>
  </si>
  <si>
    <t>225125 Médico clínico</t>
  </si>
  <si>
    <t>225127 Médico pneumologista</t>
  </si>
  <si>
    <t>225130 Médico de família e comunidade</t>
  </si>
  <si>
    <t>225133 Médico psiquiatra</t>
  </si>
  <si>
    <t>225135 Médico dermatologista</t>
  </si>
  <si>
    <t>225136 Médico reumatologista</t>
  </si>
  <si>
    <t>225139 Médico sanitarista</t>
  </si>
  <si>
    <t>225140 Médico do trabalho</t>
  </si>
  <si>
    <t>225142 Médico da estratégia de saúde da família</t>
  </si>
  <si>
    <t>225145 Médico em medicina de tráfego</t>
  </si>
  <si>
    <t>225148 Médico anatomopatologista</t>
  </si>
  <si>
    <t>225150 Médico em medicina intensiva</t>
  </si>
  <si>
    <t>225151 Médico anestesiologista</t>
  </si>
  <si>
    <t>225154 Médico antroposófico</t>
  </si>
  <si>
    <t>225155 Médico endocrinologista e metabologista</t>
  </si>
  <si>
    <t>225160 Médico fisiatra</t>
  </si>
  <si>
    <t>225165 Médico gastroenterologista</t>
  </si>
  <si>
    <t>225170 Médico generalista</t>
  </si>
  <si>
    <t>225175 Médico geneticista</t>
  </si>
  <si>
    <t>225180 Médico geriatra</t>
  </si>
  <si>
    <t>225185 Médico hematologista</t>
  </si>
  <si>
    <t>225195 Médico homeopata</t>
  </si>
  <si>
    <t>225203 Médico em cirurgia vascular</t>
  </si>
  <si>
    <t>225210 Médico cirurgião cardiovascular</t>
  </si>
  <si>
    <t>225215 Médico cirurgião de cabeça e pescoço</t>
  </si>
  <si>
    <t>225220 Médico cirurgião do aparelho digestivo</t>
  </si>
  <si>
    <t>225225 Médico cirurgião geral</t>
  </si>
  <si>
    <t>225230 Médico cirurgião pediátrico</t>
  </si>
  <si>
    <t>225235 Médico cirurgião plástico</t>
  </si>
  <si>
    <t>225240 Médico cirurgião torácico</t>
  </si>
  <si>
    <t>225250 Médico ginecologista e obstetra</t>
  </si>
  <si>
    <t>225255 Médico mastologista</t>
  </si>
  <si>
    <t>225260 Médico neurocirurgião</t>
  </si>
  <si>
    <t>225265 Médico oftalmologista</t>
  </si>
  <si>
    <t>225270 Médico ortopedista e traumatologista</t>
  </si>
  <si>
    <t>225275 Médico otorrinolaringologista</t>
  </si>
  <si>
    <t>225280 Médico coloproctologista</t>
  </si>
  <si>
    <t>225285 Médico urologista</t>
  </si>
  <si>
    <t>225290 Médico cancerologista cirurgíco</t>
  </si>
  <si>
    <t>225295 Médico cirurgião da mão</t>
  </si>
  <si>
    <t>225305 Médico citopatologista</t>
  </si>
  <si>
    <t>225310 Médico em endoscopia</t>
  </si>
  <si>
    <t>225315 Médico em medicina nuclear</t>
  </si>
  <si>
    <t>225320 Médico em radiologia e diagnóstico por imagem</t>
  </si>
  <si>
    <t>225325 Médico patologista</t>
  </si>
  <si>
    <t>225330 Médico radioterapeuta</t>
  </si>
  <si>
    <t>225335 Médico patologista clínico / medicina laboratorial</t>
  </si>
  <si>
    <t>225340 Médico hemoterapeuta</t>
  </si>
  <si>
    <t>225345 Médico hiperbarista</t>
  </si>
  <si>
    <t>225350 Médico neurofisiologista clínico</t>
  </si>
  <si>
    <t>225355 Médico radiologista intervencionista</t>
  </si>
  <si>
    <t>226105 Quiropraxista</t>
  </si>
  <si>
    <t>226110 Osteopata</t>
  </si>
  <si>
    <t>226305 Musicoterapeuta</t>
  </si>
  <si>
    <t>226310 Arteterapeuta</t>
  </si>
  <si>
    <t>226315 Equoterapeuta</t>
  </si>
  <si>
    <t>226320 Naturólogo</t>
  </si>
  <si>
    <t>231105 Professor de nível superior na educação infantil (quatro a seis anos)</t>
  </si>
  <si>
    <t>231110 Professor de nível superior na educação infantil (zero a três anos)</t>
  </si>
  <si>
    <t>231205 Professor da  educação de jovens e adultos do ensino fundamental (primeira a quarta série)</t>
  </si>
  <si>
    <t>231210 Professor de nível superior do ensino fundamental (primeira a quarta série)</t>
  </si>
  <si>
    <t>231305 Professor de ciências exatas e naturais do ensino fundamental</t>
  </si>
  <si>
    <t>231310 Professor de educação artística do ensino fundamental</t>
  </si>
  <si>
    <t>231315 Professor de educação física do ensino fundamental</t>
  </si>
  <si>
    <t>231320 Professor de geografia do ensino fundamental</t>
  </si>
  <si>
    <t>231325 Professor de história do ensino fundamental</t>
  </si>
  <si>
    <t>231330 Professor de língua estrangeira moderna do ensino fundamental</t>
  </si>
  <si>
    <t>231335 Professor de língua portuguesa do ensino fundamental</t>
  </si>
  <si>
    <t>231340 Professor de matemática do ensino fundamental</t>
  </si>
  <si>
    <t>232105 Professor de artes no ensino médio</t>
  </si>
  <si>
    <t>232110 Professor de biologia no ensino médio</t>
  </si>
  <si>
    <t>232115 Professor de disciplinas pedagógicas no ensino médio</t>
  </si>
  <si>
    <t>232120 Professor de educação física no ensino médio</t>
  </si>
  <si>
    <t>232125 Professor de filosofia no ensino médio</t>
  </si>
  <si>
    <t>232130 Professor de física no ensino médio</t>
  </si>
  <si>
    <t>232135 Professor de geografia no ensino médio</t>
  </si>
  <si>
    <t>232140 Professor de história no ensino médio</t>
  </si>
  <si>
    <t>232145 Professor de língua e literatura brasileira no ensino médio</t>
  </si>
  <si>
    <t>232150 Professor de língua estrangeira moderna no ensino médio</t>
  </si>
  <si>
    <t>232155 Professor de matemática no ensino médio</t>
  </si>
  <si>
    <t>232160 Professor de psicologia no ensino médio</t>
  </si>
  <si>
    <t>232165 Professor de química no ensino médio</t>
  </si>
  <si>
    <t>232170 Professor de sociologia no ensino médio</t>
  </si>
  <si>
    <t>233105 Professor da área de meio ambiente</t>
  </si>
  <si>
    <t>233110 Professor de desenho técnico</t>
  </si>
  <si>
    <t>233115 Professor de técnicas agrícolas</t>
  </si>
  <si>
    <t>233120 Professor de técnicas comerciais e secretariais</t>
  </si>
  <si>
    <t>233125 Professor de técnicas de enfermagem</t>
  </si>
  <si>
    <t>233130 Professor de técnicas industriais</t>
  </si>
  <si>
    <t>233135 Professor de tecnologia e cálculo técnico</t>
  </si>
  <si>
    <t>233205 Instrutor de aprendizagem e treinamento agropecuário</t>
  </si>
  <si>
    <t>233210 Instrutor de aprendizagem e treinamento industrial</t>
  </si>
  <si>
    <t>233215 Instrutor de aprendizagem e treinamento comercial</t>
  </si>
  <si>
    <t>233220 Professor instrutor de ensino e aprendizagem agroflorestal</t>
  </si>
  <si>
    <t>233225 Professor instrutor de ensino e aprendizagem em serviços</t>
  </si>
  <si>
    <t>234105 Professor de matemática aplicada (no ensino superior)</t>
  </si>
  <si>
    <t>234110 Professor de matemática pura (no ensino superior)</t>
  </si>
  <si>
    <t>234115 Professor de estatística (no ensino superior)</t>
  </si>
  <si>
    <t>234120 Professor de computação (no ensino superior)</t>
  </si>
  <si>
    <t>234125 Professor de pesquisa operacional (no ensino superior)</t>
  </si>
  <si>
    <t>234205 Professor de física (ensino superior)</t>
  </si>
  <si>
    <t>234210 Professor de química (ensino superior)</t>
  </si>
  <si>
    <t>234215 Professor de astronomia (ensino superior)</t>
  </si>
  <si>
    <t>234305 Professor de arquitetura</t>
  </si>
  <si>
    <t>234310 Professor de engenharia</t>
  </si>
  <si>
    <t>234315 Professor de geofísica</t>
  </si>
  <si>
    <t>234320 Professor de geologia</t>
  </si>
  <si>
    <t>234405 Professor de ciências biológicas do ensino superior</t>
  </si>
  <si>
    <t>234410 Professor de educação física no ensino superior</t>
  </si>
  <si>
    <t>234415 Professor de enfermagem do ensino superior</t>
  </si>
  <si>
    <t>234420 Professor de farmácia e bioquímica</t>
  </si>
  <si>
    <t>234425 Professor de fisioterapia</t>
  </si>
  <si>
    <t>234430 Professor de fonoaudiologia</t>
  </si>
  <si>
    <t>234435 Professor de medicina</t>
  </si>
  <si>
    <t>234440 Professor de medicina veterinária</t>
  </si>
  <si>
    <t>234445 Professor de nutrição</t>
  </si>
  <si>
    <t>234450 Professor de odontologia</t>
  </si>
  <si>
    <t>234455 Professor de terapia ocupacional</t>
  </si>
  <si>
    <t>234460 Professor de zootecnia do ensino superior</t>
  </si>
  <si>
    <t>234505 Professor de ensino superior na área de didática</t>
  </si>
  <si>
    <t>234510 Professor de ensino superior na área de orientação educacional</t>
  </si>
  <si>
    <t>234515 Professor de ensino superior na área de pesquisa educacional</t>
  </si>
  <si>
    <t>234520 Professor de ensino superior na área de prática de ensino</t>
  </si>
  <si>
    <t>234604 Professor de língua alemã</t>
  </si>
  <si>
    <t>234608 Professor de língua italiana</t>
  </si>
  <si>
    <t>234612 Professor de língua francesa</t>
  </si>
  <si>
    <t>234616 Professor de língua inglesa</t>
  </si>
  <si>
    <t>234620 Professor de língua espanhola</t>
  </si>
  <si>
    <t>234624 Professor de língua portuguesa</t>
  </si>
  <si>
    <t>234628 Professor de literatura brasileira</t>
  </si>
  <si>
    <t>234632 Professor de literatura portuguesa</t>
  </si>
  <si>
    <t>234636 Professor de literatura alemã</t>
  </si>
  <si>
    <t>234640 Professor de literatura comparada</t>
  </si>
  <si>
    <t>234644 Professor de literatura espanhola</t>
  </si>
  <si>
    <t>234648 Professor de literatura francesa</t>
  </si>
  <si>
    <t>234652 Professor de literatura inglesa</t>
  </si>
  <si>
    <t>234656 Professor de literatura italiana</t>
  </si>
  <si>
    <t>234660 Professor de literatura de línguas estrangeiras modernas</t>
  </si>
  <si>
    <t>234664 Professor de outras línguas e literaturas</t>
  </si>
  <si>
    <t>234668 Professor de línguas estrangeiras modernas</t>
  </si>
  <si>
    <t>234672 Professor de lingüística e lingüística aplicada</t>
  </si>
  <si>
    <t>234676 Professor de filologia e crítica textual</t>
  </si>
  <si>
    <t>234680 Professor de semiótica</t>
  </si>
  <si>
    <t>234684 Professor de teoria da literatura</t>
  </si>
  <si>
    <t>234705 Professor de antropologia do ensino superior</t>
  </si>
  <si>
    <t>234710 Professor de arquivologia do ensino superior</t>
  </si>
  <si>
    <t>234715 Professor de biblioteconomia do ensino superior</t>
  </si>
  <si>
    <t>234720 Professor de ciência política do ensino superior</t>
  </si>
  <si>
    <t>234725 Professor de comunicação social do ensino superior</t>
  </si>
  <si>
    <t>234730 Professor de direito do ensino superior</t>
  </si>
  <si>
    <t>234735 Professor de filosofia do ensino superior</t>
  </si>
  <si>
    <t>234740 Professor de geografia do ensino superior</t>
  </si>
  <si>
    <t>234745 Professor de história do ensino superior</t>
  </si>
  <si>
    <t>234750 Professor de jornalismo</t>
  </si>
  <si>
    <t>234755 Professor de museologia do ensino superior</t>
  </si>
  <si>
    <t>234760 Professor de psicologia do ensino superior</t>
  </si>
  <si>
    <t>234765 Professor de serviço social do ensino superior</t>
  </si>
  <si>
    <t>234770 Professor de sociologia do ensino superior</t>
  </si>
  <si>
    <t>234805 Professor de economia</t>
  </si>
  <si>
    <t>234810 Professor de administração</t>
  </si>
  <si>
    <t>234815 Professor de contabilidade</t>
  </si>
  <si>
    <t>234905 Professor de artes do espetáculo no ensino superior</t>
  </si>
  <si>
    <t>234910 Professor de artes visuais no ensino superior (artes plásticas e multimídia)</t>
  </si>
  <si>
    <t>234915 Professor de música no ensino superior</t>
  </si>
  <si>
    <t>239205 Professor de alunos com deficiência auditiva e surdos</t>
  </si>
  <si>
    <t>239210 Professor de alunos com deficiência física</t>
  </si>
  <si>
    <t>239215 Professor de alunos com deficiência mental</t>
  </si>
  <si>
    <t>239220 Professor de alunos com deficiência múltipla</t>
  </si>
  <si>
    <t>239225 Professor de alunos com deficiência visual</t>
  </si>
  <si>
    <t>239405 Coordenador pedagógico</t>
  </si>
  <si>
    <t>239410 Orientador educacional</t>
  </si>
  <si>
    <t>239415 Pedagogo</t>
  </si>
  <si>
    <t>239420 Professor de técnicas e recursos audiovisuais</t>
  </si>
  <si>
    <t>239425 Psicopedagogo</t>
  </si>
  <si>
    <t>239430 Supervisor de ensino</t>
  </si>
  <si>
    <t>239435 Designer educacional</t>
  </si>
  <si>
    <t>239440 Neuropsicopedagogo clinico</t>
  </si>
  <si>
    <t>239445 Neuropsicopedagogo institucional</t>
  </si>
  <si>
    <t>241005 Advogado</t>
  </si>
  <si>
    <t>241010 Advogado de empresa</t>
  </si>
  <si>
    <t>241015 Advogado (direito civil)</t>
  </si>
  <si>
    <t>241020 Advogado (direito público)</t>
  </si>
  <si>
    <t>241025 Advogado (direito penal)</t>
  </si>
  <si>
    <t>241030 Advogado (áreas especiais)</t>
  </si>
  <si>
    <t>241035 Advogado (direito do trabalho)</t>
  </si>
  <si>
    <t>241040 Consultor jurídico</t>
  </si>
  <si>
    <t>241205 Advogado da união</t>
  </si>
  <si>
    <t>241210 Procurador autárquico</t>
  </si>
  <si>
    <t>241215 Procurador da fazenda nacional</t>
  </si>
  <si>
    <t>241220 Procurador do estado</t>
  </si>
  <si>
    <t>241225 Procurador do município</t>
  </si>
  <si>
    <t>241230 Procurador federal</t>
  </si>
  <si>
    <t>241235 Procurador fundacional</t>
  </si>
  <si>
    <t>241305 Oficial de registro de contratos marítimos</t>
  </si>
  <si>
    <t>241310 Oficial do registro civil de pessoas jurídicas</t>
  </si>
  <si>
    <t>241315 Oficial do registro civil de pessoas naturais</t>
  </si>
  <si>
    <t>241320 Oficial do registro de distribuições</t>
  </si>
  <si>
    <t>241325 Oficial do registro de imóveis</t>
  </si>
  <si>
    <t>241330 Oficial do registro de títulos e documentos</t>
  </si>
  <si>
    <t>241335 Tabelião de notas</t>
  </si>
  <si>
    <t>241340 Tabelião de protestos</t>
  </si>
  <si>
    <t>241405 Conselheiro julgador</t>
  </si>
  <si>
    <t>242205 Procurador da república</t>
  </si>
  <si>
    <t>242210 Procurador de justiça</t>
  </si>
  <si>
    <t>242215 Procurador de justiça militar</t>
  </si>
  <si>
    <t>242220 Procurador do trabalho</t>
  </si>
  <si>
    <t>242225 Procurador regional da república</t>
  </si>
  <si>
    <t>242230 Procurador regional do trabalho</t>
  </si>
  <si>
    <t>242235 Promotor de justiça</t>
  </si>
  <si>
    <t>242240 Subprocurador de justiça militar</t>
  </si>
  <si>
    <t>242245 Subprocurador-geral da república</t>
  </si>
  <si>
    <t>242250 Subprocurador-geral do trabalho</t>
  </si>
  <si>
    <t>242305 Delegado de polícia</t>
  </si>
  <si>
    <t>242405 Defensor público</t>
  </si>
  <si>
    <t>242410 Procurador da assistência judiciária</t>
  </si>
  <si>
    <t>242905 Oficial de inteligência</t>
  </si>
  <si>
    <t>242910 Oficial técnico de inteligência</t>
  </si>
  <si>
    <t>251105 Antropólogo</t>
  </si>
  <si>
    <t>251110 Arqueólogo</t>
  </si>
  <si>
    <t>251115 Cientista político</t>
  </si>
  <si>
    <t>251120 Sociólogo</t>
  </si>
  <si>
    <t>251205 Economista</t>
  </si>
  <si>
    <t>251210 Economista agroindustrial</t>
  </si>
  <si>
    <t>251215 Economista financeiro</t>
  </si>
  <si>
    <t>251220 Economista industrial</t>
  </si>
  <si>
    <t>251225 Economista do setor público</t>
  </si>
  <si>
    <t>251230 Economista ambiental</t>
  </si>
  <si>
    <t>251235 Economista regional e urbano</t>
  </si>
  <si>
    <t>251305 Geógrafo</t>
  </si>
  <si>
    <t>251405 Filósofo</t>
  </si>
  <si>
    <t>251505 Psicólogo educacional</t>
  </si>
  <si>
    <t>251510 Psicólogo clínico</t>
  </si>
  <si>
    <t>251515 Psicólogo do esporte</t>
  </si>
  <si>
    <t>251520 Psicólogo hospitalar</t>
  </si>
  <si>
    <t>251525 Psicólogo jurídico</t>
  </si>
  <si>
    <t>251530 Psicólogo social</t>
  </si>
  <si>
    <t>251535 Psicólogo do trânsito</t>
  </si>
  <si>
    <t>251540 Psicólogo do trabalho</t>
  </si>
  <si>
    <t>251545 Neuropsicólogo</t>
  </si>
  <si>
    <t>251550 Psicanalista</t>
  </si>
  <si>
    <t>251555 Psicólogo acupunturista</t>
  </si>
  <si>
    <t>251605 Assistente social</t>
  </si>
  <si>
    <t>251610 Economista doméstico</t>
  </si>
  <si>
    <t>252105 Administrador</t>
  </si>
  <si>
    <t>252205 Auditor (contadores e afins)</t>
  </si>
  <si>
    <t>252210 Contador</t>
  </si>
  <si>
    <t>252215 Perito contábil</t>
  </si>
  <si>
    <t>252305 Secretária(o) executiva(o)</t>
  </si>
  <si>
    <t>252310 Secretário  bilíngüe</t>
  </si>
  <si>
    <t>252315 Secretária trilíngüe</t>
  </si>
  <si>
    <t>252320 Tecnólogo em secretariado escolar</t>
  </si>
  <si>
    <t>252405 Analista de recursos humanos</t>
  </si>
  <si>
    <t>252505 Administrador de fundos e carteiras de investimento</t>
  </si>
  <si>
    <t>252510 Analista de câmbio</t>
  </si>
  <si>
    <t>252515 Analista de cobrança (instituições financeiras)</t>
  </si>
  <si>
    <t>252525 Analista de crédito (instituições financeiras)</t>
  </si>
  <si>
    <t>252530 Analista de crédito rural</t>
  </si>
  <si>
    <t>252535 Analista de leasing</t>
  </si>
  <si>
    <t>252540 Analista de produtos bancários</t>
  </si>
  <si>
    <t>252545 Analista financeiro (instituições financeiras)</t>
  </si>
  <si>
    <t>252550 Profissional de relações com investidores</t>
  </si>
  <si>
    <t>252605 Gestor em segurança</t>
  </si>
  <si>
    <t>252705 Analista de pcp (programação e controle da produção)</t>
  </si>
  <si>
    <t>252710 Analista de planejamento de materias</t>
  </si>
  <si>
    <t>252715 Analista de logistica</t>
  </si>
  <si>
    <t>252720 Analista de projetos logisticos</t>
  </si>
  <si>
    <t>252725 Analista de gestão de estoque</t>
  </si>
  <si>
    <t>253110 Redator de publicidade</t>
  </si>
  <si>
    <t>253115 Publicitário</t>
  </si>
  <si>
    <t>253120 Diretor de mídia (publicidade)</t>
  </si>
  <si>
    <t>253125 Diretor de arte (publicidade)</t>
  </si>
  <si>
    <t>253130 Diretor de criação</t>
  </si>
  <si>
    <t>253135 Diretor de contas (publicidade)</t>
  </si>
  <si>
    <t>253140 Agenciador de propaganda</t>
  </si>
  <si>
    <t>253205 Gerente de captação (fundos e investimentos institucionais)</t>
  </si>
  <si>
    <t>253210 Gerente de clientes especiais (private)</t>
  </si>
  <si>
    <t>253215 Gerente de contas - pessoa física e jurídica</t>
  </si>
  <si>
    <t>253220 Gerente de grandes contas (corporate)</t>
  </si>
  <si>
    <t>253225 Operador de negócios</t>
  </si>
  <si>
    <t>253305 Corretor de valores, ativos financeiros, mercadorias e derivativos</t>
  </si>
  <si>
    <t>253405 Analista de mídias sociais</t>
  </si>
  <si>
    <t>253410 Influenciador digital</t>
  </si>
  <si>
    <t>254105 Auditor-fiscal da receita federal</t>
  </si>
  <si>
    <t>254110 Técnico da receita federal</t>
  </si>
  <si>
    <t>254205 Auditor-fiscal da previdência social</t>
  </si>
  <si>
    <t>254305 Auditor-fiscal do trabalho</t>
  </si>
  <si>
    <t>254310 Agente de higiene e segurança</t>
  </si>
  <si>
    <t>254405 Fiscal de tributos estadual</t>
  </si>
  <si>
    <t>254410 Fiscal de tributos municipal</t>
  </si>
  <si>
    <t>254415 Técnico de tributos estadual</t>
  </si>
  <si>
    <t>254420 Técnico de tributos municipal</t>
  </si>
  <si>
    <t>254505 Fiscal de atividades urbanas</t>
  </si>
  <si>
    <t>261105 Arquivista pesquisador (jornalismo)</t>
  </si>
  <si>
    <t>261110 Assessor de imprensa</t>
  </si>
  <si>
    <t>261115 Diretor de redação</t>
  </si>
  <si>
    <t>261120 Editor</t>
  </si>
  <si>
    <t>261125 Jornalista</t>
  </si>
  <si>
    <t>261130 Produtor de texto</t>
  </si>
  <si>
    <t>261135 Repórter (exclusive rádio e televisão)</t>
  </si>
  <si>
    <t>261140 Revisor de texto</t>
  </si>
  <si>
    <t>261205 Bibliotecário</t>
  </si>
  <si>
    <t>261210 Documentalista</t>
  </si>
  <si>
    <t>261215 Analista de informações (pesquisador de informações de rede)</t>
  </si>
  <si>
    <t>261305 Arquivista</t>
  </si>
  <si>
    <t>261310 Museólogo</t>
  </si>
  <si>
    <t>261405 Filólogo</t>
  </si>
  <si>
    <t>261410 Intérprete</t>
  </si>
  <si>
    <t>261415 Lingüista</t>
  </si>
  <si>
    <t>261420 Tradutor</t>
  </si>
  <si>
    <t>261425 Intérprete de língua de sinais</t>
  </si>
  <si>
    <t>261430 Audiodescritor</t>
  </si>
  <si>
    <t>261505 Autor-roteirista</t>
  </si>
  <si>
    <t>261510 Crítico</t>
  </si>
  <si>
    <t>261515 Escritor de ficção</t>
  </si>
  <si>
    <t>261520 Escritor de não ficção</t>
  </si>
  <si>
    <t>261525 Poeta</t>
  </si>
  <si>
    <t>261530 Redator de textos técnicos</t>
  </si>
  <si>
    <t>261605 Editor de jornal</t>
  </si>
  <si>
    <t>261610 Editor de livro</t>
  </si>
  <si>
    <t>261615 Editor de mídia eletrônica</t>
  </si>
  <si>
    <t>261620 Editor de revista</t>
  </si>
  <si>
    <t>261625 Editor de revista científica</t>
  </si>
  <si>
    <t>261705 Âncora de mídias audiovisuais</t>
  </si>
  <si>
    <t>261710 Comentarista de mídias audiovisuais</t>
  </si>
  <si>
    <t>261715 Locutor de mídias audiovisuais</t>
  </si>
  <si>
    <t>261730 Repórter de mídias audiovisuais</t>
  </si>
  <si>
    <t>261805 Fotógrafo</t>
  </si>
  <si>
    <t>261810 Fotógrafo publicitário</t>
  </si>
  <si>
    <t>261815 Fotógrafo retratista</t>
  </si>
  <si>
    <t>261820 Repórter fotográfico</t>
  </si>
  <si>
    <t>261905 Continuista</t>
  </si>
  <si>
    <t>261910 Assistente de direção (tv)</t>
  </si>
  <si>
    <t>262105 Produtor cultural</t>
  </si>
  <si>
    <t>262110 Produtor cinematográfico</t>
  </si>
  <si>
    <t>262115 Produtor de rádio</t>
  </si>
  <si>
    <t>262120 Produtor de teatro</t>
  </si>
  <si>
    <t>262125 Produtor de televisão</t>
  </si>
  <si>
    <t>262130 Tecnólogo em produção fonográfica</t>
  </si>
  <si>
    <t>262135 Tecnólogo em produção audiovisual</t>
  </si>
  <si>
    <t>262205 Diretor de cinema</t>
  </si>
  <si>
    <t>262210 Diretor de programas de rádio</t>
  </si>
  <si>
    <t>262215 Diretor de programas de televisão</t>
  </si>
  <si>
    <t>262220 Diretor teatral</t>
  </si>
  <si>
    <t>262225 Diretor de programação</t>
  </si>
  <si>
    <t>262230 Diretor de produção</t>
  </si>
  <si>
    <t>262235 Diretor artistíco</t>
  </si>
  <si>
    <t>262305 Cenógrafo carnavalesco e festas populares</t>
  </si>
  <si>
    <t>262310 Cenógrafo de cinema</t>
  </si>
  <si>
    <t>262315 Cenógrafo de eventos</t>
  </si>
  <si>
    <t>262320 Cenógrafo de teatro</t>
  </si>
  <si>
    <t>262325 Cenógrafo de tv</t>
  </si>
  <si>
    <t>262330 Diretor de arte</t>
  </si>
  <si>
    <t>262405 Artista (artes visuais)</t>
  </si>
  <si>
    <t>262410 Desenhista industrial gráfico (designer gráfico)</t>
  </si>
  <si>
    <t>262415 Conservador-restaurador de bens  culturais</t>
  </si>
  <si>
    <t>262420 Desenhista industrial de produto (designer de produto)</t>
  </si>
  <si>
    <t>262425 Desenhista industrial de produto de moda (designer de moda)</t>
  </si>
  <si>
    <t>262505 Ator</t>
  </si>
  <si>
    <t>262605 Compositor</t>
  </si>
  <si>
    <t>262610 Músico arranjador</t>
  </si>
  <si>
    <t>262615 Músico regente</t>
  </si>
  <si>
    <t>262620 Musicólogo</t>
  </si>
  <si>
    <t>262705 Músico intérprete cantor</t>
  </si>
  <si>
    <t>262710 Músico intérprete instrumentista</t>
  </si>
  <si>
    <t>262805 Assistente de coreografia</t>
  </si>
  <si>
    <t>262810 Bailarino (exceto danças populares)</t>
  </si>
  <si>
    <t>262815 Coreógrafo</t>
  </si>
  <si>
    <t>262820 Dramaturgo de dança</t>
  </si>
  <si>
    <t>262825 Ensaiador de dança</t>
  </si>
  <si>
    <t>262830 Professor de dança</t>
  </si>
  <si>
    <t>262905 Decorador de interiores de nível superior</t>
  </si>
  <si>
    <t>263105 Ministro de culto religioso</t>
  </si>
  <si>
    <t>263110 Missionário</t>
  </si>
  <si>
    <t>263115 Teólogo</t>
  </si>
  <si>
    <t>271105 Chefe de cozinha</t>
  </si>
  <si>
    <t>271110 Tecnólogo em gastronomia</t>
  </si>
  <si>
    <t>300105 Técnico em mecatrônica - automação da manufatura</t>
  </si>
  <si>
    <t>300110 Técnico em mecatrônica - robótica</t>
  </si>
  <si>
    <t>300305 Técnico em eletromecânica</t>
  </si>
  <si>
    <t>301105 Técnico de laboratório industrial</t>
  </si>
  <si>
    <t>301110 Técnico de laboratório de análises físico-químicas (materiais de construção)</t>
  </si>
  <si>
    <t>301115 Técnico químico de petróleo</t>
  </si>
  <si>
    <t>301205 Técnico de apoio à bioengenharia</t>
  </si>
  <si>
    <t>311105 Técnico químico</t>
  </si>
  <si>
    <t>311110 Técnico de celulose e papel</t>
  </si>
  <si>
    <t>311115 Técnico em curtimento</t>
  </si>
  <si>
    <t>311205 Técnico em petroquímica</t>
  </si>
  <si>
    <t>311305 Técnico em materiais, produtos cerâmicos e vidros</t>
  </si>
  <si>
    <t>311405 Técnico em borracha</t>
  </si>
  <si>
    <t>311410 Técnico em plástico</t>
  </si>
  <si>
    <t>311505 Técnico de controle de meio ambiente</t>
  </si>
  <si>
    <t>311510 Técnico de meteorologia</t>
  </si>
  <si>
    <t>311515 Técnico de utilidade (produção e distribuição de vapor, gases, óleos, combustíveis, energia)</t>
  </si>
  <si>
    <t>311520 Técnico em tratamento de efluentes</t>
  </si>
  <si>
    <t>311605 Técnico têxtil</t>
  </si>
  <si>
    <t>311610 Técnico têxtil (tratamentos químicos)</t>
  </si>
  <si>
    <t>311615 Técnico têxtil de fiação</t>
  </si>
  <si>
    <t>311620 Técnico têxtil de malharia</t>
  </si>
  <si>
    <t>311625 Técnico têxtil de tecelagem</t>
  </si>
  <si>
    <t>311705 Colorista de papel</t>
  </si>
  <si>
    <t>311710 Colorista têxtil</t>
  </si>
  <si>
    <t>311715 Preparador de tintas</t>
  </si>
  <si>
    <t>311720 Preparador de tintas (fábrica de tecidos)</t>
  </si>
  <si>
    <t>311725 Tingidor de couros e peles</t>
  </si>
  <si>
    <t>312105 Técnico de obras civis</t>
  </si>
  <si>
    <t>312205 Técnico de estradas</t>
  </si>
  <si>
    <t>312210 Técnico de saneamento</t>
  </si>
  <si>
    <t>312305 Técnico em agrimensura</t>
  </si>
  <si>
    <t>312310 Técnico em geodésia e cartografia</t>
  </si>
  <si>
    <t>312315 Técnico em hidrografia</t>
  </si>
  <si>
    <t>312320 Topógrafo</t>
  </si>
  <si>
    <t>313105 Eletrotécnico</t>
  </si>
  <si>
    <t>313110 Eletrotécnico (produção de energia)</t>
  </si>
  <si>
    <t>313115 Eletrotécnico na fabricação, montagem e instalação de máquinas e equipamentos</t>
  </si>
  <si>
    <t>313120 Técnico de manutenção elétrica</t>
  </si>
  <si>
    <t>313125 Técnico de manutenção elétrica de máquina</t>
  </si>
  <si>
    <t>313130 Técnico eletricista</t>
  </si>
  <si>
    <t>313205 Técnico de manutenção eletrônica</t>
  </si>
  <si>
    <t>313210 Técnico de manutenção eletrônica (circuitos de máquinas com comando numérico)</t>
  </si>
  <si>
    <t>313215 Técnico eletrônico</t>
  </si>
  <si>
    <t>313220 Técnico em manutenção de equipamentos de informática</t>
  </si>
  <si>
    <t>313305 Técnico de comunicação de dados</t>
  </si>
  <si>
    <t>313310 Técnico de rede (telecomunicações)</t>
  </si>
  <si>
    <t>313315 Técnico de telecomunicações (telefonia)</t>
  </si>
  <si>
    <t>313320 Técnico de transmissão (telecomunicações)</t>
  </si>
  <si>
    <t>313405 Técnico em calibração</t>
  </si>
  <si>
    <t>313410 Técnico em instrumentação</t>
  </si>
  <si>
    <t>313415 Encarregado de manutenção de instrumentos de controle, medição e similares</t>
  </si>
  <si>
    <t>313505 Técnico em fotônica</t>
  </si>
  <si>
    <t>314105 Técnico em mecânica de precisão</t>
  </si>
  <si>
    <t>314110 Técnico mecânico</t>
  </si>
  <si>
    <t>314115 Técnico mecânico (calefação, ventilação e refrigeração)</t>
  </si>
  <si>
    <t>314120 Técnico mecânico (máquinas)</t>
  </si>
  <si>
    <t>314125 Técnico mecânico (motores)</t>
  </si>
  <si>
    <t>314205 Técnico mecânico na fabricação de ferramentas</t>
  </si>
  <si>
    <t>314210 Técnico mecânico na manutenção de ferramentas</t>
  </si>
  <si>
    <t>314305 Técnico em automobilística</t>
  </si>
  <si>
    <t>314310 Técnico mecânico (aeronaves)</t>
  </si>
  <si>
    <t>314315 Técnico mecânico (embarcações)</t>
  </si>
  <si>
    <t>314405 Técnico de manutenção de sistemas e instrumentos</t>
  </si>
  <si>
    <t>314410 Técnico em manutenção de máquinas</t>
  </si>
  <si>
    <t>314610 Técnico em caldeiraria</t>
  </si>
  <si>
    <t>314615 Técnico em estruturas metálicas</t>
  </si>
  <si>
    <t>314620 Técnico em soldagem</t>
  </si>
  <si>
    <t>314625 Tecnólogo em soldagem</t>
  </si>
  <si>
    <t>314705 Técnico de acabamento em siderurgia</t>
  </si>
  <si>
    <t>314710 Técnico de aciaria em siderurgia</t>
  </si>
  <si>
    <t>314715 Técnico de fundição em siderurgia</t>
  </si>
  <si>
    <t>314720 Técnico de laminação em siderurgia</t>
  </si>
  <si>
    <t>314725 Técnico de redução na siderurgia (primeira fusão)</t>
  </si>
  <si>
    <t>314730 Técnico de refratário em siderurgia</t>
  </si>
  <si>
    <t>314805 Inspetor de equipamentos</t>
  </si>
  <si>
    <t>314810 Inspetor de fabricação</t>
  </si>
  <si>
    <t>314815 Inspetor de ensaios não destrutivos</t>
  </si>
  <si>
    <t>314825 Inspetor de dutos</t>
  </si>
  <si>
    <t>314830 Inspetor de controle dimensional</t>
  </si>
  <si>
    <t>314835 Inspetor de pintura</t>
  </si>
  <si>
    <t>314840 Inspetor de manutenção</t>
  </si>
  <si>
    <t>314845 Inspetor de soldagem</t>
  </si>
  <si>
    <t>316105 Técnico em geofísica</t>
  </si>
  <si>
    <t>316110 Técnico em geologia</t>
  </si>
  <si>
    <t>316115 Técnico em geoquímica</t>
  </si>
  <si>
    <t>316120 Técnico em geotecnia</t>
  </si>
  <si>
    <t>316305 Técnico de mineração</t>
  </si>
  <si>
    <t>316310 Técnico de mineração (óleo e petróleo)</t>
  </si>
  <si>
    <t>316315 Técnico em processamento mineral (exceto petróleo)</t>
  </si>
  <si>
    <t>316320 Técnico em pesquisa mineral</t>
  </si>
  <si>
    <t>316325 Técnico de produção em refino de petróleo</t>
  </si>
  <si>
    <t>316330 Técnico em planejamento de lavra de minas</t>
  </si>
  <si>
    <t>316335 Desincrustador (poços de petróleo)</t>
  </si>
  <si>
    <t>316340 Cimentador (poços de petróleo)</t>
  </si>
  <si>
    <t>317105 Desenvolvedor web (técnico)</t>
  </si>
  <si>
    <t>317110 Desenvolvedor de sistemas de tecnologia da informação (técnico)</t>
  </si>
  <si>
    <t>317115 Programador de máquinas - ferramenta com comando numérico</t>
  </si>
  <si>
    <t>317120 Desenvolvedor de multimídia</t>
  </si>
  <si>
    <t>317205 Operador de computador</t>
  </si>
  <si>
    <t>317210 Técnico de suporte ao usuário de tecnologia da informação</t>
  </si>
  <si>
    <t>318005 Desenhista técnico</t>
  </si>
  <si>
    <t>318010 Desenhista copista</t>
  </si>
  <si>
    <t>318015 Desenhista detalhista</t>
  </si>
  <si>
    <t>318105 Desenhista técnico (arquitetura)</t>
  </si>
  <si>
    <t>318110 Desenhista técnico (cartografia)</t>
  </si>
  <si>
    <t>318115 Desenhista técnico (construção civil)</t>
  </si>
  <si>
    <t>318120 Desenhista técnico (instalações hidrossanitárias)</t>
  </si>
  <si>
    <t>318205 Desenhista técnico mecânico</t>
  </si>
  <si>
    <t>318210 Desenhista técnico aeronáutico</t>
  </si>
  <si>
    <t>318215 Desenhista técnico naval</t>
  </si>
  <si>
    <t>318305 Desenhista técnico (eletricidade e eletrônica)</t>
  </si>
  <si>
    <t>318310 Desenhista técnico (calefação, ventilação e refrigeração)</t>
  </si>
  <si>
    <t>318405 Desenhista técnico (artes gráficas)</t>
  </si>
  <si>
    <t>318410 Desenhista técnico (ilustrações artísticas)</t>
  </si>
  <si>
    <t>318415 Desenhista técnico (ilustrações técnicas)</t>
  </si>
  <si>
    <t>318420 Desenhista técnico (indústria têxtil)</t>
  </si>
  <si>
    <t>318425 Desenhista técnico (mobiliário)</t>
  </si>
  <si>
    <t>318430 Desenhista técnico de embalagens, maquetes e leiautes</t>
  </si>
  <si>
    <t>318505 Desenhista projetista de arquitetura</t>
  </si>
  <si>
    <t>318510 Desenhista projetista de construção civil</t>
  </si>
  <si>
    <t>318605 Desenhista projetista de máquinas</t>
  </si>
  <si>
    <t>318610 Desenhista projetista mecânico</t>
  </si>
  <si>
    <t>318705 Desenhista projetista de eletricidade</t>
  </si>
  <si>
    <t>318710 Desenhista projetista eletrônico</t>
  </si>
  <si>
    <t>318805 Projetista de móveis</t>
  </si>
  <si>
    <t>318810 Modelista de roupas</t>
  </si>
  <si>
    <t>318815 Modelista de calçados</t>
  </si>
  <si>
    <t>319105 Técnico em calçados e artefatos de couro</t>
  </si>
  <si>
    <t>319110 Técnico em confecções do vestuário</t>
  </si>
  <si>
    <t>319205 Técnico do mobiliário</t>
  </si>
  <si>
    <t>320105 Técnico em bioterismo</t>
  </si>
  <si>
    <t>320110 Técnico em histologia</t>
  </si>
  <si>
    <t>321105 Técnico agrícola</t>
  </si>
  <si>
    <t>321110 Técnico agropecuário</t>
  </si>
  <si>
    <t>321205 Técnico em madeira</t>
  </si>
  <si>
    <t>321210 Técnico florestal</t>
  </si>
  <si>
    <t>321305 Técnico em piscicultura</t>
  </si>
  <si>
    <t>321310 Técnico em carcinicultura</t>
  </si>
  <si>
    <t>321315 Técnico em mitilicultura</t>
  </si>
  <si>
    <t>321320 Técnico em ranicultura</t>
  </si>
  <si>
    <t>322105 Técnico em acupuntura</t>
  </si>
  <si>
    <t>322110 Podólogo</t>
  </si>
  <si>
    <t>322115 Técnico em quiropraxia</t>
  </si>
  <si>
    <t>322120 Massoterapeuta</t>
  </si>
  <si>
    <t>322125 Terapeuta holístico</t>
  </si>
  <si>
    <t>322130 Esteticista</t>
  </si>
  <si>
    <t>322135 Doula</t>
  </si>
  <si>
    <t>322205 Técnico de enfermagem</t>
  </si>
  <si>
    <t>322210 Técnico de enfermagem de terapia intensiva</t>
  </si>
  <si>
    <t>322215 Técnico de enfermagem do trabalho</t>
  </si>
  <si>
    <t>322220 Técnico de enfermagem psiquiátrica</t>
  </si>
  <si>
    <t>322225 Instrumentador cirúrgico</t>
  </si>
  <si>
    <t>322230 Auxiliar de enfermagem</t>
  </si>
  <si>
    <t>322235 Auxiliar de enfermagem do trabalho</t>
  </si>
  <si>
    <t>322240 Auxiliar de saúde (navegação marítima)</t>
  </si>
  <si>
    <t>322245 Técnico de enfermagem da estratégia de saúde da família</t>
  </si>
  <si>
    <t>322250 Auxiliar de enfermagem da estratégia de saúde da família</t>
  </si>
  <si>
    <t>322255 Técnico em agente comunitário de saúde</t>
  </si>
  <si>
    <t>322305 Técnico em óptica e optometria</t>
  </si>
  <si>
    <t>322405 Técnico em saúde bucal</t>
  </si>
  <si>
    <t>322410 Protético dentário</t>
  </si>
  <si>
    <t>322415 Auxiliar em saúde bucal</t>
  </si>
  <si>
    <t>322420 Auxiliar de prótese dentária</t>
  </si>
  <si>
    <t>322425 Técnico em saúde bucal da estratégia de saúde da família</t>
  </si>
  <si>
    <t>322430 Auxiliar em saúde bucal da estratégia de saúde da família</t>
  </si>
  <si>
    <t>322505 Técnico de ortopedia</t>
  </si>
  <si>
    <t>322605 Técnico de imobilização ortopédica</t>
  </si>
  <si>
    <t>323105 Técnico em pecuária</t>
  </si>
  <si>
    <t>324105 Técnico em métodos eletrográficos em encefalografia</t>
  </si>
  <si>
    <t>324110 Técnico em métodos gráficos em cardiologia</t>
  </si>
  <si>
    <t>324115 Técnico em radiologia e imagenologia</t>
  </si>
  <si>
    <t>324120 Tecnólogo em radiologia</t>
  </si>
  <si>
    <t>324125 Tecnólogo oftálmico</t>
  </si>
  <si>
    <t>324130 Técnico em espirometria</t>
  </si>
  <si>
    <t>324135 Técnico em polissonografia</t>
  </si>
  <si>
    <t>324205 Técnico em patologia clínica</t>
  </si>
  <si>
    <t>324215 Citotécnico</t>
  </si>
  <si>
    <t>324220 Técnico em hemoterapia</t>
  </si>
  <si>
    <t>325005 Enólogo</t>
  </si>
  <si>
    <t>325010 Aromista</t>
  </si>
  <si>
    <t>325015 Perfumista</t>
  </si>
  <si>
    <t>325105 Auxiliar técnico em laboratório de farmácia</t>
  </si>
  <si>
    <t>325110 Técnico em laboratório de farmácia</t>
  </si>
  <si>
    <t>325115 Técnico em farmácia</t>
  </si>
  <si>
    <t>325205 Técnico de alimentos</t>
  </si>
  <si>
    <t>325210 Técnico em nutrição e dietética</t>
  </si>
  <si>
    <t>325305 Técnico em biotecnologia</t>
  </si>
  <si>
    <t>325310 Técnico em imunobiológicos</t>
  </si>
  <si>
    <t>328105 Embalsamador</t>
  </si>
  <si>
    <t>328110 Taxidermista</t>
  </si>
  <si>
    <t>331105 Professor de nível médio na educação infantil</t>
  </si>
  <si>
    <t>331110 Auxiliar de desenvolvimento infantil</t>
  </si>
  <si>
    <t>331205 Professor de nível médio no ensino fundamental</t>
  </si>
  <si>
    <t>331305 Professor de nível médio no ensino profissionalizante</t>
  </si>
  <si>
    <t>332105 Professor leigo no ensino fundamental</t>
  </si>
  <si>
    <t>332205 Professor prático no ensino profissionalizante</t>
  </si>
  <si>
    <t>333105 Instrutor de auto-escola</t>
  </si>
  <si>
    <t>333110 Instrutor de cursos livres</t>
  </si>
  <si>
    <t>333115 Professores de cursos livres</t>
  </si>
  <si>
    <t>334105 Inspetor de alunos de escola privada</t>
  </si>
  <si>
    <t>334110 Inspetor de alunos de escola pública</t>
  </si>
  <si>
    <t>334115 Monitor de transporte escolar</t>
  </si>
  <si>
    <t>341105 Piloto comercial (exceto linhas aéreas)</t>
  </si>
  <si>
    <t>341110 Piloto comercial de helicóptero (exceto linhas aéreas)</t>
  </si>
  <si>
    <t>341115 Mecânico de vôo</t>
  </si>
  <si>
    <t>341120 Piloto agrícola</t>
  </si>
  <si>
    <t>341205 Contramestre de cabotagem</t>
  </si>
  <si>
    <t>341210 Mestre de cabotagem</t>
  </si>
  <si>
    <t>341215 Mestre fluvial</t>
  </si>
  <si>
    <t>341220 Patrão de pesca de alto-mar</t>
  </si>
  <si>
    <t>341225 Patrão de pesca na navegação interior</t>
  </si>
  <si>
    <t>341230 Piloto fluvial</t>
  </si>
  <si>
    <t>341235 Técnico em sinalização náutica</t>
  </si>
  <si>
    <t>341240 Técnicos em manobras em equipamentos de convés</t>
  </si>
  <si>
    <t>341245 Técnico em sinais navais</t>
  </si>
  <si>
    <t>341250 Auxiliar técnico de sinalização nautica</t>
  </si>
  <si>
    <t>341305 Condutor maquinista motorista fluvial</t>
  </si>
  <si>
    <t>341310 Condutor de máquinas</t>
  </si>
  <si>
    <t>341315 Eletricista de bordo</t>
  </si>
  <si>
    <t>341320 Condutor de máquinas (bombeador)</t>
  </si>
  <si>
    <t>341325 Condutor de máquinas (mecânico)</t>
  </si>
  <si>
    <t>342105 Analista de transporte em comércio exterior</t>
  </si>
  <si>
    <t>342110 Operador de transporte multimodal</t>
  </si>
  <si>
    <t>342115 Controlador de serviços de máquinas e veículos</t>
  </si>
  <si>
    <t>342120 Afretador</t>
  </si>
  <si>
    <t>342125 Tecnólogo em logística de transporte</t>
  </si>
  <si>
    <t>342205 Ajudante de despachante aduaneiro</t>
  </si>
  <si>
    <t>342210 Despachante aduaneiro</t>
  </si>
  <si>
    <t>342215 Analista de desembaraço aduaneiro</t>
  </si>
  <si>
    <t>342305 Chefe de serviço de transporte rodoviário (passageiros e cargas)</t>
  </si>
  <si>
    <t>342310 Inspetor de serviços de transportes rodoviários (passageiros e cargas)</t>
  </si>
  <si>
    <t>342315 Supervisor de carga e descarga</t>
  </si>
  <si>
    <t>342405 Agente de estação (ferrovia e metrô)</t>
  </si>
  <si>
    <t>342410 Operador de centro de controle (ferrovia e metrô)</t>
  </si>
  <si>
    <t>342505 Controlador de tráfego aéreo</t>
  </si>
  <si>
    <t>342510 Despachante operacional de vôo</t>
  </si>
  <si>
    <t>342515 Fiscal de aviação civil (fac)</t>
  </si>
  <si>
    <t>342530 Inspetor de aviação civil</t>
  </si>
  <si>
    <t>342535 Operador de atendimento aeroviário</t>
  </si>
  <si>
    <t>342540 Supervisor da administração de aeroportos</t>
  </si>
  <si>
    <t>342545 Supervisor de empresa aérea em aeroportos</t>
  </si>
  <si>
    <t>342550 Agente de proteção de aviação civil</t>
  </si>
  <si>
    <t>342555 Fiscal de pista de aeroporto</t>
  </si>
  <si>
    <t>342560 Operador de rampa ( transporte aéreo)</t>
  </si>
  <si>
    <t>342605 Chefe de estação portuária</t>
  </si>
  <si>
    <t>342610 Supervisor de operações portuárias</t>
  </si>
  <si>
    <t>351105 Técnico de contabilidade</t>
  </si>
  <si>
    <t>351110 Chefe de contabilidade (técnico)</t>
  </si>
  <si>
    <t>351115 Consultor contábil (técnico)</t>
  </si>
  <si>
    <t>351305 Técnico em administração</t>
  </si>
  <si>
    <t>351310 Técnico em administração de comércio exterior</t>
  </si>
  <si>
    <t>351315 Agente de recrutamento e seleção</t>
  </si>
  <si>
    <t>351405 Escrevente</t>
  </si>
  <si>
    <t>351410 Escrivão judicial</t>
  </si>
  <si>
    <t>351415 Escrivão extra - judicial</t>
  </si>
  <si>
    <t>351420 Escrivão de polícia</t>
  </si>
  <si>
    <t>351425 Oficial de justiça</t>
  </si>
  <si>
    <t>351430 Auxiliar de serviços jurídicos</t>
  </si>
  <si>
    <t>351435 Mediador de conflitos</t>
  </si>
  <si>
    <t>351440 Árbitro extrajudicial</t>
  </si>
  <si>
    <t>351505 Técnico em secretariado</t>
  </si>
  <si>
    <t>351510 Taquígrafo</t>
  </si>
  <si>
    <t>351515 Estenotipista</t>
  </si>
  <si>
    <t>351605 Técnico em segurança do trabalho</t>
  </si>
  <si>
    <t>351610 Técnico em higiene ocupacional</t>
  </si>
  <si>
    <t>351705 Analista de seguros (técnico)</t>
  </si>
  <si>
    <t>351710 Analista de sinistros</t>
  </si>
  <si>
    <t>351715 Assistente comercial de seguros</t>
  </si>
  <si>
    <t>351720 Assistente técnico de seguros</t>
  </si>
  <si>
    <t>351725 Inspetor de risco</t>
  </si>
  <si>
    <t>351730 Inspetor de sinistros</t>
  </si>
  <si>
    <t>351735 Técnico de resseguros</t>
  </si>
  <si>
    <t>351740 Técnico de seguros</t>
  </si>
  <si>
    <t>351805 Detetive profissional</t>
  </si>
  <si>
    <t>351810 Investigador de polícia</t>
  </si>
  <si>
    <t>351815 Papiloscopista policial</t>
  </si>
  <si>
    <t>351905 Agente de inteligência</t>
  </si>
  <si>
    <t>351910 Agente técnico de inteligência</t>
  </si>
  <si>
    <t>352205 Agente de defesa ambiental</t>
  </si>
  <si>
    <t>352210 Agente de saúde pública</t>
  </si>
  <si>
    <t>352305 Metrologista</t>
  </si>
  <si>
    <t>352310 Agente fiscal de qualidade</t>
  </si>
  <si>
    <t>352315 Agente fiscal metrológico</t>
  </si>
  <si>
    <t>352320 Agente fiscal têxtil</t>
  </si>
  <si>
    <t>352405 Agente de direitos autorais</t>
  </si>
  <si>
    <t>352410 Avaliador de produtos dos meios de comunicação</t>
  </si>
  <si>
    <t>352420 Técnico em direitos autorais</t>
  </si>
  <si>
    <t>353205 Técnico de operações e serviços bancários - câmbio</t>
  </si>
  <si>
    <t>353210 Técnico de operações e serviços bancários - crédito imobiliário</t>
  </si>
  <si>
    <t>353215 Técnico de operações e serviços bancários - crédito rural</t>
  </si>
  <si>
    <t>353220 Técnico de operações e serviços bancários - leasing</t>
  </si>
  <si>
    <t>353225 Técnico de operações e serviços bancários - renda fixa e variável</t>
  </si>
  <si>
    <t>353230 Tesoureiro de banco</t>
  </si>
  <si>
    <t>353235 Chefe de serviços bancários</t>
  </si>
  <si>
    <t>354120 Agente de vendas de serviços</t>
  </si>
  <si>
    <t>354125 Assistente de vendas</t>
  </si>
  <si>
    <t>354130 Promotor de vendas especializado</t>
  </si>
  <si>
    <t>354135 Técnico de vendas</t>
  </si>
  <si>
    <t>354140 Técnico em atendimento e vendas</t>
  </si>
  <si>
    <t>354145 Vendedor pracista</t>
  </si>
  <si>
    <t>354150 Propagandista de produtos famacêuticos</t>
  </si>
  <si>
    <t>354205 Comprador</t>
  </si>
  <si>
    <t>354210 Supervisor de compras</t>
  </si>
  <si>
    <t>354305 Analista de exportação e importação</t>
  </si>
  <si>
    <t>354405 Leiloeiro</t>
  </si>
  <si>
    <t>354410 Avaliador de imóveis</t>
  </si>
  <si>
    <t>354415 Avaliador de bens móveis</t>
  </si>
  <si>
    <t>354505 Corretor de seguros</t>
  </si>
  <si>
    <t>354605 Corretor de imóveis</t>
  </si>
  <si>
    <t>354610 Corretor de grãos</t>
  </si>
  <si>
    <t>354705 Representante comercial autônomo</t>
  </si>
  <si>
    <t>354805 Técnico em turismo</t>
  </si>
  <si>
    <t>354810 Operador de turismo</t>
  </si>
  <si>
    <t>354815 Agente de viagem</t>
  </si>
  <si>
    <t>354820 Organizador de evento</t>
  </si>
  <si>
    <t>354825 Cerimonialista</t>
  </si>
  <si>
    <t>371105 Auxiliar de biblioteca</t>
  </si>
  <si>
    <t>371110 Técnico em biblioteconomia</t>
  </si>
  <si>
    <t>371205 Colecionador de selos e moedas</t>
  </si>
  <si>
    <t>371210 Técnico em museologia</t>
  </si>
  <si>
    <t>371305 Técnico em programação visual</t>
  </si>
  <si>
    <t>371310 Técnico gráfico</t>
  </si>
  <si>
    <t>371405 Recreador de acantonamento</t>
  </si>
  <si>
    <t>371410 Recreador</t>
  </si>
  <si>
    <t>372105 Diretor de fotografia</t>
  </si>
  <si>
    <t>372110 Iluminador (televisão)</t>
  </si>
  <si>
    <t>372115 Operador de câmera de televisão</t>
  </si>
  <si>
    <t>372205 Operador de rede de teleprocessamento</t>
  </si>
  <si>
    <t>372210 Radiotelegrafista</t>
  </si>
  <si>
    <t>373105 Operador de mídia audiovisual</t>
  </si>
  <si>
    <t>373130 Técnico de sistemas audiovisuais</t>
  </si>
  <si>
    <t>373135 Operador de controle mestre</t>
  </si>
  <si>
    <t>373140 Coordenador de programação</t>
  </si>
  <si>
    <t>373145 Assistente de operações audiovisuais</t>
  </si>
  <si>
    <t>373220 Supervisor técnico operacional de sistemas de televisão e produtoras de vídeo</t>
  </si>
  <si>
    <t>373225 Supervisor de operações (mídias audiovisuais)</t>
  </si>
  <si>
    <t>373230 Supervisor técnico (mídias audiovisuais)</t>
  </si>
  <si>
    <t>374105 Técnico em gravação de áudio</t>
  </si>
  <si>
    <t>374110 Técnico em instalação de equipamentos de áudio</t>
  </si>
  <si>
    <t>374115 Técnico em masterização de áudio</t>
  </si>
  <si>
    <t>374120 Projetista de som</t>
  </si>
  <si>
    <t>374125 Técnico em sonorização</t>
  </si>
  <si>
    <t>374130 Técnico em mixagem de áudio</t>
  </si>
  <si>
    <t>374135 Projetista de sistemas de áudio</t>
  </si>
  <si>
    <t>374140 Microfonista</t>
  </si>
  <si>
    <t>374145 Dj (disc jockey)</t>
  </si>
  <si>
    <t>374150 Sonoplasta</t>
  </si>
  <si>
    <t>374155 Analista musical</t>
  </si>
  <si>
    <t>374205 Cenotécnico (cinema, vídeo, televisão, teatro e espetáculos)</t>
  </si>
  <si>
    <t>374210 Maquinista de cinema e vídeo</t>
  </si>
  <si>
    <t>374215 Maquinista de teatro e espetáculos</t>
  </si>
  <si>
    <t>374305 Operador de projetor cinematográfico</t>
  </si>
  <si>
    <t>374310 Operador-mantenedor de projetor cinematográfico</t>
  </si>
  <si>
    <t>374405 Editor de mídia audiovisual</t>
  </si>
  <si>
    <t>374410 Finalizador de filmes</t>
  </si>
  <si>
    <t>374415 Finalizador de vídeo</t>
  </si>
  <si>
    <t>374420 Montador de filmes</t>
  </si>
  <si>
    <t>374425 Diretor de imagens (tv)</t>
  </si>
  <si>
    <t>375105 Designer de interiores</t>
  </si>
  <si>
    <t>375110 Designer de vitrines</t>
  </si>
  <si>
    <t>375115 Visual merchandiser</t>
  </si>
  <si>
    <t>375120 Decorador de eventos</t>
  </si>
  <si>
    <t>375125 Produtor de moda</t>
  </si>
  <si>
    <t>375130 Profissional de organização (personal organizer)</t>
  </si>
  <si>
    <t>376105 Dançarino tradicional</t>
  </si>
  <si>
    <t>376110 Dançarino popular</t>
  </si>
  <si>
    <t>376205 Acrobata</t>
  </si>
  <si>
    <t>376210 Artista aéreo</t>
  </si>
  <si>
    <t>376215 Artista de circo (outros)</t>
  </si>
  <si>
    <t>376220 Contorcionista</t>
  </si>
  <si>
    <t>376225 Domador de animais (circense)</t>
  </si>
  <si>
    <t>376230 Equilibrista</t>
  </si>
  <si>
    <t>376235 Mágico</t>
  </si>
  <si>
    <t>376240 Malabarista</t>
  </si>
  <si>
    <t>376245 Palhaço</t>
  </si>
  <si>
    <t>376250 Titeriteiro</t>
  </si>
  <si>
    <t>376255 Trapezista</t>
  </si>
  <si>
    <t>376305 Apresentador de eventos</t>
  </si>
  <si>
    <t>376310 Apresentador de festas populares</t>
  </si>
  <si>
    <t>376315 Apresentador de programas de rádio</t>
  </si>
  <si>
    <t>376320 Apresentador de programas de televisão</t>
  </si>
  <si>
    <t>376325 Apresentador de circo</t>
  </si>
  <si>
    <t>376330 Mestre de cerimonias</t>
  </si>
  <si>
    <t>376405 Modelo artístico</t>
  </si>
  <si>
    <t>376410 Modelo de modas</t>
  </si>
  <si>
    <t>376415 Modelo publicitário</t>
  </si>
  <si>
    <t>377105 Atleta profissional (outras modalidades)</t>
  </si>
  <si>
    <t>377110 Atleta profissional de futebol</t>
  </si>
  <si>
    <t>377115 Atleta profissional de golfe</t>
  </si>
  <si>
    <t>377120 Atleta profissional de luta</t>
  </si>
  <si>
    <t>377125 Atleta profissional de tênis</t>
  </si>
  <si>
    <t>377130 Jóquei</t>
  </si>
  <si>
    <t>377135 Piloto de competição automobilística</t>
  </si>
  <si>
    <t>377140 Profissional de atletismo</t>
  </si>
  <si>
    <t>377145 Pugilista</t>
  </si>
  <si>
    <t>377205 Árbitro desportivo</t>
  </si>
  <si>
    <t>377210 Árbitro de atletismo</t>
  </si>
  <si>
    <t>377215 Árbitro de basquete</t>
  </si>
  <si>
    <t>377220 Árbitro de futebol</t>
  </si>
  <si>
    <t>377225 Árbitro de futebol de salão</t>
  </si>
  <si>
    <t>377230 Árbitro de judô</t>
  </si>
  <si>
    <t>377235 Árbitro de karatê</t>
  </si>
  <si>
    <t>377240 Árbitro de poló aquático</t>
  </si>
  <si>
    <t>377245 Árbitro de vôlei</t>
  </si>
  <si>
    <t>391105 Cronoanalista</t>
  </si>
  <si>
    <t>391110 Cronometrista</t>
  </si>
  <si>
    <t>391115 Controlador de entrada e saída</t>
  </si>
  <si>
    <t>391120 Planejista</t>
  </si>
  <si>
    <t>391125 Técnico de planejamento de produção</t>
  </si>
  <si>
    <t>391130 Técnico de planejamento e programação da manutenção</t>
  </si>
  <si>
    <t>391135 Técnico de matéria-prima e material</t>
  </si>
  <si>
    <t>391140 Analista de manutenção (equipamentos aéreos)</t>
  </si>
  <si>
    <t>391145 Analista de planejamento de manutenção</t>
  </si>
  <si>
    <t>391205 Inspetor de qualidade</t>
  </si>
  <si>
    <t>391210 Técnico de garantia da qualidade</t>
  </si>
  <si>
    <t>391215 Operador de inspeção de qualidade</t>
  </si>
  <si>
    <t>391220 Técnico de painel de controle</t>
  </si>
  <si>
    <t>391225 Escolhedor de papel</t>
  </si>
  <si>
    <t>391230 Técnico operacional de serviços de correios</t>
  </si>
  <si>
    <t>395105 Técnico de apoio em pesquisa e desenvolvimento (exceto agropecuário e florestal)</t>
  </si>
  <si>
    <t>395110 Técnico de apoio em pesquisa e desenvolvimento agropecuário florestal</t>
  </si>
  <si>
    <t>410105 Supervisor administrativo</t>
  </si>
  <si>
    <t>410205 Supervisor de almoxarifado</t>
  </si>
  <si>
    <t>410210 Supervisor de câmbio</t>
  </si>
  <si>
    <t>410215 Supervisor de contas a pagar</t>
  </si>
  <si>
    <t>410220 Supervisor de controle patrimonial</t>
  </si>
  <si>
    <t>410225 Supervisor de crédito e cobrança</t>
  </si>
  <si>
    <t>410230 Supervisor de orçamento</t>
  </si>
  <si>
    <t>410235 Supervisor de tesouraria</t>
  </si>
  <si>
    <t>410240 Supervisor de logística</t>
  </si>
  <si>
    <t>411005 Auxiliar de escritório</t>
  </si>
  <si>
    <t>411010 Assistente administrativo</t>
  </si>
  <si>
    <t>411015 Atendente de judiciário</t>
  </si>
  <si>
    <t>411020 Auxiliar de judiciário</t>
  </si>
  <si>
    <t>411025 Auxiliar de cartório</t>
  </si>
  <si>
    <t>411030 Auxiliar de pessoal</t>
  </si>
  <si>
    <t>411035 Auxiliar de estatística</t>
  </si>
  <si>
    <t>411040 Auxiliar de seguros</t>
  </si>
  <si>
    <t>411045 Auxiliar de serviços de importação e exportação</t>
  </si>
  <si>
    <t>411050 Agente de microcrédito</t>
  </si>
  <si>
    <t>411055 Captador de recursos</t>
  </si>
  <si>
    <t>412105 Datilógrafo</t>
  </si>
  <si>
    <t>412110 Digitador</t>
  </si>
  <si>
    <t>412115 Operador de mensagens de telecomunicações (correios)</t>
  </si>
  <si>
    <t>412120 Supervisor de digitação e operação</t>
  </si>
  <si>
    <t>412205 Contínuo</t>
  </si>
  <si>
    <t>413105 Analista de folha de pagamento</t>
  </si>
  <si>
    <t>413110 Auxiliar de contabilidade</t>
  </si>
  <si>
    <t>413115 Auxiliar de faturamento</t>
  </si>
  <si>
    <t>413205 Atendente de agência</t>
  </si>
  <si>
    <t>413210 Caixa de banco</t>
  </si>
  <si>
    <t>413215 Compensador de banco</t>
  </si>
  <si>
    <t>413220 Conferente de serviços bancários</t>
  </si>
  <si>
    <t>413225 Escriturário de banco</t>
  </si>
  <si>
    <t>413230 Operador de cobrança bancária</t>
  </si>
  <si>
    <t>414105 Almoxarife</t>
  </si>
  <si>
    <t>414110 Armazenista</t>
  </si>
  <si>
    <t>414115 Balanceiro</t>
  </si>
  <si>
    <t>414120 Conferente mercadoria (exceto carga e descarga)</t>
  </si>
  <si>
    <t>414125 Estoquista</t>
  </si>
  <si>
    <t>414135 Expedidor de mercadorias</t>
  </si>
  <si>
    <t>414140 Auxiliar de logistica</t>
  </si>
  <si>
    <t>414205 Apontador de mão-de-obra</t>
  </si>
  <si>
    <t>414210 Apontador de produção</t>
  </si>
  <si>
    <t>414215 Conferente de carga e descarga</t>
  </si>
  <si>
    <t>415105 Arquivista de documentos</t>
  </si>
  <si>
    <t>415115 Codificador de dados</t>
  </si>
  <si>
    <t>415120 Fitotecário</t>
  </si>
  <si>
    <t>415125 Kardexista</t>
  </si>
  <si>
    <t>415130 Operador de máquina copiadora (exceto operador de gráfica rápida)</t>
  </si>
  <si>
    <t>415205 Carteiro</t>
  </si>
  <si>
    <t>415210 Operador de triagem e transbordo</t>
  </si>
  <si>
    <t>415215 Entregador de publicações</t>
  </si>
  <si>
    <t>415305 Registrador de câncer</t>
  </si>
  <si>
    <t>415310 Analista de informação em saúde</t>
  </si>
  <si>
    <t>420105 Supervisor de caixas e bilheteiros (exceto caixa de banco)</t>
  </si>
  <si>
    <t>420110 Supervisor de cobrança</t>
  </si>
  <si>
    <t>420115 Supervisor de coletadores de apostas e de jogos</t>
  </si>
  <si>
    <t>420120 Supervisor de entrevistadores e recenseadores</t>
  </si>
  <si>
    <t>420125 Supervisor de recepcionistas</t>
  </si>
  <si>
    <t>420130 Supervisor de telefonistas</t>
  </si>
  <si>
    <t>420135 Supervisor de telemarketing e atendimento</t>
  </si>
  <si>
    <t>421105 Atendente comercial (agência postal)</t>
  </si>
  <si>
    <t>421110 Bilheteiro de transportes coletivos</t>
  </si>
  <si>
    <t>421115 Bilheteiro no serviço de diversões</t>
  </si>
  <si>
    <t>421120 Emissor de passagens</t>
  </si>
  <si>
    <t>421125 Operador de caixa</t>
  </si>
  <si>
    <t>421205 Recebedor de apostas (loteria)</t>
  </si>
  <si>
    <t>421210 Recebedor de apostas (turfe)</t>
  </si>
  <si>
    <t>421305 Cobrador externo</t>
  </si>
  <si>
    <t>421310 Cobrador interno</t>
  </si>
  <si>
    <t>421315 Localizador (cobrador)</t>
  </si>
  <si>
    <t>422105 Recepcionista, em geral</t>
  </si>
  <si>
    <t>422110 Recepcionista de consultório médico ou dentário</t>
  </si>
  <si>
    <t>422115 Recepcionista de seguro saúde</t>
  </si>
  <si>
    <t>422120 Recepcionista de hotel</t>
  </si>
  <si>
    <t>422125 Recepcionista de banco</t>
  </si>
  <si>
    <t>422130 Concierge</t>
  </si>
  <si>
    <t>422205 Telefonista</t>
  </si>
  <si>
    <t>422210 Teleoperador</t>
  </si>
  <si>
    <t>422220 Operador de rádio-chamada</t>
  </si>
  <si>
    <t>422305 Operador de telemarketing ativo</t>
  </si>
  <si>
    <t>422310 Operador de telemarketing ativo e receptivo</t>
  </si>
  <si>
    <t>422315 Operador de telemarketing receptivo</t>
  </si>
  <si>
    <t>422320 Operador de telemarketing técnico</t>
  </si>
  <si>
    <t>422330 Teleatendente de emergência</t>
  </si>
  <si>
    <t>422335 Monitor de teleatendimento</t>
  </si>
  <si>
    <t>423105 Despachante documentalista</t>
  </si>
  <si>
    <t>423110 Despachante de trânsito</t>
  </si>
  <si>
    <t>424105 Entrevistador censitário e de pesquisas amostrais</t>
  </si>
  <si>
    <t>424110 Entrevistador de pesquisa de opinião e mídia</t>
  </si>
  <si>
    <t>424115 Entrevistador de pesquisas de mercado</t>
  </si>
  <si>
    <t>424120 Entrevistador de preços</t>
  </si>
  <si>
    <t>424125 Escriturário  em  estatística</t>
  </si>
  <si>
    <t>424130 Entrevistador social</t>
  </si>
  <si>
    <t>424205 Coordenador de provas (concurso, avaliação, exame)</t>
  </si>
  <si>
    <t>424210 Aplicador de provas (concurso, avaliação,exame)</t>
  </si>
  <si>
    <t>510105 Supervisor de transportes</t>
  </si>
  <si>
    <t>510110 Administrador de edifícios</t>
  </si>
  <si>
    <t>510115 Supervisor de andar</t>
  </si>
  <si>
    <t>510120 Chefe de portaria de hotel</t>
  </si>
  <si>
    <t>510130 Chefe de bar</t>
  </si>
  <si>
    <t>510135 Maître</t>
  </si>
  <si>
    <t>510205 Supervisor de lavanderia</t>
  </si>
  <si>
    <t>510305 Supervisor de bombeiros</t>
  </si>
  <si>
    <t>510310 Supervisor de vigilantes</t>
  </si>
  <si>
    <t>511105 Comissário de vôo</t>
  </si>
  <si>
    <t>511110 Comissário de trem</t>
  </si>
  <si>
    <t>511115 Taifeiro (exceto militares)</t>
  </si>
  <si>
    <t>511205 Fiscal de transportes coletivos (exceto trem)</t>
  </si>
  <si>
    <t>511210 Despachante de transportes coletivos (exceto trem)</t>
  </si>
  <si>
    <t>511215 Cobrador de transportes coletivos (exceto trem)</t>
  </si>
  <si>
    <t>511220 Bilheteiro (estações de metrô, ferroviárias e assemelhadas)</t>
  </si>
  <si>
    <t>511405 Guia de turismo</t>
  </si>
  <si>
    <t>511505 Condutor de turismo de aventura</t>
  </si>
  <si>
    <t>511510 Condutor de turismo de pesca</t>
  </si>
  <si>
    <t>512105 Empregado  doméstico  nos serviços gerais</t>
  </si>
  <si>
    <t>512110 Empregado doméstico  arrumador</t>
  </si>
  <si>
    <t>512115 Empregado doméstico  faxineiro</t>
  </si>
  <si>
    <t>512120 Empregado doméstico diarista</t>
  </si>
  <si>
    <t>513105 Mordomo de residência</t>
  </si>
  <si>
    <t>513110 Mordomo de hotelaria</t>
  </si>
  <si>
    <t>513115 Governanta de hotelaria</t>
  </si>
  <si>
    <t>513205 Cozinheiro geral</t>
  </si>
  <si>
    <t>513210 Cozinheiro do serviço doméstico</t>
  </si>
  <si>
    <t>513215 Cozinheiro industrial</t>
  </si>
  <si>
    <t>513220 Cozinheiro de hospital</t>
  </si>
  <si>
    <t>513225 Cozinheiro de embarcações</t>
  </si>
  <si>
    <t>513305 Camareiro de teatro</t>
  </si>
  <si>
    <t>513310 Camareiro de televisão</t>
  </si>
  <si>
    <t>513315 Camareiro  de hotel</t>
  </si>
  <si>
    <t>513320 Camareiro de embarcações</t>
  </si>
  <si>
    <t>513325 Guarda-roupeiro de cinema</t>
  </si>
  <si>
    <t>513405 Garçom</t>
  </si>
  <si>
    <t>513410 Sommelier</t>
  </si>
  <si>
    <t>513415 Cumim</t>
  </si>
  <si>
    <t>513420 Barman</t>
  </si>
  <si>
    <t>513425 Copeiro</t>
  </si>
  <si>
    <t>513430 Copeiro de hospital</t>
  </si>
  <si>
    <t>513435 Atendente de lanchonete</t>
  </si>
  <si>
    <t>513440 Barista</t>
  </si>
  <si>
    <t>513505 Auxiliar nos serviços de alimentação</t>
  </si>
  <si>
    <t>513605 Churrasqueiro</t>
  </si>
  <si>
    <t>513610 Pizzaiolo</t>
  </si>
  <si>
    <t>513615 Sushiman</t>
  </si>
  <si>
    <t>514105 Ascensorista</t>
  </si>
  <si>
    <t>514110 Garagista</t>
  </si>
  <si>
    <t>514115 Sacristão</t>
  </si>
  <si>
    <t>514120 Zelador de edifício</t>
  </si>
  <si>
    <t>514205 Coletor de lixo domiciliar</t>
  </si>
  <si>
    <t>514215 Varredor de rua</t>
  </si>
  <si>
    <t>514225 Trabalhador de serviços de limpeza e conservação de áreas públicas</t>
  </si>
  <si>
    <t>514230 Coletor de resíduos sólidos de serviços de saúde</t>
  </si>
  <si>
    <t>514305 Limpador de vidros</t>
  </si>
  <si>
    <t>514310 Auxiliar de manutenção predial</t>
  </si>
  <si>
    <t>514315 Limpador de fachadas</t>
  </si>
  <si>
    <t>514320 Faxineiro</t>
  </si>
  <si>
    <t>514325 Trabalhador da manutenção de edificações</t>
  </si>
  <si>
    <t>514330 Limpador de piscinas</t>
  </si>
  <si>
    <t>515105 Agente comunitário de saúde</t>
  </si>
  <si>
    <t>515110 Atendente de enfermagem</t>
  </si>
  <si>
    <t>515115 Parteira leiga</t>
  </si>
  <si>
    <t>515120 Visitador sanitário</t>
  </si>
  <si>
    <t>515125 Agente indígena de saúde</t>
  </si>
  <si>
    <t>515130 Agente indígena de saneamento</t>
  </si>
  <si>
    <t>515135 Socorrista (exceto médicos e enfermeiros)</t>
  </si>
  <si>
    <t>515140 Agente de combate às endemias</t>
  </si>
  <si>
    <t>515205 Auxiliar de banco de sangue</t>
  </si>
  <si>
    <t>515210 Auxiliar de farmácia de manipulação</t>
  </si>
  <si>
    <t>515215 Auxiliar de laboratório de análises clínicas</t>
  </si>
  <si>
    <t>515220 Auxiliar de laboratório de imunobiológicos</t>
  </si>
  <si>
    <t>515225 Auxiliar de produção farmacêutica</t>
  </si>
  <si>
    <t>515305 Educador social</t>
  </si>
  <si>
    <t>515310 Agente de ação social</t>
  </si>
  <si>
    <t>515315 Monitor de dependente químico</t>
  </si>
  <si>
    <t>515320 Conselheiro tutelar</t>
  </si>
  <si>
    <t>515325 Sócioeducador</t>
  </si>
  <si>
    <t>515330 Monitor de ressocialização prisional</t>
  </si>
  <si>
    <t>516105 Barbeiro</t>
  </si>
  <si>
    <t>516110 Cabeleireiro</t>
  </si>
  <si>
    <t>516120 Manicure</t>
  </si>
  <si>
    <t>516125 Maquiador</t>
  </si>
  <si>
    <t>516130 Maquiador de caracterização</t>
  </si>
  <si>
    <t>516140 Pedicure</t>
  </si>
  <si>
    <t>516205 Babá</t>
  </si>
  <si>
    <t>516210 Cuidador de idosos</t>
  </si>
  <si>
    <t>516215 Mãe social</t>
  </si>
  <si>
    <t>516220 Cuidador em saúde</t>
  </si>
  <si>
    <t>516305 Lavadeiro, em geral</t>
  </si>
  <si>
    <t>516310 Lavador de roupas  a maquina</t>
  </si>
  <si>
    <t>516315 Lavador de artefatos de tapeçaria</t>
  </si>
  <si>
    <t>516320 Limpador a seco, à máquina</t>
  </si>
  <si>
    <t>516325 Passador de roupas em geral</t>
  </si>
  <si>
    <t>516330 Tingidor de roupas</t>
  </si>
  <si>
    <t>516335 Conferente-expedidor de roupas (lavanderias)</t>
  </si>
  <si>
    <t>516340 Atendente de lavanderia</t>
  </si>
  <si>
    <t>516345 Auxiliar de lavanderia</t>
  </si>
  <si>
    <t>516405 Lavador de roupas</t>
  </si>
  <si>
    <t>516410 Limpador de roupas a seco, à mão</t>
  </si>
  <si>
    <t>516415 Passador de roupas, à mão</t>
  </si>
  <si>
    <t>516505 Agente funerário</t>
  </si>
  <si>
    <t>516605 Operador de forno (serviços funerários)</t>
  </si>
  <si>
    <t>516610 Sepultador</t>
  </si>
  <si>
    <t>516705 Astrólogo</t>
  </si>
  <si>
    <t>516710 Numerólogo</t>
  </si>
  <si>
    <t>516805 Esotérico</t>
  </si>
  <si>
    <t>516810 Paranormal</t>
  </si>
  <si>
    <t>517105 Bombeiro de aeródromo</t>
  </si>
  <si>
    <t>517110 Bombeiro civil</t>
  </si>
  <si>
    <t>517115 Salva-vidas</t>
  </si>
  <si>
    <t>517120 Brigadista florestal</t>
  </si>
  <si>
    <t>517125 Chefe de brigada</t>
  </si>
  <si>
    <t>517205 Agente de polícia federal</t>
  </si>
  <si>
    <t>517210 Policial rodoviário federal</t>
  </si>
  <si>
    <t>517215 Guarda-civil municipal</t>
  </si>
  <si>
    <t>517220 Agente de trânsito</t>
  </si>
  <si>
    <t>517225 Policial legislativo</t>
  </si>
  <si>
    <t>517230 Policial penal</t>
  </si>
  <si>
    <t>517235 Guarda portuário</t>
  </si>
  <si>
    <t>517305 Vigilante de proteção de aeroporto</t>
  </si>
  <si>
    <t>517310 Agente de segurança</t>
  </si>
  <si>
    <t>517320 Vigia florestal</t>
  </si>
  <si>
    <t>517325 Vigia portuário</t>
  </si>
  <si>
    <t>517330 Vigilante</t>
  </si>
  <si>
    <t>517405 Porteiro (hotel)</t>
  </si>
  <si>
    <t>517410 Porteiro de edifícios</t>
  </si>
  <si>
    <t>517415 Agente de portaria</t>
  </si>
  <si>
    <t>517420 Vigia</t>
  </si>
  <si>
    <t>517425 Fiscal de loja</t>
  </si>
  <si>
    <t>519105 Ciclista mensageiro</t>
  </si>
  <si>
    <t>519110 Motofretista</t>
  </si>
  <si>
    <t>519115 Mototaxista</t>
  </si>
  <si>
    <t>519205 Catador de material reciclável</t>
  </si>
  <si>
    <t>519210 Selecionador de material reciclável</t>
  </si>
  <si>
    <t>519215 Operador de prensa de material reciclável</t>
  </si>
  <si>
    <t>519305 Auxiliar de veterinário</t>
  </si>
  <si>
    <t>519310 Esteticista de animais domésticos</t>
  </si>
  <si>
    <t>519315 Banhista de animais domésticos</t>
  </si>
  <si>
    <t>519320 Tosador de animais domésticos</t>
  </si>
  <si>
    <t>519805 Profissional do sexo</t>
  </si>
  <si>
    <t>519905 Cartazeiro</t>
  </si>
  <si>
    <t>519910 Controlador de pragas</t>
  </si>
  <si>
    <t>519915 Engraxate</t>
  </si>
  <si>
    <t>519920 Gandula</t>
  </si>
  <si>
    <t>519925 Guardador de veículos</t>
  </si>
  <si>
    <t>519930 Lavador de garrafas, vidros e outros utensílios</t>
  </si>
  <si>
    <t>519935 Lavador de veículos</t>
  </si>
  <si>
    <t>519940 Leiturista</t>
  </si>
  <si>
    <t>519945 Recepcionista de casas de espetáculos</t>
  </si>
  <si>
    <t>520105 Supervisor de vendas de serviços</t>
  </si>
  <si>
    <t>520110 Supervisor de vendas comercial</t>
  </si>
  <si>
    <t>521105 Vendedor em comércio atacadista</t>
  </si>
  <si>
    <t>521110 Vendedor de comércio varejista</t>
  </si>
  <si>
    <t>521115 Promotor de vendas</t>
  </si>
  <si>
    <t>521120 Demonstrador de mercadorias</t>
  </si>
  <si>
    <t>521125 Repositor de mercadorias</t>
  </si>
  <si>
    <t>521130 Atendente de farmácia - balconista</t>
  </si>
  <si>
    <t>521135 Frentista</t>
  </si>
  <si>
    <t>521140 Atendente de lojas e mercados</t>
  </si>
  <si>
    <t>523105 Instalador de cortinas e persianas, portas sanfonadas e boxe</t>
  </si>
  <si>
    <t>523110 Instalador de som e acessórios de veículos</t>
  </si>
  <si>
    <t>523115 Chaveiro</t>
  </si>
  <si>
    <t>523120 Aplicador de vinil autoadesivo</t>
  </si>
  <si>
    <t>523125 Estampador de placa de identificação veicular (epiv)</t>
  </si>
  <si>
    <t>524105 Vendedor em domicílio</t>
  </si>
  <si>
    <t>524205 Feirante</t>
  </si>
  <si>
    <t>524210 Jornaleiro (em banca de jornal)</t>
  </si>
  <si>
    <t>524215 Vendedor  permissionário</t>
  </si>
  <si>
    <t>524305 Vendedor ambulante</t>
  </si>
  <si>
    <t>524310 Pipoqueiro ambulante</t>
  </si>
  <si>
    <t>524315 Baiana de acarajé</t>
  </si>
  <si>
    <t>611005 Produtor agropecuário, em geral</t>
  </si>
  <si>
    <t>612005 Produtor agrícola polivalente</t>
  </si>
  <si>
    <t>612105 Produtor de arroz</t>
  </si>
  <si>
    <t>612110 Produtor de cana-de-açúcar</t>
  </si>
  <si>
    <t>612115 Produtor de cereais de inverno</t>
  </si>
  <si>
    <t>612120 Produtor de gramíneas forrageiras</t>
  </si>
  <si>
    <t>612125 Produtor de milho e sorgo</t>
  </si>
  <si>
    <t>612205 Produtor de algodão</t>
  </si>
  <si>
    <t>612210 Produtor de curauá</t>
  </si>
  <si>
    <t>612215 Produtor de juta</t>
  </si>
  <si>
    <t>612220 Produtor de rami</t>
  </si>
  <si>
    <t>612225 Produtor de sisal</t>
  </si>
  <si>
    <t>612305 Produtor na olericultura de legumes</t>
  </si>
  <si>
    <t>612310 Produtor na olericultura de raízes, bulbos e tubérculos</t>
  </si>
  <si>
    <t>612315 Produtor na olericultura de talos, folhas e flores</t>
  </si>
  <si>
    <t>612320 Produtor na olericultura de frutos e sementes</t>
  </si>
  <si>
    <t>612405 Produtor de flores de corte</t>
  </si>
  <si>
    <t>612410 Produtor de flores em vaso</t>
  </si>
  <si>
    <t>612415 Produtor de forrações</t>
  </si>
  <si>
    <t>612420 Produtor de plantas ornamentais</t>
  </si>
  <si>
    <t>612505 Produtor de árvores frutíferas</t>
  </si>
  <si>
    <t>612510 Produtor de espécies frutíferas rasteiras</t>
  </si>
  <si>
    <t>612515 Produtor de espécies frutíferas trepadeiras</t>
  </si>
  <si>
    <t>612605 Cafeicultor</t>
  </si>
  <si>
    <t>612610 Produtor de cacau</t>
  </si>
  <si>
    <t>612615 Produtor de erva-mate</t>
  </si>
  <si>
    <t>612620 Produtor de fumo</t>
  </si>
  <si>
    <t>612625 Produtor de guaraná</t>
  </si>
  <si>
    <t>612705 Produtor da cultura de amendoim</t>
  </si>
  <si>
    <t>612710 Produtor da cultura de canola</t>
  </si>
  <si>
    <t>612715 Produtor da cultura de coco-da-baia</t>
  </si>
  <si>
    <t>612720 Produtor da cultura de dendê</t>
  </si>
  <si>
    <t>612725 Produtor da cultura de girassol</t>
  </si>
  <si>
    <t>612730 Produtor da cultura de linho</t>
  </si>
  <si>
    <t>612735 Produtor da cultura de mamona</t>
  </si>
  <si>
    <t>612740 Produtor da cultura de soja</t>
  </si>
  <si>
    <t>612805 Produtor de especiarias</t>
  </si>
  <si>
    <t>612810 Produtor de plantas aromáticas e medicinais</t>
  </si>
  <si>
    <t>613005 Criador em pecuária polivalente</t>
  </si>
  <si>
    <t>613010 Criador de animais domésticos</t>
  </si>
  <si>
    <t>613105 Criador de asininos e muares</t>
  </si>
  <si>
    <t>613110 Criador de bovinos (corte)</t>
  </si>
  <si>
    <t>613115 Criador de bovinos (leite)</t>
  </si>
  <si>
    <t>613120 Criador de bubalinos (corte)</t>
  </si>
  <si>
    <t>613125 Criador de bubalinos (leite)</t>
  </si>
  <si>
    <t>613130 Criador de eqüínos</t>
  </si>
  <si>
    <t>613205 Criador de caprinos</t>
  </si>
  <si>
    <t>613210 Criador de ovinos</t>
  </si>
  <si>
    <t>613215 Criador de suínos</t>
  </si>
  <si>
    <t>613305 Avicultor</t>
  </si>
  <si>
    <t>613310 Cunicultor</t>
  </si>
  <si>
    <t>613405 Apicultor</t>
  </si>
  <si>
    <t>613410 Criador de animais produtores de veneno</t>
  </si>
  <si>
    <t>613415 Minhocultor</t>
  </si>
  <si>
    <t>613420 Sericultor</t>
  </si>
  <si>
    <t>620105 Supervisor de exploração agrícola</t>
  </si>
  <si>
    <t>620110 Supervisor de exploração agropecuária</t>
  </si>
  <si>
    <t>620115 Supervisor de exploração pecuária</t>
  </si>
  <si>
    <t>621005 Trabalhador agropecuário em geral</t>
  </si>
  <si>
    <t>622005 Caseiro (agricultura)</t>
  </si>
  <si>
    <t>622010 Jardineiro</t>
  </si>
  <si>
    <t>622015 Trabalhador na produção de mudas e sementes</t>
  </si>
  <si>
    <t>622020 Trabalhador volante da agricultura</t>
  </si>
  <si>
    <t>622105 Trabalhador da cultura de arroz</t>
  </si>
  <si>
    <t>622110 Trabalhador da cultura de cana-de-açúcar</t>
  </si>
  <si>
    <t>622115 Trabalhador da cultura de milho e sorgo</t>
  </si>
  <si>
    <t>622120 Trabalhador da cultura de trigo, aveia, cevada e triticale</t>
  </si>
  <si>
    <t>622205 Trabalhador da cultura de algodão</t>
  </si>
  <si>
    <t>622210 Trabalhador da cultura de sisal</t>
  </si>
  <si>
    <t>622215 Trabalhador da cultura do rami</t>
  </si>
  <si>
    <t>622305 Trabalhador na olericultura (frutos e sementes)</t>
  </si>
  <si>
    <t>622310 Trabalhador na olericultura (legumes)</t>
  </si>
  <si>
    <t>622315 Trabalhador na olericultura (raízes, bulbos e tubérculos)</t>
  </si>
  <si>
    <t>622320 Trabalhador na olericultura (talos, folhas e flores)</t>
  </si>
  <si>
    <t>622405 Trabalhador no cultivo de flores e folhagens de corte</t>
  </si>
  <si>
    <t>622410 Trabalhador no cultivo de flores em vaso</t>
  </si>
  <si>
    <t>622415 Trabalhador no cultivo de forrações</t>
  </si>
  <si>
    <t>622420 Trabalhador no cultivo de mudas</t>
  </si>
  <si>
    <t>622425 Trabalhador no cultivo de plantas ornamentais</t>
  </si>
  <si>
    <t>622505 Trabalhador no cultivo de árvores frutíferas</t>
  </si>
  <si>
    <t>622510 Trabalhador no cultivo de espécies frutíferas rasteiras</t>
  </si>
  <si>
    <t>622515 Trabalhador no cultivo de trepadeiras frutíferas</t>
  </si>
  <si>
    <t>622605 Trabalhador da cultura de cacau</t>
  </si>
  <si>
    <t>622610 Trabalhador da cultura de café</t>
  </si>
  <si>
    <t>622615 Trabalhador da cultura de erva-mate</t>
  </si>
  <si>
    <t>622620 Trabalhador da cultura de fumo</t>
  </si>
  <si>
    <t>622625 Trabalhador da cultura de guaraná</t>
  </si>
  <si>
    <t>622705 Trabalhador na cultura de amendoim</t>
  </si>
  <si>
    <t>622710 Trabalhador na cultura de canola</t>
  </si>
  <si>
    <t>622715 Trabalhador na cultura de coco-da-baía</t>
  </si>
  <si>
    <t>622720 Trabalhador na cultura de dendê</t>
  </si>
  <si>
    <t>622725 Trabalhador na cultura de mamona</t>
  </si>
  <si>
    <t>622730 Trabalhador na cultura de soja</t>
  </si>
  <si>
    <t>622735 Trabalhador na cultura do girassol</t>
  </si>
  <si>
    <t>622740 Trabalhador na cultura do linho</t>
  </si>
  <si>
    <t>622805 Trabalhador da cultura de especiarias</t>
  </si>
  <si>
    <t>622810 Trabalhador da cultura de plantas aromáticas e medicinais</t>
  </si>
  <si>
    <t>623005 Adestrador de animais</t>
  </si>
  <si>
    <t>623010 Inseminador</t>
  </si>
  <si>
    <t>623015 Trabalhador de pecuária polivalente</t>
  </si>
  <si>
    <t>623020 Tratador de animais</t>
  </si>
  <si>
    <t>623025 Casqueador de animais</t>
  </si>
  <si>
    <t>623030 Ferrador de animais</t>
  </si>
  <si>
    <t>623105 Trabalhador da pecuária (asininos e muares)</t>
  </si>
  <si>
    <t>623110 Trabalhador da pecuária (bovinos corte)</t>
  </si>
  <si>
    <t>623115 Trabalhador da pecuária (bovinos leite)</t>
  </si>
  <si>
    <t>623120 Trabalhador da pecuária (bubalinos)</t>
  </si>
  <si>
    <t>623125 Trabalhador da pecuária (eqüinos)</t>
  </si>
  <si>
    <t>623205 Trabalhador da caprinocultura</t>
  </si>
  <si>
    <t>623210 Trabalhador da ovinocultura</t>
  </si>
  <si>
    <t>623215 Trabalhador da suinocultura</t>
  </si>
  <si>
    <t>623305 Trabalhador da avicultura de corte</t>
  </si>
  <si>
    <t>623310 Trabalhador da avicultura de postura</t>
  </si>
  <si>
    <t>623315 Operador de incubadora</t>
  </si>
  <si>
    <t>623320 Trabalhador da cunicultura</t>
  </si>
  <si>
    <t>623325 Sexador</t>
  </si>
  <si>
    <t>623405 Trabalhador em criatórios de animais produtores de veneno</t>
  </si>
  <si>
    <t>623410 Trabalhador na apicultura</t>
  </si>
  <si>
    <t>623415 Trabalhador na minhocultura</t>
  </si>
  <si>
    <t>623420 Trabalhador na sericicultura</t>
  </si>
  <si>
    <t>630105 Supervisor da aqüicultura</t>
  </si>
  <si>
    <t>630110 Supervisor da área florestal</t>
  </si>
  <si>
    <t>631005 Catador de caranguejos e siris</t>
  </si>
  <si>
    <t>631010 Catador de mariscos</t>
  </si>
  <si>
    <t>631015 Pescador artesanal de lagostas</t>
  </si>
  <si>
    <t>631020 Pescador artesanal de peixes e camarões</t>
  </si>
  <si>
    <t>631105 Pescador artesanal de água doce</t>
  </si>
  <si>
    <t>631205 Pescador industrial</t>
  </si>
  <si>
    <t>631210 Pescador profissional</t>
  </si>
  <si>
    <t>631305 Criador de camarões</t>
  </si>
  <si>
    <t>631310 Criador de jacarés</t>
  </si>
  <si>
    <t>631315 Criador de mexilhões</t>
  </si>
  <si>
    <t>631320 Criador de ostras</t>
  </si>
  <si>
    <t>631325 Criador de peixes</t>
  </si>
  <si>
    <t>631330 Criador de quelônios</t>
  </si>
  <si>
    <t>631335 Criador de rãs</t>
  </si>
  <si>
    <t>631405 Gelador industrial</t>
  </si>
  <si>
    <t>631410 Gelador profissional</t>
  </si>
  <si>
    <t>631415 Proeiro</t>
  </si>
  <si>
    <t>631420 Redeiro (pesca)</t>
  </si>
  <si>
    <t>632005 Guia florestal</t>
  </si>
  <si>
    <t>632010 Raizeiro</t>
  </si>
  <si>
    <t>632015 Viveirista florestal</t>
  </si>
  <si>
    <t>632105 Classificador de toras</t>
  </si>
  <si>
    <t>632110 Cubador de madeira</t>
  </si>
  <si>
    <t>632115 Identificador florestal</t>
  </si>
  <si>
    <t>632120 Operador de motosserra</t>
  </si>
  <si>
    <t>632125 Trabalhador de extração florestal, em geral</t>
  </si>
  <si>
    <t>632205 Seringueiro</t>
  </si>
  <si>
    <t>632210 Trabalhador da exploração de espécies produtoras de gomas não elásticas</t>
  </si>
  <si>
    <t>632215 Trabalhador da exploração de resinas</t>
  </si>
  <si>
    <t>632305 Trabalhador da exploração de andiroba</t>
  </si>
  <si>
    <t>632310 Trabalhador da exploração de babaçu</t>
  </si>
  <si>
    <t>632315 Trabalhador da exploração de bacaba</t>
  </si>
  <si>
    <t>632320 Trabalhador da exploração de buriti</t>
  </si>
  <si>
    <t>632325 Trabalhador da exploração de carnaúba</t>
  </si>
  <si>
    <t>632330 Trabalhador da exploração de coco-da-praia</t>
  </si>
  <si>
    <t>632335 Trabalhador da exploração de copaíba</t>
  </si>
  <si>
    <t>632340 Trabalhador da exploração de malva (pãina)</t>
  </si>
  <si>
    <t>632345 Trabalhador da exploração de murumuru</t>
  </si>
  <si>
    <t>632350 Trabalhador da exploração de oiticica</t>
  </si>
  <si>
    <t>632355 Trabalhador da exploração de ouricuri</t>
  </si>
  <si>
    <t>632360 Trabalhador da exploração de pequi</t>
  </si>
  <si>
    <t>632365 Trabalhador da exploração de piaçava</t>
  </si>
  <si>
    <t>632370 Trabalhador da exploração de tucum</t>
  </si>
  <si>
    <t>632405 Trabalhador da exploração de açaí</t>
  </si>
  <si>
    <t>632410 Trabalhador da exploração de castanha</t>
  </si>
  <si>
    <t>632415 Trabalhador da exploração de pinhão</t>
  </si>
  <si>
    <t>632420 Trabalhador da exploração de pupunha</t>
  </si>
  <si>
    <t>632505 Trabalhador da exploração de árvores e arbustos produtores de substâncias aromát., Medic. E tóxicas</t>
  </si>
  <si>
    <t>632510 Trabalhador da exploração de cipós produtores de substâncias aromáticas, medicinais e tóxicas</t>
  </si>
  <si>
    <t>632515 Trabalhador da exploração de madeiras tanantes</t>
  </si>
  <si>
    <t>632520 Trabalhador da exploração de raízes produtoras de substâncias aromáticas, medicinais e tóxicas</t>
  </si>
  <si>
    <t>632525 Trabalhador da extração de substâncias aromáticas, medicinais e tóxicas, em geral</t>
  </si>
  <si>
    <t>632605 Carvoeiro</t>
  </si>
  <si>
    <t>632610 Carbonizador</t>
  </si>
  <si>
    <t>632615 Ajudante de carvoaria</t>
  </si>
  <si>
    <t>641005 Operador de colheitadeira</t>
  </si>
  <si>
    <t>641010 Operador de máquinas de beneficiamento de produtos agrícolas</t>
  </si>
  <si>
    <t>641015 Tratorista agrícola</t>
  </si>
  <si>
    <t>642005 Operador de colhedor florestal</t>
  </si>
  <si>
    <t>642010 Operador de máquinas florestais estáticas</t>
  </si>
  <si>
    <t>642015 Operador de trator florestal</t>
  </si>
  <si>
    <t>643005 Trabalhador na operação de sistema de irrigação localizada (microaspersão e gotejamento)</t>
  </si>
  <si>
    <t>643010 Trabalhador na operação de sistema de irrigação por aspersão (pivô central)</t>
  </si>
  <si>
    <t>643015 Trabalhador na operação de sistemas convencionais de irrigação por aspersão</t>
  </si>
  <si>
    <t>643020 Trabalhador na operação de sistemas de irrigação e aspersão (alto propelido)</t>
  </si>
  <si>
    <t>643025 Trabalhador na operação de sistemas de irrigação por superfície e drenagem</t>
  </si>
  <si>
    <t>710105 Supervisor de apoio operacional na mineração</t>
  </si>
  <si>
    <t>710110 Supervisor de extração de sal</t>
  </si>
  <si>
    <t>710115 Supervisor de perfuração e desmonte</t>
  </si>
  <si>
    <t>710120 Supervisor de produção na mineração</t>
  </si>
  <si>
    <t>710125 Supervisor de transporte na mineração</t>
  </si>
  <si>
    <t>710205 Mestre (construção civil)</t>
  </si>
  <si>
    <t>710210 Mestre de linhas (ferrovias)</t>
  </si>
  <si>
    <t>710215 Inspetor de terraplenagem</t>
  </si>
  <si>
    <t>710220 Supervisor de usina de concreto</t>
  </si>
  <si>
    <t>710225 Fiscal de pátio de usina de concreto</t>
  </si>
  <si>
    <t>711105 Amostrador de minérios</t>
  </si>
  <si>
    <t>711110 Canteiro</t>
  </si>
  <si>
    <t>711115 Destroçador de pedra</t>
  </si>
  <si>
    <t>711120 Detonador</t>
  </si>
  <si>
    <t>711125 Escorador de minas</t>
  </si>
  <si>
    <t>711130 Mineiro</t>
  </si>
  <si>
    <t>711205 Operador de caminhão (minas e pedreiras)</t>
  </si>
  <si>
    <t>711210 Operador de carregadeira</t>
  </si>
  <si>
    <t>711215 Operador de máquina cortadora (minas e pedreiras)</t>
  </si>
  <si>
    <t>711220 Operador de máquina de extração contínua (minas de carvão)</t>
  </si>
  <si>
    <t>711225 Operador de máquina perfuradora (minas e pedreiras)</t>
  </si>
  <si>
    <t>711230 Operador de máquina perfuratriz</t>
  </si>
  <si>
    <t>711235 Operador de motoniveladora (extração de minerais sólidos)</t>
  </si>
  <si>
    <t>711240 Operador de schutthecar</t>
  </si>
  <si>
    <t>711245 Operador de trator (minas e pedreiras)</t>
  </si>
  <si>
    <t>711305 Operador de sonda de percussão</t>
  </si>
  <si>
    <t>711310 Operador de sonda rotativa</t>
  </si>
  <si>
    <t>711315 Sondador (poços de petróleo e gás)</t>
  </si>
  <si>
    <t>711320 Sondador de poços (exceto de petróleo e gás)</t>
  </si>
  <si>
    <t>711325 Plataformista (petróleo)</t>
  </si>
  <si>
    <t>711330 Torrista (petróleo)</t>
  </si>
  <si>
    <t>711405 Garimpeiro</t>
  </si>
  <si>
    <t>711410 Operador de salina (sal marinho)</t>
  </si>
  <si>
    <t>712105 Moleiro de minérios</t>
  </si>
  <si>
    <t>712110 Operador de aparelho de flotação</t>
  </si>
  <si>
    <t>712115 Operador de aparelho de precipitação (minas de ouro ou prata)</t>
  </si>
  <si>
    <t>712120 Operador de britador de mandíbulas</t>
  </si>
  <si>
    <t>712125 Operador de espessador</t>
  </si>
  <si>
    <t>712130 Operador de jig (minas)</t>
  </si>
  <si>
    <t>712135 Operador de peneiras hidráulicas</t>
  </si>
  <si>
    <t>712205 Cortador de pedras</t>
  </si>
  <si>
    <t>712210 Gravador de inscrições em pedra</t>
  </si>
  <si>
    <t>712215 Gravador de relevos em pedra</t>
  </si>
  <si>
    <t>712220 Polidor de pedras</t>
  </si>
  <si>
    <t>712225 Torneiro (lavra de pedra)</t>
  </si>
  <si>
    <t>712230 Traçador de pedras</t>
  </si>
  <si>
    <t>715105 Operador de bate-estacas</t>
  </si>
  <si>
    <t>715110 Operador de compactadora de solos</t>
  </si>
  <si>
    <t>715115 Operador de escavadeira</t>
  </si>
  <si>
    <t>715120 Operador de máquina de abrir valas</t>
  </si>
  <si>
    <t>715125 Operador de máquinas de construção civil e mineração</t>
  </si>
  <si>
    <t>715130 Operador de motoniveladora</t>
  </si>
  <si>
    <t>715135 Operador de pá carregadeira</t>
  </si>
  <si>
    <t>715140 Operador de pavimentadora (asfalto, concreto e materiais similares)</t>
  </si>
  <si>
    <t>715145 Operador de trator de lâmina</t>
  </si>
  <si>
    <t>715205 Calceteiro</t>
  </si>
  <si>
    <t>715210 Pedreiro</t>
  </si>
  <si>
    <t>715215 Pedreiro (chaminés industriais)</t>
  </si>
  <si>
    <t>715220 Pedreiro (material refratário)</t>
  </si>
  <si>
    <t>715225 Pedreiro (mineração)</t>
  </si>
  <si>
    <t>715230 Pedreiro de edificações</t>
  </si>
  <si>
    <t>715305 Armador de estrutura de concreto</t>
  </si>
  <si>
    <t>715310 Moldador de corpos de prova em usinas de concreto</t>
  </si>
  <si>
    <t>715315 Armador de estrutura de concreto armado</t>
  </si>
  <si>
    <t>715405 Operador de betoneira</t>
  </si>
  <si>
    <t>715410 Operador de bomba de concreto</t>
  </si>
  <si>
    <t>715415 Operador de central de concreto</t>
  </si>
  <si>
    <t>715420 Operador de usina de asfalto</t>
  </si>
  <si>
    <t>715505 Carpinteiro</t>
  </si>
  <si>
    <t>715510 Carpinteiro (esquadrias)</t>
  </si>
  <si>
    <t>715515 Carpinteiro (cenários)</t>
  </si>
  <si>
    <t>715520 Carpinteiro (mineração)</t>
  </si>
  <si>
    <t>715525 Carpinteiro de obras</t>
  </si>
  <si>
    <t>715530 Carpinteiro (telhados)</t>
  </si>
  <si>
    <t>715535 Carpinteiro de fôrmas para concreto</t>
  </si>
  <si>
    <t>715540 Carpinteiro de obras civis de arte (pontes, túneis, barragens)</t>
  </si>
  <si>
    <t>715545 Montador de andaimes (edificações)</t>
  </si>
  <si>
    <t>715605 Eletricista de instalações (cenários)</t>
  </si>
  <si>
    <t>715610 Eletricista de instalações (edifícios)</t>
  </si>
  <si>
    <t>715615 Eletricista de instalações</t>
  </si>
  <si>
    <t>715705 Aplicador de asfalto impermeabilizante (coberturas)</t>
  </si>
  <si>
    <t>715710 Instalador de isolantes acústicos</t>
  </si>
  <si>
    <t>715715 Instalador de isolantes térmicos (refrigeração e climatização)</t>
  </si>
  <si>
    <t>715720 Instalador de isolantes térmicos de caldeira e tubulações</t>
  </si>
  <si>
    <t>715725 Instalador de material isolante, a mão (edificações)</t>
  </si>
  <si>
    <t>715730 Instalador de material isolante, à máquina (edificações)</t>
  </si>
  <si>
    <t>716105 Acabador de superfícies de concreto</t>
  </si>
  <si>
    <t>716110 Revestidor de superfícies de concreto</t>
  </si>
  <si>
    <t>716205 Telhador (telhas de argila e materiais similares)</t>
  </si>
  <si>
    <t>716210 Telhador (telhas de cimento-amianto)</t>
  </si>
  <si>
    <t>716215 Telhador (telhas metálicas)</t>
  </si>
  <si>
    <t>716220 Telhador (telhas plásticas)</t>
  </si>
  <si>
    <t>716305 Vidraceiro</t>
  </si>
  <si>
    <t>716310 Vidraceiro (edificações)</t>
  </si>
  <si>
    <t>716315 Vidraceiro (vitrais)</t>
  </si>
  <si>
    <t>716405 Gesseiro</t>
  </si>
  <si>
    <t>716505 Assoalhador</t>
  </si>
  <si>
    <t>716510 Assentador de revestimentos cerâmicos</t>
  </si>
  <si>
    <t>716515 Pastilheiro</t>
  </si>
  <si>
    <t>716520 Lustrador de piso</t>
  </si>
  <si>
    <t>716525 Marmorista (construção)</t>
  </si>
  <si>
    <t>716530 Mosaísta</t>
  </si>
  <si>
    <t>716535 Taqueiro</t>
  </si>
  <si>
    <t>716540 Rejuntador de revestimentos</t>
  </si>
  <si>
    <t>716605 Calafetador</t>
  </si>
  <si>
    <t>716610 Pintor de obras</t>
  </si>
  <si>
    <t>716615 Revestidor de interiores (papel, material plástico e emborrachados)</t>
  </si>
  <si>
    <t>717005 Demolidor de edificações</t>
  </si>
  <si>
    <t>717010 Operador de martelete</t>
  </si>
  <si>
    <t>717015 Poceiro (edificações)</t>
  </si>
  <si>
    <t>717020 Servente de obras</t>
  </si>
  <si>
    <t>717025 Vibradorista</t>
  </si>
  <si>
    <t>720105 Mestre (afiador de ferramentas)</t>
  </si>
  <si>
    <t>720110 Mestre de caldeiraria</t>
  </si>
  <si>
    <t>720115 Mestre de ferramentaria</t>
  </si>
  <si>
    <t>720120 Mestre de forjaria</t>
  </si>
  <si>
    <t>720125 Mestre de fundição</t>
  </si>
  <si>
    <t>720130 Mestre de galvanoplastia</t>
  </si>
  <si>
    <t>720135 Mestre de pintura (tratamento de superfícies)</t>
  </si>
  <si>
    <t>720140 Mestre de soldagem</t>
  </si>
  <si>
    <t>720145 Mestre de trefilação de metais</t>
  </si>
  <si>
    <t>720150 Mestre de usinagem</t>
  </si>
  <si>
    <t>720155 Mestre serralheiro</t>
  </si>
  <si>
    <t>720160 Supervisor de controle de tratamento térmico</t>
  </si>
  <si>
    <t>720205 Mestre (construção naval)</t>
  </si>
  <si>
    <t>720210 Mestre (indústria de automotores e material de transportes)</t>
  </si>
  <si>
    <t>720215 Mestre (indústria de máquinas e outros equipamentos mecânicos)</t>
  </si>
  <si>
    <t>720220 Mestre de construção de fornos</t>
  </si>
  <si>
    <t>721105 Ferramenteiro</t>
  </si>
  <si>
    <t>721110 Ferramenteiro de mandris, calibradores e outros dispositivos</t>
  </si>
  <si>
    <t>721115 Modelador de metais (fundição)</t>
  </si>
  <si>
    <t>721205 Operador de máquina de eletroerosão</t>
  </si>
  <si>
    <t>721210 Operador de máquinas operatrizes</t>
  </si>
  <si>
    <t>721215 Operador de máquinas-ferramenta convencionais</t>
  </si>
  <si>
    <t>721220 Operador de usinagem convencional por abrasão</t>
  </si>
  <si>
    <t>721225 Preparador de máquinas-ferramenta</t>
  </si>
  <si>
    <t>721305 Afiador de cardas</t>
  </si>
  <si>
    <t>721310 Afiador de cutelaria</t>
  </si>
  <si>
    <t>721315 Afiador de ferramentas</t>
  </si>
  <si>
    <t>721320 Afiador de serras</t>
  </si>
  <si>
    <t>721325 Polidor de metais</t>
  </si>
  <si>
    <t>721405 Operador de centro de usinagem com comando numérico</t>
  </si>
  <si>
    <t>721410 Operador de fresadora com comando numérico</t>
  </si>
  <si>
    <t>721415 Operador de mandriladora com comando numérico</t>
  </si>
  <si>
    <t>721420 Operador de máquina eletroerosão, à fio, com comando numérico</t>
  </si>
  <si>
    <t>721425 Operador de retificadora com comando numérico</t>
  </si>
  <si>
    <t>721430 Operador de torno com comando numérico</t>
  </si>
  <si>
    <t>722105 Forjador</t>
  </si>
  <si>
    <t>722110 Forjador a martelo</t>
  </si>
  <si>
    <t>722115 Forjador prensista</t>
  </si>
  <si>
    <t>722205 Fundidor de metais</t>
  </si>
  <si>
    <t>722210 Lingotador</t>
  </si>
  <si>
    <t>722215 Operador de acabamento de peças fundidas</t>
  </si>
  <si>
    <t>722220 Operador de máquina de fundição</t>
  </si>
  <si>
    <t>722225 Operador de máquina de fundir sob pressão</t>
  </si>
  <si>
    <t>722230 Operador de vazamento (lingotamento)</t>
  </si>
  <si>
    <t>722235 Preparador de panelas (lingotamento)</t>
  </si>
  <si>
    <t>722305 Macheiro, a mão</t>
  </si>
  <si>
    <t>722310 Macheiro, a  máquina</t>
  </si>
  <si>
    <t>722315 Moldador, a  mão</t>
  </si>
  <si>
    <t>722320 Moldador, a  máquina</t>
  </si>
  <si>
    <t>722325 Operador de equipamentos de preparação de areia</t>
  </si>
  <si>
    <t>722330 Operador de máquina de moldar automatizada</t>
  </si>
  <si>
    <t>722405 Cableador</t>
  </si>
  <si>
    <t>722410 Estirador de tubos de metal sem costura</t>
  </si>
  <si>
    <t>722415 Trefilador de metais, à máquina</t>
  </si>
  <si>
    <t>723105 Cementador de metais</t>
  </si>
  <si>
    <t>723110 Normalizador de metais e de compósitos</t>
  </si>
  <si>
    <t>723115 Operador de equipamento para resfriamento</t>
  </si>
  <si>
    <t>723120 Operador de forno de tratamento térmico de metais</t>
  </si>
  <si>
    <t>723125 Temperador de metais e de compósitos</t>
  </si>
  <si>
    <t>723205 Decapador</t>
  </si>
  <si>
    <t>723210 Fosfatizador</t>
  </si>
  <si>
    <t>723215 Galvanizador</t>
  </si>
  <si>
    <t>723220 Metalizador a pistola</t>
  </si>
  <si>
    <t>723225 Metalizador (banho quente)</t>
  </si>
  <si>
    <t>723230 Operador de máquina recobridora de arame</t>
  </si>
  <si>
    <t>723235 Operador de zincagem (processo eletrolítico)</t>
  </si>
  <si>
    <t>723240 Oxidador</t>
  </si>
  <si>
    <t>723305 Operador de equipamento de secagem de pintura</t>
  </si>
  <si>
    <t>723310 Pintor a pincel e rolo (exceto obras e estruturas metálicas)</t>
  </si>
  <si>
    <t>723315 Pintor de estruturas metálicas</t>
  </si>
  <si>
    <t>723320 Pintor de veículos (fabricação)</t>
  </si>
  <si>
    <t>723325 Pintor por imersão</t>
  </si>
  <si>
    <t>723330 Pintor, a  pistola (exceto obras e estruturas metálicas)</t>
  </si>
  <si>
    <t>724105 Assentador de canalização (edificações)</t>
  </si>
  <si>
    <t>724110 Encanador</t>
  </si>
  <si>
    <t>724115 Instalador de tubulações</t>
  </si>
  <si>
    <t>724120 Instalador de tubulações (aeronaves)</t>
  </si>
  <si>
    <t>724125 Instalador de tubulações (embarcações)</t>
  </si>
  <si>
    <t>724130 Instalador de tubulações de gás combustível (produção e distribuição)</t>
  </si>
  <si>
    <t>724135 Instalador de tubulações de vapor (produção e distribuição)</t>
  </si>
  <si>
    <t>724205 Montador de estruturas metálicas</t>
  </si>
  <si>
    <t>724210 Montador de estruturas metálicas de embarcações</t>
  </si>
  <si>
    <t>724215 Rebitador a  martelo pneumático</t>
  </si>
  <si>
    <t>724220 Preparador de estruturas metálicas</t>
  </si>
  <si>
    <t>724225 Riscador de estruturas metálicas</t>
  </si>
  <si>
    <t>724230 Rebitador, a  mão</t>
  </si>
  <si>
    <t>724305 Brasador</t>
  </si>
  <si>
    <t>724310 Oxicortador a mão e a  máquina</t>
  </si>
  <si>
    <t>724315 Soldador</t>
  </si>
  <si>
    <t>724320 Soldador a  oxigás</t>
  </si>
  <si>
    <t>724325 Soldador elétrico</t>
  </si>
  <si>
    <t>724405 Caldeireiro (chapas de cobre)</t>
  </si>
  <si>
    <t>724410 Caldeireiro (chapas de ferro e aço)</t>
  </si>
  <si>
    <t>724415 Chapeador</t>
  </si>
  <si>
    <t>724420 Chapeador de carrocerias metálicas (fabricação)</t>
  </si>
  <si>
    <t>724425 Chapeador naval</t>
  </si>
  <si>
    <t>724430 Chapeador de aeronaves</t>
  </si>
  <si>
    <t>724435 Funileiro industrial</t>
  </si>
  <si>
    <t>724440 Serralheiro</t>
  </si>
  <si>
    <t>724505 Operador de máquina de cilindrar chapas</t>
  </si>
  <si>
    <t>724510 Operador de máquina de dobrar chapas</t>
  </si>
  <si>
    <t>724515 Prensista (operador de prensa)</t>
  </si>
  <si>
    <t>724605 Operador de laços de cabos de aço</t>
  </si>
  <si>
    <t>724610 Trançador de cabos de aço</t>
  </si>
  <si>
    <t>725005 Ajustador ferramenteiro</t>
  </si>
  <si>
    <t>725010 Ajustador mecânico</t>
  </si>
  <si>
    <t>725015 Ajustador mecânico (usinagem em bancada e em máquinas-ferramentas)</t>
  </si>
  <si>
    <t>725020 Ajustador mecânico em bancada</t>
  </si>
  <si>
    <t>725025 Ajustador naval (reparo e construção)</t>
  </si>
  <si>
    <t>725030 Operador de manutenção e recarga de extintor de incêndio</t>
  </si>
  <si>
    <t>725105 Montador de máquinas, motores e acessórios (montagem em série)</t>
  </si>
  <si>
    <t>725205 Montador de máquinas</t>
  </si>
  <si>
    <t>725210 Montador de máquinas gráficas</t>
  </si>
  <si>
    <t>725215 Montador de máquinas operatrizes para madeira</t>
  </si>
  <si>
    <t>725220 Montador de máquinas têxteis</t>
  </si>
  <si>
    <t>725225 Montador de máquinas-ferramentas (usinagem de metais)</t>
  </si>
  <si>
    <t>725305 Montador de equipamento de levantamento</t>
  </si>
  <si>
    <t>725310 Montador de máquinas agrícolas</t>
  </si>
  <si>
    <t>725315 Montador de máquinas de minas e pedreiras</t>
  </si>
  <si>
    <t>725320 Montador de máquinas de terraplenagem</t>
  </si>
  <si>
    <t>725405 Mecânico montador de motores de aeronaves</t>
  </si>
  <si>
    <t>725410 Mecânico montador de motores de embarcações</t>
  </si>
  <si>
    <t>725415 Mecânico montador de motores de explosão e diesel</t>
  </si>
  <si>
    <t>725420 Mecânico montador de turboalimentadores</t>
  </si>
  <si>
    <t>725505 Montador de veículos (linha de montagem)</t>
  </si>
  <si>
    <t>725510 Operador de time de montagem</t>
  </si>
  <si>
    <t>725605 Montador de estruturas de aeronaves</t>
  </si>
  <si>
    <t>725610 Montador de sistemas de combustível de aeronaves</t>
  </si>
  <si>
    <t>725705 Mecânico de refrigeração</t>
  </si>
  <si>
    <t>730105 Supervisor de montagem e instalação eletroeletrônica</t>
  </si>
  <si>
    <t>731105 Montador de equipamentos eletrônicos (aparelhos médicos)</t>
  </si>
  <si>
    <t>731110 Montador de equipamentos eletrônicos (computadores e equipamentos auxiliares)</t>
  </si>
  <si>
    <t>731115 Montador de equipamentos elétricos (instrumentos de medição)</t>
  </si>
  <si>
    <t>731120 Montador de equipamentos elétricos (aparelhos eletrodomésticos)</t>
  </si>
  <si>
    <t>731125 Montador de equipamentos elétricos (centrais elétricas)</t>
  </si>
  <si>
    <t>731130 Montador de equipamentos elétricos (motores e dínamos)</t>
  </si>
  <si>
    <t>731135 Montador de equipamentos elétricos</t>
  </si>
  <si>
    <t>731140 Montador de equipamentos eletrônicos (instalações de sinalização)</t>
  </si>
  <si>
    <t>731145 Montador de equipamentos eletrônicos (máquinas industriais)</t>
  </si>
  <si>
    <t>731150 Montador de equipamentos eletrônicos</t>
  </si>
  <si>
    <t>731155 Montador de equipamentos elétricos (elevadores e equipamentos similares)</t>
  </si>
  <si>
    <t>731160 Montador de equipamentos elétricos (transformadores)</t>
  </si>
  <si>
    <t>731165 Bobinador eletricista, à mão</t>
  </si>
  <si>
    <t>731170 Bobinador eletricista, à máquina</t>
  </si>
  <si>
    <t>731175 Operador de linha de montagem (aparelhos elétricos)</t>
  </si>
  <si>
    <t>731180 Operador de linha de montagem (aparelhos eletrônicos)</t>
  </si>
  <si>
    <t>731205 Montador de equipamentos eletrônicos (estação de rádio, tv e equipamentos de radar)</t>
  </si>
  <si>
    <t>731305 Instalador-reparador de equipamentos de comutação em telefonia</t>
  </si>
  <si>
    <t>731310 Instalador-reparador de equipamentos de energia em telefonia</t>
  </si>
  <si>
    <t>731315 Instalador-reparador de equipamentos de transmissão em telefonia</t>
  </si>
  <si>
    <t>731320 Instalador-reparador de linhas e aparelhos de telecomunicações</t>
  </si>
  <si>
    <t>731325 Instalador-reparador de redes e cabos telefônicos</t>
  </si>
  <si>
    <t>731330 Reparador de aparelhos de telecomunicações em laboratório</t>
  </si>
  <si>
    <t>732105 Eletricista de manutenção de linhas elétricas, telefônicas e de comunicação de dados</t>
  </si>
  <si>
    <t>732110 Emendador de cabos elétricos e telefônicos (aéreos e subterrâneos)</t>
  </si>
  <si>
    <t>732115 Examinador de cabos, linhas elétricas e telefônicas</t>
  </si>
  <si>
    <t>732120 Instalador de linhas elétricas de alta e baixa - tensão (rede aérea e subterrânea)</t>
  </si>
  <si>
    <t>732125 Instalador eletricista (tração de veículos)</t>
  </si>
  <si>
    <t>732130 Instalador-reparador de redes telefônicas e de comunicação de dados</t>
  </si>
  <si>
    <t>732135 Ligador de linhas telefônicas</t>
  </si>
  <si>
    <t>732140 Instalador de sistemas fotovoltaicos</t>
  </si>
  <si>
    <t>740105 Supervisor da mecânica de precisão</t>
  </si>
  <si>
    <t>740110 Supervisor de fabricação de instrumentos musicais</t>
  </si>
  <si>
    <t>741105 Ajustador de instrumentos de precisão</t>
  </si>
  <si>
    <t>741110 Montador de instrumentos de óptica</t>
  </si>
  <si>
    <t>741115 Montador de instrumentos de precisão</t>
  </si>
  <si>
    <t>741120 Relojoeiro (fabricação)</t>
  </si>
  <si>
    <t>741125 Relojoeiro (reparação)</t>
  </si>
  <si>
    <t>742105 Afinador de instrumentos musicais</t>
  </si>
  <si>
    <t>742110 Confeccionador de acordeão</t>
  </si>
  <si>
    <t>742115 Confeccionador de instrumentos de corda</t>
  </si>
  <si>
    <t>742120 Confeccionador de instrumentos de percussão (pele, couro ou plástico)</t>
  </si>
  <si>
    <t>742125 Confeccionador de instrumentos de sopro (madeira)</t>
  </si>
  <si>
    <t>742130 Confeccionador de instrumentos de sopro (metal)</t>
  </si>
  <si>
    <t>742135 Confeccionador de órgão</t>
  </si>
  <si>
    <t>742140 Confeccionador de piano</t>
  </si>
  <si>
    <t>750105 Supervisor de joalheria</t>
  </si>
  <si>
    <t>750205 Supervisor da indústria de minerais não metálicos (exceto os derivados de petróleo e carvão)</t>
  </si>
  <si>
    <t>751005 Engastador (jóias)</t>
  </si>
  <si>
    <t>751010 Joalheiro</t>
  </si>
  <si>
    <t>751015 Joalheiro (reparações)</t>
  </si>
  <si>
    <t>751020 Lapidador (jóias)</t>
  </si>
  <si>
    <t>751105 Bate-folha a  máquina</t>
  </si>
  <si>
    <t>751110 Fundidor (joalheria e ourivesaria)</t>
  </si>
  <si>
    <t>751115 Gravador (joalheria e ourivesaria)</t>
  </si>
  <si>
    <t>751120 Laminador de metais preciosos a  mão</t>
  </si>
  <si>
    <t>751125 Ourives</t>
  </si>
  <si>
    <t>751130 Trefilador (joalheria e ourivesaria)</t>
  </si>
  <si>
    <t>752105 Artesão modelador (vidros)</t>
  </si>
  <si>
    <t>752110 Moldador (vidros)</t>
  </si>
  <si>
    <t>752115 Soprador de vidro</t>
  </si>
  <si>
    <t>752120 Transformador de tubos de vidro</t>
  </si>
  <si>
    <t>752205 Aplicador serigráfico em vidros</t>
  </si>
  <si>
    <t>752210 Cortador de vidro</t>
  </si>
  <si>
    <t>752215 Gravador de vidro a  água-forte</t>
  </si>
  <si>
    <t>752220 Gravador de vidro a  esmeril</t>
  </si>
  <si>
    <t>752225 Gravador de vidro a  jato de areia</t>
  </si>
  <si>
    <t>752230 Lapidador de vidros e cristais</t>
  </si>
  <si>
    <t>752235 Surfassagista</t>
  </si>
  <si>
    <t>752305 Ceramista</t>
  </si>
  <si>
    <t>752310 Ceramista (torno de pedal e motor)</t>
  </si>
  <si>
    <t>752315 Ceramista (torno semi-automático)</t>
  </si>
  <si>
    <t>752320 Ceramista modelador</t>
  </si>
  <si>
    <t>752325 Ceramista moldador</t>
  </si>
  <si>
    <t>752330 Ceramista prensador</t>
  </si>
  <si>
    <t>752405 Decorador de cerâmica</t>
  </si>
  <si>
    <t>752410 Decorador de vidro</t>
  </si>
  <si>
    <t>752415 Decorador de vidro à pincel</t>
  </si>
  <si>
    <t>752420 Operador de esmaltadeira</t>
  </si>
  <si>
    <t>752425 Operador de espelhamento</t>
  </si>
  <si>
    <t>752430 Pintor de cerâmica, a  pincel</t>
  </si>
  <si>
    <t>760105 Contramestre de acabamento (indústria têxtil)</t>
  </si>
  <si>
    <t>760110 Contramestre de fiação (indústria têxtil)</t>
  </si>
  <si>
    <t>760115 Contramestre de malharia (indústria têxtil)</t>
  </si>
  <si>
    <t>760120 Contramestre de tecelagem (indústria têxtil)</t>
  </si>
  <si>
    <t>760125 Mestre (indústria têxtil e de confecções)</t>
  </si>
  <si>
    <t>760205 Supervisor de curtimento</t>
  </si>
  <si>
    <t>760305 Encarregado de corte na confecção do vestuário</t>
  </si>
  <si>
    <t>760310 Encarregado de costura na confecção do vestuário</t>
  </si>
  <si>
    <t>760405 Supervisor  (indústria de calçados e artefatos de couro)</t>
  </si>
  <si>
    <t>760505 Supervisor da confecção de artefatos de tecidos, couros e afins</t>
  </si>
  <si>
    <t>760605 Supervisor das artes gráficas  (indústria editorial e gráfica)</t>
  </si>
  <si>
    <t>761005 Operador polivalente da indústria têxtil</t>
  </si>
  <si>
    <t>761105 Classificador de fibras têxteis</t>
  </si>
  <si>
    <t>761110 Lavador de lã</t>
  </si>
  <si>
    <t>761205 Operador de abertura (fiação)</t>
  </si>
  <si>
    <t>761210 Operador de binadeira</t>
  </si>
  <si>
    <t>761215 Operador de bobinadeira</t>
  </si>
  <si>
    <t>761220 Operador de cardas</t>
  </si>
  <si>
    <t>761225 Operador de conicaleira</t>
  </si>
  <si>
    <t>761230 Operador de filatório</t>
  </si>
  <si>
    <t>761235 Operador de laminadeira e reunideira</t>
  </si>
  <si>
    <t>761240 Operador de maçaroqueira</t>
  </si>
  <si>
    <t>761245 Operador de open-end</t>
  </si>
  <si>
    <t>761250 Operador de passador (fiação)</t>
  </si>
  <si>
    <t>761255 Operador de penteadeira</t>
  </si>
  <si>
    <t>761260 Operador de retorcedeira</t>
  </si>
  <si>
    <t>761303 Tecelão (redes)</t>
  </si>
  <si>
    <t>761306 Tecelão (rendas e bordados)</t>
  </si>
  <si>
    <t>761309 Tecelão (tear automático)</t>
  </si>
  <si>
    <t>761312 Tecelão (tear jacquard)</t>
  </si>
  <si>
    <t>761315 Tecelão (tear mecânico de maquineta)</t>
  </si>
  <si>
    <t>761318 Tecelão (tear mecânico de xadrez)</t>
  </si>
  <si>
    <t>761321 Tecelão (tear mecânico liso)</t>
  </si>
  <si>
    <t>761324 Tecelão (tear mecânico, exceto jacquard)</t>
  </si>
  <si>
    <t>761327 Tecelão de malhas, a  máquina</t>
  </si>
  <si>
    <t>761330 Tecelão de malhas (máquina circular)</t>
  </si>
  <si>
    <t>761333 Tecelão de malhas (máquina retilínea)</t>
  </si>
  <si>
    <t>761336 Tecelão de meias, a  máquina</t>
  </si>
  <si>
    <t>761339 Tecelão de meias (máquina circular)</t>
  </si>
  <si>
    <t>761342 Tecelão de meias (máquina retilínea)</t>
  </si>
  <si>
    <t>761345 Tecelão de tapetes, a  máquina</t>
  </si>
  <si>
    <t>761348 Operador de engomadeira de urdume</t>
  </si>
  <si>
    <t>761351 Operador de espuladeira</t>
  </si>
  <si>
    <t>761354 Operador de máquina de cordoalha</t>
  </si>
  <si>
    <t>761357 Operador de urdideira</t>
  </si>
  <si>
    <t>761360 Passamaneiro a  máquina</t>
  </si>
  <si>
    <t>761363 Remetedor de fios</t>
  </si>
  <si>
    <t>761366 Picotador de cartões jacquard</t>
  </si>
  <si>
    <t>761405 Alvejador (tecidos)</t>
  </si>
  <si>
    <t>761410 Estampador de tecido</t>
  </si>
  <si>
    <t>761415 Operador de calandras (tecidos)</t>
  </si>
  <si>
    <t>761420 Operador de chamuscadeira de tecidos</t>
  </si>
  <si>
    <t>761425 Operador de impermeabilizador de tecidos</t>
  </si>
  <si>
    <t>761430 Operador de máquina de lavar fios e tecidos</t>
  </si>
  <si>
    <t>761435 Operador de rameuse</t>
  </si>
  <si>
    <t>761805 Inspetor de estamparia (produção têxtil)</t>
  </si>
  <si>
    <t>761810 Revisor de fios (produção têxtil)</t>
  </si>
  <si>
    <t>761815 Revisor de tecidos acabados</t>
  </si>
  <si>
    <t>761820 Revisor de tecidos crus</t>
  </si>
  <si>
    <t>762005 Trabalhador polivalente do curtimento de couros e peles</t>
  </si>
  <si>
    <t>762105 Classificador de peles</t>
  </si>
  <si>
    <t>762110 Descarnador de couros e peles, à maquina</t>
  </si>
  <si>
    <t>762115 Estirador de couros e peles (preparação)</t>
  </si>
  <si>
    <t>762120 Fuloneiro</t>
  </si>
  <si>
    <t>762125 Rachador de couros e peles</t>
  </si>
  <si>
    <t>762205 Curtidor (couros e peles)</t>
  </si>
  <si>
    <t>762210 Classificador de couros</t>
  </si>
  <si>
    <t>762215 Enxugador de couros</t>
  </si>
  <si>
    <t>762220 Rebaixador de couros</t>
  </si>
  <si>
    <t>762305 Estirador de couros e peles (acabamento)</t>
  </si>
  <si>
    <t>762310 Fuloneiro no acabamento de couros e peles</t>
  </si>
  <si>
    <t>762315 Lixador de couros e peles</t>
  </si>
  <si>
    <t>762320 Matizador de couros e peles</t>
  </si>
  <si>
    <t>762325 Operador de máquinas do acabamento de couros e peles</t>
  </si>
  <si>
    <t>762330 Prensador de couros e peles</t>
  </si>
  <si>
    <t>762335 Palecionador de couros e peles</t>
  </si>
  <si>
    <t>762340 Preparador de couros curtidos</t>
  </si>
  <si>
    <t>762345 Vaqueador de couros e peles</t>
  </si>
  <si>
    <t>763005 Alfaiate</t>
  </si>
  <si>
    <t>763010 Costureira de peças sob encomenda</t>
  </si>
  <si>
    <t>763015 Costureira de reparação de roupas</t>
  </si>
  <si>
    <t>763020 Costureiro de roupa de couro e pele</t>
  </si>
  <si>
    <t>763105 Auxiliar de corte (preparação da confecção de roupas)</t>
  </si>
  <si>
    <t>763110 Cortador de roupas</t>
  </si>
  <si>
    <t>763115 Enfestador de roupas</t>
  </si>
  <si>
    <t>763120 Riscador de roupas</t>
  </si>
  <si>
    <t>763125 Ajudante de confecção</t>
  </si>
  <si>
    <t>763205 Costureiro de roupas de couro e pele, a  máquina na  confecção em série</t>
  </si>
  <si>
    <t>763210 Costureiro na confecção em série</t>
  </si>
  <si>
    <t>763215 Costureiro, a  máquina  na confecção em série</t>
  </si>
  <si>
    <t>763305 Arrematadeira</t>
  </si>
  <si>
    <t>763310 Bordador, à máquina</t>
  </si>
  <si>
    <t>763315 Marcador de peças confeccionadas para bordar</t>
  </si>
  <si>
    <t>763320 Operador de máquina de costura de acabamento</t>
  </si>
  <si>
    <t>763325 Passadeira de peças confeccionadas</t>
  </si>
  <si>
    <t>764005 Trabalhador polivalente da confecção de calçados</t>
  </si>
  <si>
    <t>764105 Cortador de calçados, a  máquina (exceto solas e palmilhas)</t>
  </si>
  <si>
    <t>764110 Cortador de solas e palmilhas, a  máquina</t>
  </si>
  <si>
    <t>764115 Preparador de calçados</t>
  </si>
  <si>
    <t>764120 Preparador de solas e palmilhas</t>
  </si>
  <si>
    <t>764205 Costurador de calçados, a  máquina</t>
  </si>
  <si>
    <t>764210 Montador de calçados</t>
  </si>
  <si>
    <t>764305 Acabador de calçados</t>
  </si>
  <si>
    <t>765005 Confeccionador de artefatos de couro (exceto sapatos)</t>
  </si>
  <si>
    <t>765010 Chapeleiro de senhoras</t>
  </si>
  <si>
    <t>765015 Boneleiro</t>
  </si>
  <si>
    <t>765105 Cortador de artefatos de couro (exceto roupas e calçados)</t>
  </si>
  <si>
    <t>765110 Cortador de tapeçaria</t>
  </si>
  <si>
    <t>765205 Colchoeiro (confecção de colchões)</t>
  </si>
  <si>
    <t>765215 Confeccionador de brinquedos de pano</t>
  </si>
  <si>
    <t>765225 Confeccionador de velas náuticas, barracas e toldos</t>
  </si>
  <si>
    <t>765230 Estofador de aviões</t>
  </si>
  <si>
    <t>765235 Estofador de móveis</t>
  </si>
  <si>
    <t>765240 Tapeceiro de autos</t>
  </si>
  <si>
    <t>765310 Costurador de artefatos de couro, a  máquina (exceto roupas e calçados)</t>
  </si>
  <si>
    <t>765315 Montador de artefatos de couro (exceto roupas e calçados)</t>
  </si>
  <si>
    <t>765405 Trabalhador do acabamento de artefatos de tecidos e couros</t>
  </si>
  <si>
    <t>766105 Copiador de chapa</t>
  </si>
  <si>
    <t>766115 Gravador de matriz para flexografia (clicherista)</t>
  </si>
  <si>
    <t>766120 Editor de texto e imagem</t>
  </si>
  <si>
    <t>766125 Montador de fotolito (analógico e digital)</t>
  </si>
  <si>
    <t>766130 Gravador de matriz para rotogravura (eletromecânico e químico)</t>
  </si>
  <si>
    <t>766135 Gravador de matriz calcográfica</t>
  </si>
  <si>
    <t>766140 Gravador de matriz serigráfica</t>
  </si>
  <si>
    <t>766145 Operador de sistemas de prova (analógico e digital)</t>
  </si>
  <si>
    <t>766150 Operador de processo de tratamento de imagem</t>
  </si>
  <si>
    <t>766155 Programador visual gráfico</t>
  </si>
  <si>
    <t>766205 Impressor (serigrafia)</t>
  </si>
  <si>
    <t>766210 Impressor calcográfico</t>
  </si>
  <si>
    <t>766215 Impressor de ofsete (plano e rotativo)</t>
  </si>
  <si>
    <t>766220 Impressor de rotativa</t>
  </si>
  <si>
    <t>766225 Impressor de rotogravura</t>
  </si>
  <si>
    <t>766230 Impressor digital</t>
  </si>
  <si>
    <t>766235 Impressor flexográfico</t>
  </si>
  <si>
    <t>766240 Impressor letterset</t>
  </si>
  <si>
    <t>766245 Impressor tampográfico</t>
  </si>
  <si>
    <t>766250 Impressor tipográfico</t>
  </si>
  <si>
    <t>766305 Acabador de embalagens (flexíveis e cartotécnicas)</t>
  </si>
  <si>
    <t>766310 Impressor de corte e vinco</t>
  </si>
  <si>
    <t>766315 Operador de acabamento (indústria gráfica)</t>
  </si>
  <si>
    <t>766320 Operador de guilhotina (corte de papel)</t>
  </si>
  <si>
    <t>766325 Preparador de matrizes de corte e vinco</t>
  </si>
  <si>
    <t>766405 Laboratorista fotográfico</t>
  </si>
  <si>
    <t>766410 Revelador de filmes fotográficos, em preto e branco</t>
  </si>
  <si>
    <t>766415 Revelador de filmes fotográficos, em cores</t>
  </si>
  <si>
    <t>766420 Auxiliar de radiologia (revelação fotográfica)</t>
  </si>
  <si>
    <t>768105 Tecelão (tear manual)</t>
  </si>
  <si>
    <t>768110 Tecelão de tapetes, a  mão</t>
  </si>
  <si>
    <t>768115 Tricoteiro, à mão</t>
  </si>
  <si>
    <t>768120 Redeiro</t>
  </si>
  <si>
    <t>768125 Chapeleiro (chapéus de palha)</t>
  </si>
  <si>
    <t>768130 Crocheteiro, a  mão</t>
  </si>
  <si>
    <t>768205 Bordador, a  mão</t>
  </si>
  <si>
    <t>768210 Cerzidor</t>
  </si>
  <si>
    <t>768305 Artífice do couro</t>
  </si>
  <si>
    <t>768310 Cortador de calçados, a  mão (exceto solas)</t>
  </si>
  <si>
    <t>768315 Costurador de artefatos de couro, a  mão (exceto roupas e calçados)</t>
  </si>
  <si>
    <t>768320 Sapateiro (calçados sob medida)</t>
  </si>
  <si>
    <t>768325 Seleiro</t>
  </si>
  <si>
    <t>768605 Tipógrafo</t>
  </si>
  <si>
    <t>768610 Linotipista</t>
  </si>
  <si>
    <t>768615 Monotipista</t>
  </si>
  <si>
    <t>768620 Paginador</t>
  </si>
  <si>
    <t>768625 Pintor de letreiros</t>
  </si>
  <si>
    <t>768630 Confeccionador de carimbos de borracha</t>
  </si>
  <si>
    <t>768705 Gravador, à mão (encadernação)</t>
  </si>
  <si>
    <t>768710 Restaurador de livros</t>
  </si>
  <si>
    <t>770105 Mestre (indústria de madeira e mobiliário)</t>
  </si>
  <si>
    <t>770110 Mestre carpinteiro</t>
  </si>
  <si>
    <t>771105 Marceneiro</t>
  </si>
  <si>
    <t>771110 Modelador de madeira</t>
  </si>
  <si>
    <t>771115 Maquetista na marcenaria</t>
  </si>
  <si>
    <t>771120 Tanoeiro</t>
  </si>
  <si>
    <t>772105 Classificador de madeira</t>
  </si>
  <si>
    <t>772110 Impregnador de madeira</t>
  </si>
  <si>
    <t>772115 Secador de madeira</t>
  </si>
  <si>
    <t>773105 Cortador de laminados de madeira</t>
  </si>
  <si>
    <t>773110 Operador de serras no desdobramento de madeira</t>
  </si>
  <si>
    <t>773115 Serrador de bordas no desdobramento de madeira</t>
  </si>
  <si>
    <t>773120 Serrador de madeira</t>
  </si>
  <si>
    <t>773125 Serrador de madeira (serra circular múltipla)</t>
  </si>
  <si>
    <t>773130 Serrador de madeira (serra de fita múltipla)</t>
  </si>
  <si>
    <t>773205 Operador de máquina intercaladora de placas (compensados)</t>
  </si>
  <si>
    <t>773210 Prensista de aglomerados</t>
  </si>
  <si>
    <t>773215 Prensista de compensados</t>
  </si>
  <si>
    <t>773220 Preparador de aglomerantes</t>
  </si>
  <si>
    <t>773305 Operador de desempenadeira na usinagem convencional de madeira</t>
  </si>
  <si>
    <t>773310 Operador de entalhadeira (usinagem de madeira)</t>
  </si>
  <si>
    <t>773315 Operador de fresadora (usinagem de madeira)</t>
  </si>
  <si>
    <t>773320 Operador de lixadeira (usinagem de madeira)</t>
  </si>
  <si>
    <t>773325 Operador de máquina de usinagem madeira, em geral</t>
  </si>
  <si>
    <t>773330 Operador de molduradora (usinagem de madeira)</t>
  </si>
  <si>
    <t>773335 Operador de plaina desengrossadeira</t>
  </si>
  <si>
    <t>773340 Operador de serras (usinagem de madeira)</t>
  </si>
  <si>
    <t>773345 Operador de torno automático (usinagem de madeira)</t>
  </si>
  <si>
    <t>773350 Operador de tupia (usinagem de madeira)</t>
  </si>
  <si>
    <t>773355 Torneiro na usinagem convencional de madeira</t>
  </si>
  <si>
    <t>773405 Operador de máquina bordatriz</t>
  </si>
  <si>
    <t>773410 Operador de máquina de cortina d´água (produção de móveis)</t>
  </si>
  <si>
    <t>773415 Operador de máquina de usinagem de madeira (produção em série)</t>
  </si>
  <si>
    <t>773420 Operador de prensa de alta freqüência na usinagem de madeira</t>
  </si>
  <si>
    <t>773505 Operador de centro de usinagem de madeira (cnc)</t>
  </si>
  <si>
    <t>773510 Operador de máquinas de usinar madeira (cnc)</t>
  </si>
  <si>
    <t>774105 Montador de móveis e artefatos de madeira</t>
  </si>
  <si>
    <t>775105 Entalhador  de madeira</t>
  </si>
  <si>
    <t>775110 Folheador de móveis de madeira</t>
  </si>
  <si>
    <t>775115 Lustrador de peças de madeira</t>
  </si>
  <si>
    <t>775120 Marcheteiro</t>
  </si>
  <si>
    <t>776405 Cesteiro</t>
  </si>
  <si>
    <t>776410 Confeccionador de escovas, pincéis e produtos similares (a mão)</t>
  </si>
  <si>
    <t>776415 Confeccionador de escovas, pincéis e produtos similares (a máquina)</t>
  </si>
  <si>
    <t>776420 Confeccionador de móveis de vime, junco e bambu</t>
  </si>
  <si>
    <t>776425 Esteireiro</t>
  </si>
  <si>
    <t>776430 Vassoureiro</t>
  </si>
  <si>
    <t>777105 Carpinteiro naval (construção de pequenas embarcações)</t>
  </si>
  <si>
    <t>777110 Carpinteiro naval (embarcações)</t>
  </si>
  <si>
    <t>777115 Carpinteiro naval (estaleiros)</t>
  </si>
  <si>
    <t>777205 Carpinteiro de carretas</t>
  </si>
  <si>
    <t>777210 Carpinteiro de carrocerias</t>
  </si>
  <si>
    <t>780105 Supervisor de embalagem e etiquetagem</t>
  </si>
  <si>
    <t>781105 Condutor de processos robotizados de pintura</t>
  </si>
  <si>
    <t>781110 Condutor de processos robotizados de soldagem</t>
  </si>
  <si>
    <t>781305 Operador de veículos subaquáticos controlados remotamente</t>
  </si>
  <si>
    <t>781310 Operador de aeronaves não tripuladas</t>
  </si>
  <si>
    <t>781705 Mergulhador profissional (raso e profundo)</t>
  </si>
  <si>
    <t>782105 Operador de draga</t>
  </si>
  <si>
    <t>782110 Operador de guindaste (fixo)</t>
  </si>
  <si>
    <t>782115 Operador de guindaste móvel</t>
  </si>
  <si>
    <t>782120 Operador de máquina rodoferroviária</t>
  </si>
  <si>
    <t>782125 Operador de monta-cargas (construção civil)</t>
  </si>
  <si>
    <t>782130 Operador de ponte rolante</t>
  </si>
  <si>
    <t>782135 Operador de pórtico rolante</t>
  </si>
  <si>
    <t>782140 Operador de talha elétrica</t>
  </si>
  <si>
    <t>782145 Sinaleiro (ponte-rolante)</t>
  </si>
  <si>
    <t>782205 Guincheiro (construção civil)</t>
  </si>
  <si>
    <t>782210 Operador de docagem</t>
  </si>
  <si>
    <t>782220 Operador de empilhadeira</t>
  </si>
  <si>
    <t>782305 Motorista de carro de passeio</t>
  </si>
  <si>
    <t>782310 Motorista de furgão ou veículo similar</t>
  </si>
  <si>
    <t>782315 Motorista de táxi</t>
  </si>
  <si>
    <t>782320 Condutor de ambulância</t>
  </si>
  <si>
    <t>782405 Motorista de ônibus rodoviário</t>
  </si>
  <si>
    <t>782410 Motorista de ônibus urbano</t>
  </si>
  <si>
    <t>782415 Motorista de trólebus</t>
  </si>
  <si>
    <t>782505 Caminhoneiro autônomo (rotas regionais e internacionais)</t>
  </si>
  <si>
    <t>782510 Motorista de caminhão (rotas regionais e internacionais)</t>
  </si>
  <si>
    <t>782515 Motorista operacional de guincho</t>
  </si>
  <si>
    <t>782605 Operador de trem de metrô</t>
  </si>
  <si>
    <t>782610 Maquinista de trem</t>
  </si>
  <si>
    <t>782615 Maquinista de trem metropolitano</t>
  </si>
  <si>
    <t>782620 Motorneiro</t>
  </si>
  <si>
    <t>782625 Auxiliar de maquinista de trem</t>
  </si>
  <si>
    <t>782630 Operador de teleférico (passageiros)</t>
  </si>
  <si>
    <t>782705 Marinheiro de convés (marítimo e fluviário)</t>
  </si>
  <si>
    <t>782710 Marinheiro de máquinas</t>
  </si>
  <si>
    <t>782715 Moço de convés (marítimo e fluviário)</t>
  </si>
  <si>
    <t>782720 Moço de máquinas (marítimo e fluviário)</t>
  </si>
  <si>
    <t>782725 Marinheiro de esporte e recreio</t>
  </si>
  <si>
    <t>782730 Marinheiro auxiliar de convés (marítimo e aquaviario)</t>
  </si>
  <si>
    <t>782735 Marinheiro auxiliar de máquinas (marítimo e aquaviário)</t>
  </si>
  <si>
    <t>782805 Condutor de veículos de tração animal (ruas e estradas)</t>
  </si>
  <si>
    <t>782810 Tropeiro</t>
  </si>
  <si>
    <t>782815 Boiadeiro</t>
  </si>
  <si>
    <t>782820 Condutor de veículos a pedais</t>
  </si>
  <si>
    <t>783105 Agente de pátio</t>
  </si>
  <si>
    <t>783110 Manobrador</t>
  </si>
  <si>
    <t>783205 Carregador (aeronaves)</t>
  </si>
  <si>
    <t>783210 Carregador (armazém)</t>
  </si>
  <si>
    <t>783215 Carregador (veículos de transportes terrestres)</t>
  </si>
  <si>
    <t>783220 Estivador</t>
  </si>
  <si>
    <t>783225 Ajudante de motorista</t>
  </si>
  <si>
    <t>783230 Bloqueiro (trabalhador portuário)</t>
  </si>
  <si>
    <t>783235 Trabalhador portuário de capatazia</t>
  </si>
  <si>
    <t>783240 Amarrador e desamarrado de embarcações</t>
  </si>
  <si>
    <t>784105 Embalador, a mão</t>
  </si>
  <si>
    <t>784110 Embalador, a máquina</t>
  </si>
  <si>
    <t>784115 Operador de máquina de etiquetar</t>
  </si>
  <si>
    <t>784120 Operador de máquina de envasar líquidos</t>
  </si>
  <si>
    <t>784125 Operador de prensa de enfardamento</t>
  </si>
  <si>
    <t>784205 Alimentador de linha de produção</t>
  </si>
  <si>
    <t>791105 Artesão bordador</t>
  </si>
  <si>
    <t>791110 Artesão ceramista</t>
  </si>
  <si>
    <t>791115 Artesão com material reciclável</t>
  </si>
  <si>
    <t>791120 Artesão confeccionador de biojóias e ecojóias</t>
  </si>
  <si>
    <t>791125 Artesão do couro</t>
  </si>
  <si>
    <t>791130 Artesão escultor</t>
  </si>
  <si>
    <t>791135 Artesão moveleiro (exceto reciclado)</t>
  </si>
  <si>
    <t>791140 Artesão tecelão</t>
  </si>
  <si>
    <t>791145 Artesão trançador</t>
  </si>
  <si>
    <t>791150 Artesão crocheteiro</t>
  </si>
  <si>
    <t>791155 Artesão tricoteiro</t>
  </si>
  <si>
    <t>791160 Artesão rendeiro</t>
  </si>
  <si>
    <t>810105 Mestre (indústria petroquímica e carboquímica)</t>
  </si>
  <si>
    <t>810110 Mestre de produção química</t>
  </si>
  <si>
    <t>810205 Mestre (indústria de borracha e plástico)</t>
  </si>
  <si>
    <t>810305 Mestre de produção farmacêutica</t>
  </si>
  <si>
    <t>811005 Operador de processos químicos e petroquímicos</t>
  </si>
  <si>
    <t>811010 Operador de sala de controle de instalações químicas, petroquímicas e afins</t>
  </si>
  <si>
    <t>811105 Moleiro (tratamentos químicos e afins)</t>
  </si>
  <si>
    <t>811110 Operador de máquina misturadeira (tratamentos químicos e afins)</t>
  </si>
  <si>
    <t>811115 Operador de britadeira (tratamentos químicos e afins)</t>
  </si>
  <si>
    <t>811120 Operador de concentração</t>
  </si>
  <si>
    <t>811125 Trabalhador da fabricação de resinas e vernizes</t>
  </si>
  <si>
    <t>811130 Trabalhador de fabricação de tintas</t>
  </si>
  <si>
    <t>811205 Operador de calcinação (tratamento químico e afins)</t>
  </si>
  <si>
    <t>811215 Operador de tratamento químico de materiais radioativos</t>
  </si>
  <si>
    <t>811305 Operador de centrifugadora (tratamentos químicos e afins)</t>
  </si>
  <si>
    <t>811310 Operador de exploração de petróleo</t>
  </si>
  <si>
    <t>811315 Operador de filtro de secagem (mineração)</t>
  </si>
  <si>
    <t>811320 Operador de filtro de tambor rotativo (tratamentos químicos e afins)</t>
  </si>
  <si>
    <t>811325 Operador de filtro-esteira (mineração)</t>
  </si>
  <si>
    <t>811330 Operador de filtro-prensa (tratamentos químicos e afins)</t>
  </si>
  <si>
    <t>811335 Operador de filtros de parafina (tratamentos químicos e afins)</t>
  </si>
  <si>
    <t>811405 Destilador de madeira</t>
  </si>
  <si>
    <t>811410 Destilador de produtos químicos (exceto petróleo)</t>
  </si>
  <si>
    <t>811415 Operador de alambique de funcionamento contínuo (produtos químicos, exceto petróleo)</t>
  </si>
  <si>
    <t>811420 Operador de aparelho de reação e conversão (produtos químicos, exceto petróleo)</t>
  </si>
  <si>
    <t>811425 Operador de equipamento de destilação de álcool</t>
  </si>
  <si>
    <t>811430 Operador de evaporador na destilação</t>
  </si>
  <si>
    <t>811505 Operador de painel de controle (refinação de petróleo)</t>
  </si>
  <si>
    <t>811510 Operador de transferência e estocagem - na refinação do petróleo</t>
  </si>
  <si>
    <t>811605 Operador de britador de coque</t>
  </si>
  <si>
    <t>811610 Operador de carro de apagamento e coque</t>
  </si>
  <si>
    <t>811615 Operador de destilação e subprodutos de coque</t>
  </si>
  <si>
    <t>811620 Operador de enfornamento e desenfornamento de coque</t>
  </si>
  <si>
    <t>811625 Operador de exaustor (coqueria)</t>
  </si>
  <si>
    <t>811630 Operador de painel de controle</t>
  </si>
  <si>
    <t>811635 Operador de preservação e controle térmico</t>
  </si>
  <si>
    <t>811640 Operador de reator de coque de petróleo</t>
  </si>
  <si>
    <t>811645 Operador de refrigeração (coqueria)</t>
  </si>
  <si>
    <t>811650 Operador de sistema de reversão (coqueria)</t>
  </si>
  <si>
    <t>811705 Bamburista</t>
  </si>
  <si>
    <t>811710 Calandrista de borracha</t>
  </si>
  <si>
    <t>811715 Confeccionador de pneumáticos</t>
  </si>
  <si>
    <t>811725 Confeccionador de velas por imersão</t>
  </si>
  <si>
    <t>811735 Confeccionador de velas por moldagem</t>
  </si>
  <si>
    <t>811745 Laminador de plástico</t>
  </si>
  <si>
    <t>811750 Moldador de borracha por compressão</t>
  </si>
  <si>
    <t>811760 Moldador de plástico por compressão</t>
  </si>
  <si>
    <t>811770 Moldador de plástico por injeção</t>
  </si>
  <si>
    <t>811775 Trefilador de borracha</t>
  </si>
  <si>
    <t>811805 Operador de máquina de produtos farmacêuticos</t>
  </si>
  <si>
    <t>811810 Drageador (medicamentos)</t>
  </si>
  <si>
    <t>811815 Operador de máquina de fabricação de cosméticos</t>
  </si>
  <si>
    <t>811820 Operador de máquina de fabricação de produtos de higiene e limpeza (sabão, sabonete, detergente, absorvente, fraldas cotonetes e outros)</t>
  </si>
  <si>
    <t>812105 Pirotécnico</t>
  </si>
  <si>
    <t>812110 Trabalhador da fabricação de munição e explosivos</t>
  </si>
  <si>
    <t>813105 Cilindrista (petroquímica e afins)</t>
  </si>
  <si>
    <t>813110 Operador de calandra (química, petroquímica e afins)</t>
  </si>
  <si>
    <t>813115 Operador de extrusora (química, petroquímica e afins)</t>
  </si>
  <si>
    <t>813120 Operador de processo (química, petroquímica e afins)</t>
  </si>
  <si>
    <t>813125 Operador de produção (química, petroquímica e afins)</t>
  </si>
  <si>
    <t>813130 Técnico de operação (química, petroquímica e afins)</t>
  </si>
  <si>
    <t>818105 Assistente de laboratório industrial</t>
  </si>
  <si>
    <t>818110 Auxiliar de laboratório de análises físico-químicas</t>
  </si>
  <si>
    <t>820105 Mestre de siderurgia</t>
  </si>
  <si>
    <t>820110 Mestre de aciaria</t>
  </si>
  <si>
    <t>820115 Mestre de alto-forno</t>
  </si>
  <si>
    <t>820120 Mestre de forno elétrico</t>
  </si>
  <si>
    <t>820125 Mestre de laminação</t>
  </si>
  <si>
    <t>820205 Supervisor de fabricação de produtos cerâmicos, porcelanatos e afins</t>
  </si>
  <si>
    <t>820210 Supervisor de fabricação de produtos de vidro</t>
  </si>
  <si>
    <t>821105 Operador de centro de controle ( sinterização)</t>
  </si>
  <si>
    <t>821110 Operador de máquina de sinterizar</t>
  </si>
  <si>
    <t>821205 Forneiro e operador (alto-forno)</t>
  </si>
  <si>
    <t>821210 Forneiro e operador (conversor a oxigênio)</t>
  </si>
  <si>
    <t>821215 Forneiro e operador (forno elétrico)</t>
  </si>
  <si>
    <t>821220 Forneiro e operador (refino de metais não-ferrosos)</t>
  </si>
  <si>
    <t>821225 Forneiro e operador de forno de redução direta</t>
  </si>
  <si>
    <t>821230 Operador de aciaria (basculamento de convertedor)</t>
  </si>
  <si>
    <t>821235 Operador de aciaria (dessulfuração de gusa)</t>
  </si>
  <si>
    <t>821240 Operador de aciaria (recebimento de gusa)</t>
  </si>
  <si>
    <t>821245 Operador de área de corrida</t>
  </si>
  <si>
    <t>821250 Operador de desgaseificação</t>
  </si>
  <si>
    <t>821255 Soprador de convertedor</t>
  </si>
  <si>
    <t>821305 Operador de laminador</t>
  </si>
  <si>
    <t>821310 Operador de laminador de barras a frio</t>
  </si>
  <si>
    <t>821315 Operador de laminador de barras a quente</t>
  </si>
  <si>
    <t>821320 Operador de laminador de metais não-ferrosos</t>
  </si>
  <si>
    <t>821325 Operador de laminador de tubos</t>
  </si>
  <si>
    <t>821330 Operador de montagem de cilindros e mancais</t>
  </si>
  <si>
    <t>821335 Recuperador de guias e cilindros</t>
  </si>
  <si>
    <t>821405 Encarregado de acabamento de chapas e metais  (têmpera)</t>
  </si>
  <si>
    <t>821410 Escarfador</t>
  </si>
  <si>
    <t>821415 Marcador de produtos (siderúrgico e metalúrgico)</t>
  </si>
  <si>
    <t>821420 Operador de bobinadeira de tiras a quente, no acabamento de chapas e metais</t>
  </si>
  <si>
    <t>821425 Operador de cabine de laminação (fio-máquina)</t>
  </si>
  <si>
    <t>821430 Operador de escória e sucata</t>
  </si>
  <si>
    <t>821435 Operador de jato abrasivo</t>
  </si>
  <si>
    <t>821440 Operador de tesoura mecânica e máquina de corte, no acabamento de chapas e metais</t>
  </si>
  <si>
    <t>821445 Preparador de sucata e aparas</t>
  </si>
  <si>
    <t>821450 Rebarbador de metal</t>
  </si>
  <si>
    <t>822105 Forneiro de cubilô</t>
  </si>
  <si>
    <t>822110 Forneiro de forno-poço</t>
  </si>
  <si>
    <t>822115 Forneiro de fundição (forno de redução)</t>
  </si>
  <si>
    <t>822120 Forneiro de reaquecimento e tratamento térmico na metalurgia</t>
  </si>
  <si>
    <t>822125 Forneiro de revérbero</t>
  </si>
  <si>
    <t>823105 Preparador de massa (fabricação de abrasivos)</t>
  </si>
  <si>
    <t>823110 Preparador de massa (fabricação de vidro)</t>
  </si>
  <si>
    <t>823115 Preparador de massa de argila</t>
  </si>
  <si>
    <t>823120 Preparador de barbotina</t>
  </si>
  <si>
    <t>823125 Preparador de esmaltes (cerâmica)</t>
  </si>
  <si>
    <t>823130 Preparador de aditivos</t>
  </si>
  <si>
    <t>823135 Operador de atomizador</t>
  </si>
  <si>
    <t>823210 Extrusor de fios ou fibras de vidro</t>
  </si>
  <si>
    <t>823215 Forneiro na fundição de vidro</t>
  </si>
  <si>
    <t>823220 Forneiro no recozimento de vidro</t>
  </si>
  <si>
    <t>823230 Moldador de abrasivos na fabricação de cerâmica, vidro e porcelana</t>
  </si>
  <si>
    <t>823235 Operador de banho metálico de vidro por flutuação</t>
  </si>
  <si>
    <t>823240 Operador de máquina de soprar vidro</t>
  </si>
  <si>
    <t>823245 Operador de máquina extrusora de varetas e tubos de vidro</t>
  </si>
  <si>
    <t>823250 Operador de prensa de moldar vidro</t>
  </si>
  <si>
    <t>823255 Temperador de vidro</t>
  </si>
  <si>
    <t>823265 Trabalhador na fabricação de produtos abrasivos</t>
  </si>
  <si>
    <t>823305 Classificador e empilhador de tijolos refratários</t>
  </si>
  <si>
    <t>823315 Forneiro (materiais de construção)</t>
  </si>
  <si>
    <t>823320 Trabalhador da elaboração de pré-fabricados (cimento amianto)</t>
  </si>
  <si>
    <t>823325 Trabalhador da elaboração de pré-fabricados (concreto armado)</t>
  </si>
  <si>
    <t>823330 Trabalhador da fabricação de pedras artificiais</t>
  </si>
  <si>
    <t>828105 Oleiro (fabricação de telhas)</t>
  </si>
  <si>
    <t>828110 Oleiro (fabricação de tijolos)</t>
  </si>
  <si>
    <t>830105 Mestre (indústria de celulose, papel e papelão)</t>
  </si>
  <si>
    <t>831105 Cilindreiro na preparação de pasta para fabricação de papel</t>
  </si>
  <si>
    <t>831110 Operador de branqueador de pasta para fabricação de papel</t>
  </si>
  <si>
    <t>831115 Operador de digestor de pasta para fabricação de papel</t>
  </si>
  <si>
    <t>831120 Operador de lavagem e depuração de pasta para fabricação de papel</t>
  </si>
  <si>
    <t>831125 Operador de máquina de secar celulose</t>
  </si>
  <si>
    <t>832105 Calandrista de papel</t>
  </si>
  <si>
    <t>832110 Operador de cortadeira de papel</t>
  </si>
  <si>
    <t>832115 Operador de máquina de fabricar papel  (fase úmida)</t>
  </si>
  <si>
    <t>832120 Operador de máquina de fabricar papel (fase seca)</t>
  </si>
  <si>
    <t>832125 Operador de máquina de fabricar papel e papelão</t>
  </si>
  <si>
    <t>832135 Operador de rebobinadeira na fabricação de papel e papelão</t>
  </si>
  <si>
    <t>833105 Cartonageiro, a máquina</t>
  </si>
  <si>
    <t>833110 Confeccionador de bolsas, sacos e sacolas e papel, a máquina</t>
  </si>
  <si>
    <t>833115 Confeccionador de sacos de celofane, a máquina</t>
  </si>
  <si>
    <t>833120 Operador de máquina de cortar e dobrar papelão</t>
  </si>
  <si>
    <t>833125 Operador de prensa de embutir papelão</t>
  </si>
  <si>
    <t>833205 Cartonageiro, a mão (caixas de papelão)</t>
  </si>
  <si>
    <t>840105 Supervisor de produção da indústria alimentícia</t>
  </si>
  <si>
    <t>840110 Supervisor da indústria de bebidas</t>
  </si>
  <si>
    <t>840115 Supervisor da indústria de fumo</t>
  </si>
  <si>
    <t>840120 Chefe de confeitaria</t>
  </si>
  <si>
    <t>841105 Moleiro de cereais (exceto arroz)</t>
  </si>
  <si>
    <t>841110 Moleiro de especiarias</t>
  </si>
  <si>
    <t>841115 Operador de processo de moagem</t>
  </si>
  <si>
    <t>841205 Moedor de sal</t>
  </si>
  <si>
    <t>841210 Refinador de sal</t>
  </si>
  <si>
    <t>841305 Operador de cristalização na refinação de açucar</t>
  </si>
  <si>
    <t>841310 Operador de equipamentos de refinação de açúcar (processo contínuo)</t>
  </si>
  <si>
    <t>841315 Operador de moenda na fabricação de açúcar</t>
  </si>
  <si>
    <t>841320 Operador de tratamento de calda na refinação de açúcar</t>
  </si>
  <si>
    <t>841408 Cozinhador (conservação de alimentos)</t>
  </si>
  <si>
    <t>841416 Cozinhador de carnes</t>
  </si>
  <si>
    <t>841420 Cozinhador de frutas e legumes</t>
  </si>
  <si>
    <t>841428 Cozinhador de pescado</t>
  </si>
  <si>
    <t>841432 Desidratador de alimentos</t>
  </si>
  <si>
    <t>841440 Esterilizador de alimentos</t>
  </si>
  <si>
    <t>841444 Hidrogenador de óleos e gorduras</t>
  </si>
  <si>
    <t>841448 Lagareiro</t>
  </si>
  <si>
    <t>841456 Operador de câmaras frias</t>
  </si>
  <si>
    <t>841460 Operador de preparação de grãos vegetais (óleos e gorduras)</t>
  </si>
  <si>
    <t>841464 Prensador de frutas (exceto oleaginosas)</t>
  </si>
  <si>
    <t>841468 Preparador de rações</t>
  </si>
  <si>
    <t>841472 Refinador de óleo e gordura</t>
  </si>
  <si>
    <t>841476 Trabalhador de fabricação de margarina</t>
  </si>
  <si>
    <t>841484 Trabalhador de preparação de pescados (limpeza)</t>
  </si>
  <si>
    <t>841505 Trabalhador de tratamento do leite e fabricação de laticínios e afins</t>
  </si>
  <si>
    <t>841605 Misturador de café</t>
  </si>
  <si>
    <t>841610 Torrador de café</t>
  </si>
  <si>
    <t>841615 Moedor de café</t>
  </si>
  <si>
    <t>841620 Operador de extração de café solúvel</t>
  </si>
  <si>
    <t>841625 Torrador de cacau</t>
  </si>
  <si>
    <t>841630 Misturador de chá ou mate</t>
  </si>
  <si>
    <t>841705 Alambiqueiro</t>
  </si>
  <si>
    <t>841710 Filtrador de cerveja</t>
  </si>
  <si>
    <t>841715 Fermentador</t>
  </si>
  <si>
    <t>841720 Trabalhador de fabricação de vinhos</t>
  </si>
  <si>
    <t>841725 Malteiro (germinação)</t>
  </si>
  <si>
    <t>841730 Cozinhador de malte</t>
  </si>
  <si>
    <t>841735 Dessecador de malte</t>
  </si>
  <si>
    <t>841740 Vinagreiro</t>
  </si>
  <si>
    <t>841745 Xaropeiro</t>
  </si>
  <si>
    <t>841805 Operador de forno (fabricação de pães, biscoitos e similares)</t>
  </si>
  <si>
    <t>841810 Operador de máquinas de fabricação de doces, salgados e massas alimentícias</t>
  </si>
  <si>
    <t>841815 Operador de máquinas de fabricação de chocolates e achocolatados</t>
  </si>
  <si>
    <t>842105 Preparador de melado e essência de fumo</t>
  </si>
  <si>
    <t>842110 Processador de fumo</t>
  </si>
  <si>
    <t>842115 Classificador de fumo</t>
  </si>
  <si>
    <t>842120 Auxiliar de processamento de fumo</t>
  </si>
  <si>
    <t>842125 Operador de máquina (fabricação de cigarros)</t>
  </si>
  <si>
    <t>842135 Operador de máquina de preparação de matéria prima para produção de cigarros</t>
  </si>
  <si>
    <t>842205 Preparador de fumo na fabricação de charutos</t>
  </si>
  <si>
    <t>842210 Operador de máquina de fabricar charutos e cigarrilhas</t>
  </si>
  <si>
    <t>842215 Classificador de charutos</t>
  </si>
  <si>
    <t>842220 Cortador de charutos</t>
  </si>
  <si>
    <t>842225 Celofanista na fabricação de charutos</t>
  </si>
  <si>
    <t>842230 Charuteiro a mão</t>
  </si>
  <si>
    <t>842235 Degustador de charutos</t>
  </si>
  <si>
    <t>848105 Defumador de carnes e pescados</t>
  </si>
  <si>
    <t>848110 Salgador de alimentos</t>
  </si>
  <si>
    <t>848115 Salsicheiro (fabricação de lingüiça, salsicha e produtos similares)</t>
  </si>
  <si>
    <t>848205 Pasteurizador</t>
  </si>
  <si>
    <t>848210 Queijeiro na fabricação de laticínio</t>
  </si>
  <si>
    <t>848215 Manteigueiro na fabricação de laticínio</t>
  </si>
  <si>
    <t>848305 Padeiro</t>
  </si>
  <si>
    <t>848310 Confeiteiro</t>
  </si>
  <si>
    <t>848315 Masseiro (massas alimentícias)</t>
  </si>
  <si>
    <t>848325 Trabalhador de fabricação de sorvete</t>
  </si>
  <si>
    <t>848405 Degustador de café</t>
  </si>
  <si>
    <t>848410 Degustador de chá</t>
  </si>
  <si>
    <t>848415 Degustador de derivados de cacau</t>
  </si>
  <si>
    <t>848420 Degustador de vinhos ou licores</t>
  </si>
  <si>
    <t>848425 Classificador de grãos</t>
  </si>
  <si>
    <t>848505 Abatedor</t>
  </si>
  <si>
    <t>848510 Açougueiro</t>
  </si>
  <si>
    <t>848515 Desossador</t>
  </si>
  <si>
    <t>848520 Magarefe</t>
  </si>
  <si>
    <t>848525 Retalhador de carne</t>
  </si>
  <si>
    <t>848605 Trabalhador do beneficiamento de fumo</t>
  </si>
  <si>
    <t>860105 Supervisor de manutenção eletromecânica (utilidades)</t>
  </si>
  <si>
    <t>860110 Supervisor de operação de fluidos (distribuição, captação, tratamento de água, gases, vapor)</t>
  </si>
  <si>
    <t>860115 Supervisor de operação elétrica (geração, transmissão e distribuição de energia elétrica)</t>
  </si>
  <si>
    <t>861105 Operador de central hidrelétrica</t>
  </si>
  <si>
    <t>861110 Operador de quadro de distribuição de energia elétrica</t>
  </si>
  <si>
    <t>861115 Operador de central termoelétrica</t>
  </si>
  <si>
    <t>861120 Operador de reator nuclear</t>
  </si>
  <si>
    <t>861205 Operador de subestação</t>
  </si>
  <si>
    <t>862105 Foguista (locomotivas a vapor)</t>
  </si>
  <si>
    <t>862110 Maquinista de embarcações</t>
  </si>
  <si>
    <t>862115 Operador de bateria de gás de hulha</t>
  </si>
  <si>
    <t>862120 Operador de caldeira</t>
  </si>
  <si>
    <t>862130 Operador de compressor de ar</t>
  </si>
  <si>
    <t>862140 Operador de estação de bombeamento</t>
  </si>
  <si>
    <t>862150 Operador de máquinas fixas, em geral</t>
  </si>
  <si>
    <t>862155 Operador de utilidade (produção e distribuição de vapor, gás, óleo, combustível, energia, oxigênio)</t>
  </si>
  <si>
    <t>862160 Operador de abastecimento de combustível de aeronave</t>
  </si>
  <si>
    <t>862205 Operador de estação de captação, tratamento e distribuição de água</t>
  </si>
  <si>
    <t>862305 Operador de estação de tratamento de água e efluentes</t>
  </si>
  <si>
    <t>862310 Operador de forno de incineração no tratamento de água, efluentes e resíduos industriais</t>
  </si>
  <si>
    <t>862405 Operador de instalação de extração, processamento, envasamento e distribuição de gases</t>
  </si>
  <si>
    <t>862505 Operador de instalação de refrigeração</t>
  </si>
  <si>
    <t>862510 Operador de refrigeração com amônia</t>
  </si>
  <si>
    <t>862515 Operador de instalação de ar-condicionado</t>
  </si>
  <si>
    <t>910105 Encarregado de manutenção mecânica de sistemas operacionais</t>
  </si>
  <si>
    <t>910110 Supervisor de manutenção de aparelhos térmicos, de climatização e de refrigeração</t>
  </si>
  <si>
    <t>910115 Supervisor de manutenção de bombas, motores, compressores e equipamentos de transmissão</t>
  </si>
  <si>
    <t>910120 Supervisor de manutenção de máquinas gráficas</t>
  </si>
  <si>
    <t>910125 Supervisor de manutenção de máquinas industriais têxteis</t>
  </si>
  <si>
    <t>910130 Supervisor de manutenção de máquinas operatrizes e de usinagem</t>
  </si>
  <si>
    <t>910205 Supervisor da manutenção e reparação de veículos leves</t>
  </si>
  <si>
    <t>910210 Supervisor da manutenção e reparação de veículos pesados</t>
  </si>
  <si>
    <t>910905 Supervisor de reparos linhas férreas</t>
  </si>
  <si>
    <t>910910 Supervisor de manutenção de vias férreas</t>
  </si>
  <si>
    <t>911105 Mecânico de manutenção de bomba injetora (exceto de veículos automotores)</t>
  </si>
  <si>
    <t>911110 Mecânico de manutenção de bombas</t>
  </si>
  <si>
    <t>911115 Mecânico de manutenção de compressores de ar</t>
  </si>
  <si>
    <t>911120 Mecânico de manutenção de motores diesel (exceto de veículos automotores)</t>
  </si>
  <si>
    <t>911125 Mecânico de manutenção de redutores</t>
  </si>
  <si>
    <t>911130 Mecânico de manutenção de turbinas (exceto de aeronaves)</t>
  </si>
  <si>
    <t>911135 Mecânico de manutenção de turbocompressores</t>
  </si>
  <si>
    <t>911205 Mecânico de manutenção e instalação de aparelhos de climatização e  refrigeração</t>
  </si>
  <si>
    <t>911305 Mecânico de manutenção de máquinas, em geral</t>
  </si>
  <si>
    <t>911310 Mecânico de manutenção de máquinas gráficas</t>
  </si>
  <si>
    <t>911315 Mecânico de manutenção de máquinas operatrizes (lavra de madeira)</t>
  </si>
  <si>
    <t>911320 Mecânico de manutenção de máquinas têxteis</t>
  </si>
  <si>
    <t>911325 Mecânico de manutenção de máquinas-ferramentas (usinagem de metais)</t>
  </si>
  <si>
    <t>913105 Mecânico de manutenção de aparelhos de levantamento</t>
  </si>
  <si>
    <t>913110 Mecânico de manutenção de equipamento de mineração</t>
  </si>
  <si>
    <t>913115 Mecânico de manutenção de máquinas agrícolas</t>
  </si>
  <si>
    <t>913120 Mecânico de manutenção de máquinas de construção e terraplenagem</t>
  </si>
  <si>
    <t>914105 Mecânico de manutenção de aeronaves, em geral</t>
  </si>
  <si>
    <t>914110 Mecânico de manutenção de sistema hidráulico de aeronaves (serviços de pista e hangar)</t>
  </si>
  <si>
    <t>914205 Mecânico de manutenção de motores e equipamentos navais</t>
  </si>
  <si>
    <t>914305 Mecânico de manutenção de veículos ferroviários</t>
  </si>
  <si>
    <t>914405 Mecânico de manutenção de automóveis, motocicletas e veículos similares</t>
  </si>
  <si>
    <t>914410 Mecânico de manutenção de empilhadeiras e outros veículos de cargas leves</t>
  </si>
  <si>
    <t>914415 Mecânico de manutenção de motocicletas</t>
  </si>
  <si>
    <t>914420 Mecânico de manutenção de tratores</t>
  </si>
  <si>
    <t>914425 Mecânico de veículos automotores a diesel (exceto tratores)</t>
  </si>
  <si>
    <t>915105 Técnico em manutenção de instrumentos de medição e precisão</t>
  </si>
  <si>
    <t>915110 Técnico em manutenção de hidrômetros</t>
  </si>
  <si>
    <t>915115 Técnico em manutenção de balanças</t>
  </si>
  <si>
    <t>915205 Restaurador de instrumentos musicais (exceto cordas arcadas)</t>
  </si>
  <si>
    <t>915210 Reparador de instrumentos musicais</t>
  </si>
  <si>
    <t>915215 Luthier (restauração de cordas arcadas)</t>
  </si>
  <si>
    <t>915305 Técnico em manutenção de equipamentos e instrumentos médico-hospitalares</t>
  </si>
  <si>
    <t>915405 Reparador de equipamentos fotográficos</t>
  </si>
  <si>
    <t>919105 Lubrificador industrial</t>
  </si>
  <si>
    <t>919110 Lubrificador de veículos automotores (exceto embarcações)</t>
  </si>
  <si>
    <t>919115 Lubrificador de embarcações</t>
  </si>
  <si>
    <t>919205 Mecânico de manutenção de máquinas cortadoras de grama, roçadeiras, motosserras e similares</t>
  </si>
  <si>
    <t>919305 Mecânico de manutenção de aparelhos esportivos e de ginástica</t>
  </si>
  <si>
    <t>919310 Mecânico de manutenção de bicicletas e veículos similares</t>
  </si>
  <si>
    <t>919315 Montador de bicicletas</t>
  </si>
  <si>
    <t>950105 Supervisor de manutenção elétrica de alta tensão industrial</t>
  </si>
  <si>
    <t>950110 Supervisor de manutenção eletromecânica industrial, comercial e predial</t>
  </si>
  <si>
    <t>950205 Encarregado de manutenção elétrica de veículos</t>
  </si>
  <si>
    <t>950305 Supervisor de manutenção eletromecânica</t>
  </si>
  <si>
    <t>951105 Eletricista de manutenção eletroeletrônica</t>
  </si>
  <si>
    <t>951305 Instalador de sistemas eletroeletrônicos de segurança</t>
  </si>
  <si>
    <t>951310 Mantenedor de sistemas eletroeletrônicos de segurança</t>
  </si>
  <si>
    <t>951315 Monitor de sistemas eletrônicos de segurança interno</t>
  </si>
  <si>
    <t>951320 Monitor de sistemas eletrônicos de segurança externo</t>
  </si>
  <si>
    <t>953105 Eletricista de instalações (aeronaves)</t>
  </si>
  <si>
    <t>953110 Eletricista de instalações (embarcações)</t>
  </si>
  <si>
    <t>953115 Eletricista de instalações (veículos automotores e máquinas operatrizes, exceto aeronaves e embarcações)</t>
  </si>
  <si>
    <t>954105 Eletromecânico de manutenção de elevadores</t>
  </si>
  <si>
    <t>954110 Eletromecânico de manutenção de escadas rolantes</t>
  </si>
  <si>
    <t>954115 Eletromecânico de manutenção de portas automáticas</t>
  </si>
  <si>
    <t>954120 Mecânico de manutenção de instalações mecânicas de edifícios</t>
  </si>
  <si>
    <t>954125 Operador eletromecânico</t>
  </si>
  <si>
    <t>954205 Reparador de aparelhos eletrodomésticos (exceto imagem e som)</t>
  </si>
  <si>
    <t>954210 Reparador de rádio, tv e som</t>
  </si>
  <si>
    <t>954305 Reparador de equipamentos de escritório</t>
  </si>
  <si>
    <t>991105 Conservador de via permanente (trilhos)</t>
  </si>
  <si>
    <t>991110 Inspetor de via permanente (trilhos)</t>
  </si>
  <si>
    <t>991115 Operador de máquinas especiais em conservação de via permanente (trilhos)</t>
  </si>
  <si>
    <t>991120 Soldador aluminotérmico em conservação de trilhos</t>
  </si>
  <si>
    <t>991205 Mantenedor de equipamentos de parques de diversões e similares</t>
  </si>
  <si>
    <t>991305 Funileiro de veículos (reparação)</t>
  </si>
  <si>
    <t>991310 Montador de veículos (reparação)</t>
  </si>
  <si>
    <t>991315 Pintor de veículos (reparação)</t>
  </si>
  <si>
    <t>992105 Alinhador de pneus</t>
  </si>
  <si>
    <t>992110 Balanceador</t>
  </si>
  <si>
    <t>992115 Borracheiro</t>
  </si>
  <si>
    <t>992120 Lavador de peças</t>
  </si>
  <si>
    <t>992205 Encarregado geral de operações de conservação de vias permanentes (exceto trilhos)</t>
  </si>
  <si>
    <t>992210 Encarregado de equipe de conservação de vias permanentes (exceto trilhos)</t>
  </si>
  <si>
    <t>992215 Operador de ceifadeira na conservação de vias permanentes</t>
  </si>
  <si>
    <t>992220 Pedreiro de conservação de vias permanentes (exceto trilhos)</t>
  </si>
  <si>
    <t>992225 Auxiliar geral de conservação de vias permanentes (exceto trilhos)</t>
  </si>
  <si>
    <t>CÓDIGO/TÍTULO</t>
  </si>
  <si>
    <t>INSS DESC. EM OUTRAS EMPRESAS</t>
  </si>
  <si>
    <t>LÍQUIDO A CREDITAR</t>
  </si>
  <si>
    <t>VALOR IRRF</t>
  </si>
  <si>
    <t>DEDUÇÃO TABELA</t>
  </si>
  <si>
    <t>ALÍQUOTA  IRRF</t>
  </si>
  <si>
    <t>ALÍQUOTA INSS</t>
  </si>
  <si>
    <t>VALOR INSS</t>
  </si>
  <si>
    <t>VALOR DEPEND.</t>
  </si>
  <si>
    <t>Nº DE DEPEND.</t>
  </si>
  <si>
    <t>VALOR BRUTO</t>
  </si>
  <si>
    <t>ALÍQUOTA ISSQN</t>
  </si>
  <si>
    <t>VALOR ISSQN</t>
  </si>
  <si>
    <t>INSS PATRONAL</t>
  </si>
  <si>
    <t>OUTRAS DEDUÇÕES IR</t>
  </si>
  <si>
    <t>TABELA DO IRRF</t>
  </si>
  <si>
    <t>Acima de 4.664,68</t>
  </si>
  <si>
    <t>VALOR POR DEPENDENTE</t>
  </si>
  <si>
    <t>MÊS PAGAMENTO</t>
  </si>
  <si>
    <t xml:space="preserve"> Esta planilha deverá ser preenchida, salva em arquivo PDF, assinada digitalmente e anexada ao processo SEI.</t>
  </si>
  <si>
    <t xml:space="preserve"> Seguem orientações gerais referente à liquidação para pagamento de autônomo, disponível no site do DCF/PROPLAN em: </t>
  </si>
  <si>
    <r>
      <rPr>
        <sz val="10"/>
        <color theme="10"/>
        <rFont val="Arial"/>
        <family val="2"/>
      </rPr>
      <t xml:space="preserve"> </t>
    </r>
    <r>
      <rPr>
        <u/>
        <sz val="10"/>
        <color theme="10"/>
        <rFont val="Arial"/>
        <family val="2"/>
      </rPr>
      <t>Liquidação &gt; Orientações para pagamento a pessoa física (autônomo)</t>
    </r>
  </si>
  <si>
    <r>
      <t xml:space="preserve"> Informamos que a Unidade deverá enviá-la por e-mail (em formato excel) à DAF/DCF </t>
    </r>
    <r>
      <rPr>
        <u/>
        <sz val="10"/>
        <rFont val="Arial"/>
        <family val="2"/>
      </rPr>
      <t>(</t>
    </r>
    <r>
      <rPr>
        <b/>
        <u/>
        <sz val="10"/>
        <color theme="4"/>
        <rFont val="Arial"/>
        <family val="2"/>
      </rPr>
      <t>dcf-daf@dcf.ufmg.br</t>
    </r>
    <r>
      <rPr>
        <sz val="10"/>
        <rFont val="Arial"/>
        <family val="2"/>
      </rPr>
      <t>) assim que realizar a liquidação (antes de efetivar o pagamento), para entrega da obrigação acessória E-social.</t>
    </r>
  </si>
  <si>
    <t>TABELA DE REDUÇÃO DO IMPOSTO</t>
  </si>
  <si>
    <t>RENDIMENTOS TRIBUTÁVEIS SUJEITOS AO AJUSTE ANUAL</t>
  </si>
  <si>
    <t>REDUÇÃO DO IMPOSTO DE RENDA</t>
  </si>
  <si>
    <t>Até</t>
  </si>
  <si>
    <t>(até o valor de R$ 312,89 de modo que o imposto devido seja zero)</t>
  </si>
  <si>
    <t xml:space="preserve">De R$ 5.000,01 até </t>
  </si>
  <si>
    <t>**R$ 978,62 – (0,133145 X rendimentos tributáveis sujeito à incidência mensal)</t>
  </si>
  <si>
    <t xml:space="preserve">Acima de </t>
  </si>
  <si>
    <t xml:space="preserve">Não há desconto </t>
  </si>
  <si>
    <t>REDUÇÃO DO IRRF</t>
  </si>
  <si>
    <t>BASE CÁLCULO DEDUÇÃO LEGAL</t>
  </si>
  <si>
    <t>Desconto Simplificado</t>
  </si>
  <si>
    <t>BASE DE CALCULO VANTAJOSA</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</si>
  <si>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</si>
  <si>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</si>
  <si>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</si>
  <si>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</si>
  <si>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</si>
  <si>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</si>
  <si>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</si>
  <si>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</si>
  <si>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</si>
  <si>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</si>
  <si>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</si>
  <si>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</si>
  <si>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</si>
  <si>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</si>
  <si>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</si>
  <si>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</si>
  <si>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</si>
  <si>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</si>
  <si>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</si>
  <si>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</si>
  <si>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</si>
  <si>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</si>
  <si>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</si>
  <si>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</si>
  <si>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</si>
  <si>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</si>
  <si>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</si>
  <si>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</si>
  <si>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</si>
  <si>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</si>
  <si>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</si>
  <si>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</si>
  <si>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</si>
  <si>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</si>
  <si>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</si>
  <si>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</si>
  <si>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</si>
  <si>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</si>
  <si>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</si>
  <si>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</si>
  <si>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</si>
  <si>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</si>
  <si>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</si>
  <si>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</si>
  <si>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</si>
  <si>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</si>
  <si>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</si>
  <si>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</si>
  <si>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BASE CÁLCULO DESCCONTO SIMPLIFICADO</t>
  </si>
  <si>
    <r>
      <rPr>
        <b/>
        <sz val="10"/>
        <rFont val="Arial"/>
        <family val="2"/>
      </rPr>
      <t>CPF</t>
    </r>
    <r>
      <rPr>
        <sz val="10"/>
        <rFont val="Arial"/>
        <family val="2"/>
      </rPr>
      <t xml:space="preserve">               (Só números)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</si>
</sst>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8" formatCode="&quot;R$&quot;\ #,##0.00;[Red]\-&quot;R$&quot;\ #,##0.00"/>
    <numFmt numFmtId="44" formatCode="_-&quot;R$&quot;\ * #,##0.00_-;\-&quot;R$&quot;\ * #,##0.00_-;_-&quot;R$&quot;\ * &quot;-&quot;??_-;_-@_-"/>
    <numFmt numFmtId="164" formatCode="_(* #,##0.00_);_(* \(#,##0.00\);_(* \-??_);_(@_)"/>
    <numFmt numFmtId="165" formatCode="#,##0.00_ ;[Red]\-#,##0.00\ "/>
    <numFmt numFmtId="166" formatCode="0.0%"/>
    <numFmt numFmtId="167" formatCode="0.0000"/>
    <numFmt numFmtId="168" formatCode="0.000000"/>
    <numFmt numFmtId="169" formatCode="00#&quot;.&quot;000&quot;.&quot;###\-##"/>
  </numFmts>
  <fonts count="28" x14ac:knownFonts="1">
    <font>
      <sz val="10"/>
      <name val="Arial"/>
      <family val="2"/>
    </font>
    <font>
      <sz val="10"/>
      <name val="Arial"/>
      <family val="2"/>
    </font>
    <font>
      <b/>
      <sz val="17"/>
      <name val="Arial"/>
      <family val="2"/>
    </font>
    <font>
      <b/>
      <sz val="14"/>
      <name val="Arial"/>
      <family val="2"/>
    </font>
    <font>
      <b/>
      <sz val="13"/>
      <name val="Arial"/>
      <family val="2"/>
    </font>
    <font>
      <sz val="12"/>
      <name val="Arial"/>
      <family val="2"/>
    </font>
    <font>
      <b/>
      <sz val="12"/>
      <name val="Arial"/>
      <family val="2"/>
    </font>
    <font>
      <sz val="8"/>
      <name val="Arial"/>
      <family val="2"/>
    </font>
    <font>
      <b/>
      <u/>
      <sz val="14"/>
      <name val="Arial"/>
      <family val="2"/>
    </font>
    <font>
      <b/>
      <sz val="10"/>
      <name val="Arial"/>
      <family val="2"/>
    </font>
    <font>
      <sz val="9"/>
      <name val="Arial"/>
      <family val="2"/>
    </font>
    <font>
      <sz val="10"/>
      <color indexed="55"/>
      <name val="Arial"/>
      <family val="2"/>
    </font>
    <font>
      <b/>
      <u/>
      <sz val="10"/>
      <name val="Arial"/>
      <family val="2"/>
    </font>
    <font>
      <b/>
      <sz val="10"/>
      <color rgb="FFFF0000"/>
      <name val="Arial"/>
      <family val="2"/>
    </font>
    <font>
      <b/>
      <sz val="11"/>
      <color rgb="FF0000FF"/>
      <name val="Arial"/>
      <family val="2"/>
    </font>
    <font>
      <b/>
      <sz val="10"/>
      <color rgb="FF0000CC"/>
      <name val="Arial"/>
      <family val="2"/>
    </font>
    <font>
      <b/>
      <sz val="10"/>
      <color rgb="FFFFFFFF"/>
      <name val="Arial"/>
      <family val="2"/>
    </font>
    <font>
      <b/>
      <sz val="8"/>
      <color indexed="81"/>
      <name val="Tahoma"/>
      <family val="2"/>
    </font>
    <font>
      <b/>
      <sz val="12"/>
      <color rgb="FF0000FF"/>
      <name val="Arial"/>
      <family val="2"/>
    </font>
    <font>
      <b/>
      <sz val="11"/>
      <name val="Arial"/>
      <family val="2"/>
    </font>
    <font>
      <sz val="11"/>
      <name val="Arial"/>
      <family val="2"/>
    </font>
    <font>
      <b/>
      <sz val="8"/>
      <color indexed="8"/>
      <name val="Tahoma"/>
      <family val="2"/>
    </font>
    <font>
      <b/>
      <u/>
      <sz val="8"/>
      <color indexed="8"/>
      <name val="Tahoma"/>
      <family val="2"/>
    </font>
    <font>
      <u/>
      <sz val="10"/>
      <name val="Arial"/>
      <family val="2"/>
    </font>
    <font>
      <b/>
      <u/>
      <sz val="10"/>
      <color theme="4"/>
      <name val="Arial"/>
      <family val="2"/>
    </font>
    <font>
      <u/>
      <sz val="10"/>
      <color theme="10"/>
      <name val="Arial"/>
      <family val="2"/>
    </font>
    <font>
      <sz val="10"/>
      <color theme="10"/>
      <name val="Arial"/>
      <family val="2"/>
    </font>
    <font>
      <sz val="14"/>
      <name val="Arial"/>
      <family val="2"/>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medium">
        <color indexed="64"/>
      </left>
      <right style="medium">
        <color indexed="64"/>
      </right>
      <top/>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double">
        <color indexed="64"/>
      </top>
      <bottom style="thin">
        <color indexed="64"/>
      </bottom>
      <diagonal/>
    </border>
    <border>
      <left style="thin">
        <color indexed="8"/>
      </left>
      <right/>
      <top/>
      <bottom/>
      <diagonal/>
    </border>
  </borders>
  <cellStyleXfs count="4">
    <xf numFmtId="0" fontId="0" fillId="0" borderId="0"/>
    <xf numFmtId="164" fontId="1" fillId="0" borderId="0" applyFill="0" applyBorder="0" applyAlignment="0" applyProtection="0"/>
    <xf numFmtId="0" fontId="25" fillId="0" borderId="0" applyNumberFormat="0" applyFill="0" applyBorder="0" applyAlignment="0" applyProtection="0"/>
    <xf numFmtId="44" fontId="1" fillId="0" borderId="0" applyFont="0" applyFill="0" applyBorder="0" applyAlignment="0" applyProtection="0"/>
  </cellStyleXfs>
  <cellXfs count="205">
    <xf numFmtId="0" fontId="0" fillId="0" borderId="0" xfId="0"/>
    <xf numFmtId="0" fontId="6" fillId="0" borderId="1" xfId="0" applyFont="1" applyBorder="1" applyAlignment="1" applyProtection="1">
      <alignment horizontal="left"/>
      <protection locked="0"/>
    </xf>
    <xf numFmtId="0" fontId="3" fillId="0" borderId="2" xfId="0" applyFont="1" applyBorder="1" applyAlignment="1" applyProtection="1">
      <alignment horizontal="center"/>
      <protection locked="0"/>
    </xf>
    <xf numFmtId="0" fontId="9" fillId="0" borderId="3" xfId="0" applyFont="1" applyBorder="1" applyAlignment="1" applyProtection="1">
      <alignment horizontal="left"/>
      <protection locked="0"/>
    </xf>
    <xf numFmtId="0" fontId="9" fillId="0" borderId="0" xfId="0" applyFont="1" applyAlignment="1" applyProtection="1">
      <alignment horizontal="left"/>
      <protection locked="0"/>
    </xf>
    <xf numFmtId="0" fontId="0" fillId="0" borderId="0" xfId="0" applyAlignment="1" applyProtection="1">
      <alignment horizontal="left"/>
      <protection locked="0"/>
    </xf>
    <xf numFmtId="0" fontId="0" fillId="0" borderId="4" xfId="0" applyBorder="1" applyAlignment="1" applyProtection="1">
      <alignment horizontal="left"/>
      <protection locked="0"/>
    </xf>
    <xf numFmtId="0" fontId="9" fillId="0" borderId="5" xfId="0" applyFont="1" applyBorder="1" applyAlignment="1" applyProtection="1">
      <alignment horizontal="left"/>
      <protection locked="0"/>
    </xf>
    <xf numFmtId="0" fontId="9" fillId="0" borderId="1" xfId="0" applyFont="1" applyBorder="1" applyAlignment="1" applyProtection="1">
      <alignment horizontal="left"/>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0" fillId="0" borderId="6" xfId="0" applyBorder="1" applyAlignment="1" applyProtection="1">
      <alignment horizontal="center"/>
      <protection locked="0"/>
    </xf>
    <xf numFmtId="0" fontId="8" fillId="0" borderId="8" xfId="0" applyFont="1" applyBorder="1" applyAlignment="1" applyProtection="1">
      <alignment horizontal="left"/>
      <protection locked="0"/>
    </xf>
    <xf numFmtId="0" fontId="8" fillId="0" borderId="9" xfId="0" applyFont="1" applyBorder="1" applyAlignment="1" applyProtection="1">
      <alignment horizontal="center"/>
      <protection locked="0"/>
    </xf>
    <xf numFmtId="0" fontId="0" fillId="0" borderId="9" xfId="0" applyBorder="1" applyProtection="1">
      <protection locked="0"/>
    </xf>
    <xf numFmtId="0" fontId="0" fillId="0" borderId="10" xfId="0" applyBorder="1" applyProtection="1">
      <protection locked="0"/>
    </xf>
    <xf numFmtId="0" fontId="0" fillId="0" borderId="0" xfId="0" applyProtection="1"/>
    <xf numFmtId="0" fontId="3" fillId="0" borderId="0" xfId="0" applyFont="1" applyAlignment="1" applyProtection="1">
      <alignment horizontal="center"/>
    </xf>
    <xf numFmtId="0" fontId="5" fillId="0" borderId="8" xfId="0" applyFont="1" applyBorder="1" applyAlignment="1" applyProtection="1">
      <alignment horizontal="left"/>
    </xf>
    <xf numFmtId="0" fontId="3" fillId="0" borderId="9" xfId="0" applyFont="1" applyBorder="1" applyAlignment="1" applyProtection="1">
      <alignment horizontal="center"/>
    </xf>
    <xf numFmtId="0" fontId="3" fillId="0" borderId="5" xfId="0" applyFont="1" applyBorder="1" applyAlignment="1" applyProtection="1">
      <alignment horizontal="left"/>
    </xf>
    <xf numFmtId="0" fontId="3" fillId="0" borderId="1" xfId="0" applyFont="1" applyBorder="1" applyAlignment="1" applyProtection="1">
      <alignment horizontal="center"/>
    </xf>
    <xf numFmtId="0" fontId="7" fillId="0" borderId="0" xfId="0" applyFont="1" applyProtection="1"/>
    <xf numFmtId="0" fontId="9" fillId="0" borderId="0" xfId="0" applyFont="1" applyProtection="1"/>
    <xf numFmtId="39" fontId="9" fillId="0" borderId="0" xfId="0" applyNumberFormat="1" applyFont="1" applyProtection="1"/>
    <xf numFmtId="0" fontId="9" fillId="0" borderId="0" xfId="0" applyFont="1" applyAlignment="1" applyProtection="1">
      <alignment horizontal="center"/>
    </xf>
    <xf numFmtId="39" fontId="0" fillId="0" borderId="0" xfId="0" applyNumberFormat="1" applyProtection="1"/>
    <xf numFmtId="0" fontId="13" fillId="0" borderId="0" xfId="0" applyFont="1" applyProtection="1"/>
    <xf numFmtId="39" fontId="13" fillId="0" borderId="0" xfId="0" applyNumberFormat="1" applyFont="1" applyProtection="1"/>
    <xf numFmtId="40" fontId="9" fillId="0" borderId="0" xfId="0" applyNumberFormat="1" applyFont="1" applyProtection="1"/>
    <xf numFmtId="0" fontId="13" fillId="0" borderId="3" xfId="0" applyFont="1" applyBorder="1" applyAlignment="1" applyProtection="1">
      <alignment horizontal="left"/>
      <protection locked="0"/>
    </xf>
    <xf numFmtId="0" fontId="3" fillId="0" borderId="9" xfId="0" applyFont="1" applyBorder="1" applyAlignment="1" applyProtection="1">
      <alignment horizontal="left"/>
    </xf>
    <xf numFmtId="0" fontId="3" fillId="0" borderId="1" xfId="0" applyFont="1" applyBorder="1" applyAlignment="1" applyProtection="1">
      <alignment horizontal="left"/>
    </xf>
    <xf numFmtId="0" fontId="3" fillId="0" borderId="0" xfId="0" applyFont="1" applyAlignment="1" applyProtection="1">
      <alignment horizontal="left"/>
    </xf>
    <xf numFmtId="0" fontId="14" fillId="0" borderId="0" xfId="0" applyFont="1" applyFill="1" applyBorder="1" applyAlignment="1" applyProtection="1">
      <alignment horizontal="left"/>
    </xf>
    <xf numFmtId="164" fontId="9" fillId="0" borderId="0" xfId="1" applyFont="1" applyBorder="1" applyAlignment="1" applyProtection="1">
      <alignment horizontal="left"/>
    </xf>
    <xf numFmtId="39" fontId="0" fillId="0" borderId="0" xfId="0" applyNumberFormat="1" applyBorder="1" applyAlignment="1" applyProtection="1">
      <alignment horizontal="left"/>
    </xf>
    <xf numFmtId="39" fontId="0" fillId="0" borderId="0" xfId="0" applyNumberFormat="1" applyFill="1" applyBorder="1" applyAlignment="1" applyProtection="1">
      <alignment horizontal="left"/>
    </xf>
    <xf numFmtId="0" fontId="0" fillId="0" borderId="0" xfId="0" applyProtection="1">
      <protection locked="0"/>
    </xf>
    <xf numFmtId="0" fontId="3" fillId="0" borderId="0" xfId="0" applyFont="1" applyAlignment="1" applyProtection="1">
      <alignment horizontal="center"/>
      <protection locked="0"/>
    </xf>
    <xf numFmtId="0" fontId="3" fillId="0" borderId="9"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0" fillId="0" borderId="0" xfId="0" applyAlignment="1" applyProtection="1">
      <alignment horizontal="center"/>
      <protection locked="0"/>
    </xf>
    <xf numFmtId="0" fontId="11" fillId="0" borderId="0" xfId="0" applyFont="1" applyProtection="1">
      <protection locked="0"/>
    </xf>
    <xf numFmtId="8" fontId="16" fillId="0" borderId="0" xfId="0" applyNumberFormat="1" applyFont="1"/>
    <xf numFmtId="167" fontId="0" fillId="0" borderId="0" xfId="0" applyNumberFormat="1" applyProtection="1">
      <protection locked="0"/>
    </xf>
    <xf numFmtId="0" fontId="12" fillId="0" borderId="8" xfId="0" applyFont="1" applyBorder="1" applyAlignment="1" applyProtection="1">
      <alignment horizontal="left" vertical="center"/>
    </xf>
    <xf numFmtId="0" fontId="12" fillId="0" borderId="9" xfId="0" applyFont="1" applyBorder="1" applyAlignment="1" applyProtection="1">
      <alignment horizontal="left" vertical="center"/>
    </xf>
    <xf numFmtId="0" fontId="12" fillId="0" borderId="3" xfId="0" applyFont="1" applyBorder="1" applyAlignment="1" applyProtection="1">
      <alignment horizontal="left" vertical="center"/>
    </xf>
    <xf numFmtId="0" fontId="12" fillId="0" borderId="0" xfId="0" applyFont="1" applyBorder="1" applyAlignment="1" applyProtection="1">
      <alignment horizontal="left" vertical="center"/>
    </xf>
    <xf numFmtId="0" fontId="0" fillId="0" borderId="3" xfId="0" applyBorder="1" applyAlignment="1" applyProtection="1">
      <alignment vertical="center"/>
    </xf>
    <xf numFmtId="0" fontId="0" fillId="0" borderId="0" xfId="0" applyBorder="1" applyAlignment="1" applyProtection="1">
      <alignment vertical="center"/>
    </xf>
    <xf numFmtId="0" fontId="0" fillId="0" borderId="4" xfId="0" applyBorder="1" applyAlignment="1" applyProtection="1">
      <alignment vertical="center"/>
    </xf>
    <xf numFmtId="0" fontId="0" fillId="0" borderId="0" xfId="0" applyBorder="1" applyProtection="1">
      <protection locked="0"/>
    </xf>
    <xf numFmtId="0" fontId="0" fillId="0" borderId="4" xfId="0" applyBorder="1" applyProtection="1">
      <protection locked="0"/>
    </xf>
    <xf numFmtId="0" fontId="0" fillId="0" borderId="1" xfId="0" applyBorder="1" applyProtection="1">
      <protection locked="0"/>
    </xf>
    <xf numFmtId="0" fontId="0" fillId="0" borderId="2" xfId="0" applyBorder="1" applyProtection="1">
      <protection locked="0"/>
    </xf>
    <xf numFmtId="0" fontId="9" fillId="3" borderId="17" xfId="0" applyFont="1" applyFill="1" applyBorder="1" applyAlignment="1" applyProtection="1">
      <alignment horizontal="center" vertical="center" wrapText="1"/>
    </xf>
    <xf numFmtId="0" fontId="9" fillId="3" borderId="18" xfId="0" applyFont="1" applyFill="1" applyBorder="1" applyAlignment="1" applyProtection="1">
      <alignment horizontal="center" vertical="center" wrapText="1"/>
    </xf>
    <xf numFmtId="0" fontId="9" fillId="3" borderId="19" xfId="0" applyFont="1" applyFill="1" applyBorder="1" applyAlignment="1" applyProtection="1">
      <alignment horizontal="center" vertical="center" wrapText="1"/>
    </xf>
    <xf numFmtId="0" fontId="4" fillId="5" borderId="21" xfId="0" applyFont="1" applyFill="1" applyBorder="1" applyAlignment="1" applyProtection="1">
      <alignment horizontal="left"/>
    </xf>
    <xf numFmtId="0" fontId="9" fillId="5" borderId="15" xfId="0" applyFont="1" applyFill="1" applyBorder="1" applyAlignment="1" applyProtection="1"/>
    <xf numFmtId="0" fontId="9" fillId="5" borderId="14" xfId="0" applyFont="1" applyFill="1" applyBorder="1" applyAlignment="1" applyProtection="1"/>
    <xf numFmtId="165" fontId="9" fillId="5" borderId="14" xfId="1" applyNumberFormat="1" applyFont="1" applyFill="1" applyBorder="1" applyProtection="1"/>
    <xf numFmtId="165" fontId="9" fillId="5" borderId="11" xfId="1" applyNumberFormat="1" applyFont="1" applyFill="1" applyBorder="1" applyProtection="1"/>
    <xf numFmtId="39" fontId="9" fillId="5" borderId="11" xfId="1" applyNumberFormat="1" applyFont="1" applyFill="1" applyBorder="1" applyProtection="1"/>
    <xf numFmtId="165" fontId="9" fillId="5" borderId="15" xfId="1" applyNumberFormat="1" applyFont="1" applyFill="1" applyBorder="1" applyProtection="1"/>
    <xf numFmtId="165" fontId="9" fillId="5" borderId="16" xfId="1" applyNumberFormat="1" applyFont="1" applyFill="1" applyBorder="1" applyProtection="1"/>
    <xf numFmtId="0" fontId="6" fillId="0" borderId="22" xfId="0" applyFont="1" applyBorder="1" applyAlignment="1" applyProtection="1">
      <alignment horizontal="right"/>
    </xf>
    <xf numFmtId="0" fontId="19" fillId="0" borderId="0" xfId="0" applyFont="1" applyProtection="1"/>
    <xf numFmtId="40" fontId="19" fillId="0" borderId="3" xfId="0" applyNumberFormat="1" applyFont="1" applyBorder="1" applyProtection="1"/>
    <xf numFmtId="40" fontId="19" fillId="0" borderId="3" xfId="0" applyNumberFormat="1" applyFont="1" applyBorder="1" applyAlignment="1" applyProtection="1">
      <alignment horizontal="right"/>
    </xf>
    <xf numFmtId="39" fontId="20" fillId="0" borderId="31" xfId="0" applyNumberFormat="1" applyFont="1" applyBorder="1" applyProtection="1"/>
    <xf numFmtId="0" fontId="18" fillId="0" borderId="12" xfId="0" applyFont="1" applyFill="1" applyBorder="1" applyAlignment="1" applyProtection="1">
      <alignment horizontal="center"/>
    </xf>
    <xf numFmtId="164" fontId="19" fillId="0" borderId="11" xfId="1" applyFont="1" applyBorder="1" applyProtection="1"/>
    <xf numFmtId="40" fontId="19" fillId="0" borderId="24" xfId="0" applyNumberFormat="1" applyFont="1" applyBorder="1" applyProtection="1"/>
    <xf numFmtId="39" fontId="19" fillId="0" borderId="24" xfId="0" applyNumberFormat="1" applyFont="1" applyFill="1" applyBorder="1" applyProtection="1"/>
    <xf numFmtId="0" fontId="0" fillId="0" borderId="9" xfId="0" applyBorder="1" applyAlignment="1" applyProtection="1">
      <alignment horizontal="center"/>
      <protection locked="0"/>
    </xf>
    <xf numFmtId="0" fontId="0" fillId="0" borderId="5" xfId="0" applyBorder="1" applyProtection="1">
      <protection locked="0"/>
    </xf>
    <xf numFmtId="0" fontId="25" fillId="0" borderId="3" xfId="2" applyBorder="1" applyAlignment="1" applyProtection="1">
      <alignment vertical="center"/>
      <protection locked="0"/>
    </xf>
    <xf numFmtId="0" fontId="0" fillId="0" borderId="0" xfId="0" applyBorder="1" applyAlignment="1" applyProtection="1">
      <alignment vertical="center"/>
      <protection locked="0"/>
    </xf>
    <xf numFmtId="0" fontId="6" fillId="0" borderId="0" xfId="0" applyFont="1" applyBorder="1" applyAlignment="1" applyProtection="1">
      <alignment horizontal="right"/>
    </xf>
    <xf numFmtId="40" fontId="19" fillId="0" borderId="0" xfId="0" applyNumberFormat="1" applyFont="1" applyBorder="1" applyProtection="1"/>
    <xf numFmtId="39" fontId="19" fillId="0" borderId="0" xfId="0" applyNumberFormat="1" applyFont="1" applyFill="1" applyBorder="1" applyProtection="1"/>
    <xf numFmtId="0" fontId="9" fillId="0" borderId="0" xfId="0" applyFont="1" applyBorder="1" applyAlignment="1" applyProtection="1">
      <alignment horizontal="left"/>
      <protection locked="0"/>
    </xf>
    <xf numFmtId="0" fontId="0" fillId="0" borderId="0" xfId="0" applyBorder="1" applyAlignment="1" applyProtection="1">
      <alignment horizontal="left"/>
      <protection locked="0"/>
    </xf>
    <xf numFmtId="164" fontId="9" fillId="0" borderId="0" xfId="1" applyFont="1" applyFill="1" applyBorder="1" applyAlignment="1" applyProtection="1">
      <alignment horizontal="center"/>
      <protection locked="0"/>
    </xf>
    <xf numFmtId="44" fontId="1" fillId="0" borderId="0" xfId="3" applyFont="1" applyFill="1" applyBorder="1" applyAlignment="1" applyProtection="1">
      <alignment horizontal="center" vertical="center"/>
      <protection locked="0"/>
    </xf>
    <xf numFmtId="0" fontId="0" fillId="0" borderId="0" xfId="0" applyBorder="1" applyAlignment="1" applyProtection="1">
      <alignment horizontal="left" vertical="center" wrapText="1"/>
      <protection locked="0"/>
    </xf>
    <xf numFmtId="40" fontId="19" fillId="0" borderId="10" xfId="0" applyNumberFormat="1" applyFont="1" applyBorder="1" applyProtection="1"/>
    <xf numFmtId="44" fontId="1" fillId="0" borderId="8" xfId="3" applyFont="1" applyBorder="1" applyProtection="1">
      <protection hidden="1"/>
    </xf>
    <xf numFmtId="39" fontId="0" fillId="0" borderId="9" xfId="0" applyNumberFormat="1" applyBorder="1" applyProtection="1">
      <protection hidden="1"/>
    </xf>
    <xf numFmtId="44" fontId="1" fillId="0" borderId="9" xfId="3" applyFont="1" applyFill="1" applyBorder="1" applyProtection="1">
      <protection hidden="1"/>
    </xf>
    <xf numFmtId="0" fontId="27" fillId="0" borderId="9" xfId="0" applyFont="1" applyBorder="1" applyAlignment="1" applyProtection="1">
      <alignment horizontal="center"/>
      <protection hidden="1"/>
    </xf>
    <xf numFmtId="44" fontId="1" fillId="0" borderId="12" xfId="3" applyFont="1" applyFill="1" applyBorder="1" applyProtection="1">
      <protection hidden="1"/>
    </xf>
    <xf numFmtId="0" fontId="0" fillId="0" borderId="9" xfId="0" applyBorder="1" applyProtection="1">
      <protection hidden="1"/>
    </xf>
    <xf numFmtId="0" fontId="1" fillId="0" borderId="3" xfId="0" applyFont="1" applyBorder="1" applyAlignment="1" applyProtection="1">
      <alignment vertical="center"/>
      <protection hidden="1"/>
    </xf>
    <xf numFmtId="39" fontId="0" fillId="0" borderId="0" xfId="0" applyNumberFormat="1" applyBorder="1" applyProtection="1">
      <protection hidden="1"/>
    </xf>
    <xf numFmtId="44" fontId="1" fillId="0" borderId="0" xfId="3" applyFont="1" applyFill="1" applyBorder="1" applyAlignment="1" applyProtection="1">
      <alignment vertical="center"/>
      <protection hidden="1"/>
    </xf>
    <xf numFmtId="0" fontId="27" fillId="0" borderId="0" xfId="0" applyFont="1" applyBorder="1" applyAlignment="1" applyProtection="1">
      <alignment horizontal="center"/>
      <protection hidden="1"/>
    </xf>
    <xf numFmtId="44" fontId="1" fillId="0" borderId="31" xfId="3" applyFont="1" applyFill="1" applyBorder="1" applyAlignment="1" applyProtection="1">
      <alignment vertical="center"/>
      <protection hidden="1"/>
    </xf>
    <xf numFmtId="168" fontId="0" fillId="0" borderId="0" xfId="0" applyNumberFormat="1" applyBorder="1" applyAlignment="1" applyProtection="1">
      <alignment vertical="center"/>
      <protection hidden="1"/>
    </xf>
    <xf numFmtId="0" fontId="1" fillId="0" borderId="5" xfId="0" applyFont="1" applyBorder="1" applyProtection="1">
      <protection hidden="1"/>
    </xf>
    <xf numFmtId="39" fontId="0" fillId="0" borderId="1" xfId="0" applyNumberFormat="1" applyBorder="1" applyProtection="1">
      <protection hidden="1"/>
    </xf>
    <xf numFmtId="44" fontId="1" fillId="0" borderId="1" xfId="3" applyFont="1" applyFill="1" applyBorder="1" applyProtection="1">
      <protection hidden="1"/>
    </xf>
    <xf numFmtId="0" fontId="27" fillId="0" borderId="1" xfId="0" applyFont="1" applyBorder="1" applyAlignment="1" applyProtection="1">
      <alignment horizontal="center"/>
      <protection hidden="1"/>
    </xf>
    <xf numFmtId="44" fontId="1" fillId="0" borderId="13" xfId="3" applyFont="1" applyFill="1" applyBorder="1" applyProtection="1">
      <protection hidden="1"/>
    </xf>
    <xf numFmtId="0" fontId="0" fillId="0" borderId="1" xfId="0" applyBorder="1" applyProtection="1">
      <protection hidden="1"/>
    </xf>
    <xf numFmtId="0" fontId="0" fillId="0" borderId="18" xfId="0" applyBorder="1" applyAlignment="1" applyProtection="1">
      <alignment horizontal="center"/>
      <protection locked="0"/>
    </xf>
    <xf numFmtId="164" fontId="9" fillId="0" borderId="24" xfId="1" applyFont="1" applyFill="1" applyBorder="1" applyAlignment="1" applyProtection="1">
      <alignment horizontal="center"/>
      <protection locked="0"/>
    </xf>
    <xf numFmtId="44" fontId="1" fillId="0" borderId="2" xfId="3" applyFont="1" applyFill="1" applyBorder="1" applyAlignment="1" applyProtection="1">
      <alignment horizontal="center" vertical="center"/>
      <protection locked="0"/>
    </xf>
    <xf numFmtId="0" fontId="9" fillId="3" borderId="0" xfId="0" applyFont="1" applyFill="1" applyBorder="1" applyAlignment="1" applyProtection="1">
      <alignment horizontal="center" vertical="center" wrapText="1"/>
    </xf>
    <xf numFmtId="0" fontId="4" fillId="5" borderId="15" xfId="0" applyFont="1" applyFill="1" applyBorder="1" applyAlignment="1" applyProtection="1">
      <alignment horizontal="center"/>
    </xf>
    <xf numFmtId="0" fontId="4" fillId="5" borderId="21" xfId="0" applyFont="1" applyFill="1" applyBorder="1" applyAlignment="1" applyProtection="1">
      <alignment horizontal="center"/>
    </xf>
    <xf numFmtId="0" fontId="4" fillId="5" borderId="34" xfId="0" applyFont="1" applyFill="1" applyBorder="1" applyAlignment="1" applyProtection="1">
      <alignment horizontal="center"/>
    </xf>
    <xf numFmtId="0" fontId="0" fillId="0" borderId="0" xfId="0" applyAlignment="1" applyProtection="1">
      <alignment horizontal="center"/>
      <protection locked="0"/>
    </xf>
    <xf numFmtId="0" fontId="0" fillId="0" borderId="9" xfId="0" applyBorder="1" applyAlignment="1" applyProtection="1">
      <alignment horizontal="center"/>
      <protection locked="0"/>
    </xf>
    <xf numFmtId="0" fontId="9" fillId="2" borderId="8"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165" fontId="0" fillId="4" borderId="17" xfId="1" applyNumberFormat="1" applyFont="1" applyFill="1" applyBorder="1" applyAlignment="1" applyProtection="1">
      <alignment vertical="center"/>
    </xf>
    <xf numFmtId="165" fontId="0" fillId="4" borderId="7" xfId="0" applyNumberFormat="1" applyFill="1" applyBorder="1" applyAlignment="1" applyProtection="1">
      <alignment vertical="center"/>
    </xf>
    <xf numFmtId="166" fontId="15" fillId="4" borderId="17" xfId="1" applyNumberFormat="1" applyFont="1" applyFill="1" applyBorder="1" applyAlignment="1" applyProtection="1">
      <alignment horizontal="center" vertical="center"/>
    </xf>
    <xf numFmtId="166" fontId="15" fillId="4" borderId="18" xfId="0" applyNumberFormat="1" applyFont="1" applyFill="1" applyBorder="1" applyAlignment="1" applyProtection="1">
      <alignment horizontal="center" vertical="center"/>
    </xf>
    <xf numFmtId="165" fontId="0" fillId="4" borderId="18" xfId="0" applyNumberFormat="1" applyFill="1" applyBorder="1" applyAlignment="1" applyProtection="1">
      <alignment vertical="center"/>
    </xf>
    <xf numFmtId="165" fontId="0" fillId="4" borderId="29" xfId="1" applyNumberFormat="1" applyFont="1" applyFill="1" applyBorder="1" applyAlignment="1" applyProtection="1">
      <alignment vertical="center"/>
    </xf>
    <xf numFmtId="165" fontId="0" fillId="4" borderId="35" xfId="0" applyNumberFormat="1" applyFill="1" applyBorder="1" applyAlignment="1" applyProtection="1">
      <alignment vertical="center"/>
    </xf>
    <xf numFmtId="9" fontId="15" fillId="3" borderId="17" xfId="1" applyNumberFormat="1" applyFont="1" applyFill="1" applyBorder="1" applyAlignment="1" applyProtection="1">
      <alignment horizontal="center" vertical="center"/>
      <protection locked="0"/>
    </xf>
    <xf numFmtId="0" fontId="15" fillId="3" borderId="18" xfId="0" applyFont="1" applyFill="1" applyBorder="1" applyAlignment="1" applyProtection="1">
      <alignment horizontal="center" vertical="center"/>
      <protection locked="0"/>
    </xf>
    <xf numFmtId="37" fontId="15" fillId="0" borderId="17" xfId="1" applyNumberFormat="1"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165" fontId="0" fillId="0" borderId="17" xfId="1" applyNumberFormat="1" applyFont="1" applyBorder="1" applyAlignment="1" applyProtection="1">
      <alignment vertical="center"/>
      <protection locked="0"/>
    </xf>
    <xf numFmtId="165" fontId="0" fillId="0" borderId="18" xfId="0" applyNumberFormat="1" applyBorder="1" applyAlignment="1" applyProtection="1">
      <alignment vertical="center"/>
      <protection locked="0"/>
    </xf>
    <xf numFmtId="9" fontId="15" fillId="4" borderId="17" xfId="1" applyNumberFormat="1" applyFont="1" applyFill="1" applyBorder="1" applyAlignment="1" applyProtection="1">
      <alignment horizontal="center" vertical="center"/>
    </xf>
    <xf numFmtId="0" fontId="15" fillId="4" borderId="18" xfId="0" applyFont="1" applyFill="1" applyBorder="1" applyAlignment="1" applyProtection="1">
      <alignment horizontal="center" vertical="center"/>
    </xf>
    <xf numFmtId="0" fontId="9" fillId="2" borderId="12"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165" fontId="0" fillId="4" borderId="17" xfId="1" applyNumberFormat="1" applyFont="1" applyFill="1" applyBorder="1" applyAlignment="1" applyProtection="1">
      <alignment horizontal="center" vertical="center"/>
    </xf>
    <xf numFmtId="165" fontId="0" fillId="4" borderId="7" xfId="1" applyNumberFormat="1" applyFont="1" applyFill="1" applyBorder="1" applyAlignment="1" applyProtection="1">
      <alignment horizontal="center" vertical="center"/>
    </xf>
    <xf numFmtId="0" fontId="9" fillId="2" borderId="32" xfId="0" applyFont="1" applyFill="1" applyBorder="1" applyAlignment="1" applyProtection="1">
      <alignment horizontal="center" vertical="center" wrapText="1"/>
    </xf>
    <xf numFmtId="0" fontId="9" fillId="2" borderId="20" xfId="0" applyFont="1" applyFill="1" applyBorder="1" applyAlignment="1" applyProtection="1">
      <alignment horizontal="center" vertical="center" wrapText="1"/>
    </xf>
    <xf numFmtId="0" fontId="9" fillId="2" borderId="33" xfId="0" applyFont="1" applyFill="1" applyBorder="1" applyAlignment="1" applyProtection="1">
      <alignment horizontal="center" vertical="center" wrapText="1"/>
    </xf>
    <xf numFmtId="49" fontId="10" fillId="0" borderId="17" xfId="0" applyNumberFormat="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7" xfId="0" applyFont="1" applyBorder="1" applyAlignment="1" applyProtection="1">
      <alignment horizontal="left" vertical="center"/>
      <protection locked="0"/>
    </xf>
    <xf numFmtId="0" fontId="0" fillId="0" borderId="18" xfId="0" applyFont="1" applyBorder="1" applyAlignment="1" applyProtection="1">
      <alignment horizontal="left" vertical="center"/>
      <protection locked="0"/>
    </xf>
    <xf numFmtId="169" fontId="0" fillId="0" borderId="17" xfId="0" applyNumberFormat="1" applyFont="1" applyBorder="1" applyAlignment="1" applyProtection="1">
      <alignment horizontal="center" vertical="center"/>
      <protection locked="0"/>
    </xf>
    <xf numFmtId="169" fontId="0" fillId="0" borderId="18" xfId="0" applyNumberFormat="1" applyFont="1" applyBorder="1" applyAlignment="1" applyProtection="1">
      <alignment horizontal="center" vertical="center"/>
      <protection locked="0"/>
    </xf>
    <xf numFmtId="14" fontId="0" fillId="0" borderId="17" xfId="0" applyNumberFormat="1" applyFont="1" applyBorder="1" applyAlignment="1" applyProtection="1">
      <alignment horizontal="center" vertical="center"/>
      <protection locked="0"/>
    </xf>
    <xf numFmtId="14" fontId="0" fillId="0" borderId="18" xfId="0" applyNumberFormat="1"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9" fillId="3" borderId="17" xfId="0" applyFont="1" applyFill="1" applyBorder="1" applyAlignment="1" applyProtection="1">
      <alignment horizontal="center" vertical="center" wrapText="1"/>
    </xf>
    <xf numFmtId="0" fontId="9" fillId="3" borderId="18" xfId="0" applyFont="1" applyFill="1" applyBorder="1" applyAlignment="1" applyProtection="1">
      <alignment horizontal="center" vertical="center" wrapText="1"/>
    </xf>
    <xf numFmtId="0" fontId="0" fillId="3" borderId="19" xfId="0" applyFill="1" applyBorder="1" applyAlignment="1" applyProtection="1">
      <alignment horizontal="center" vertical="center" wrapText="1"/>
    </xf>
    <xf numFmtId="0" fontId="9" fillId="3" borderId="19" xfId="0" applyFont="1" applyFill="1" applyBorder="1" applyAlignment="1" applyProtection="1">
      <alignment horizontal="center" vertical="center" wrapText="1"/>
    </xf>
    <xf numFmtId="0" fontId="9" fillId="3" borderId="12" xfId="0" applyFont="1" applyFill="1" applyBorder="1" applyAlignment="1" applyProtection="1">
      <alignment horizontal="center" vertical="center" wrapText="1"/>
    </xf>
    <xf numFmtId="0" fontId="9" fillId="3" borderId="31" xfId="0" applyFont="1" applyFill="1" applyBorder="1" applyAlignment="1" applyProtection="1">
      <alignment horizontal="center" vertical="center" wrapText="1"/>
    </xf>
    <xf numFmtId="0" fontId="9" fillId="3" borderId="13" xfId="0" applyFont="1" applyFill="1" applyBorder="1" applyAlignment="1" applyProtection="1">
      <alignment horizontal="center" vertical="center" wrapText="1"/>
    </xf>
    <xf numFmtId="165" fontId="0" fillId="4" borderId="30" xfId="1" applyNumberFormat="1" applyFont="1" applyFill="1" applyBorder="1" applyAlignment="1" applyProtection="1">
      <alignment vertical="center"/>
    </xf>
    <xf numFmtId="165" fontId="0" fillId="4" borderId="20" xfId="0" applyNumberFormat="1" applyFill="1" applyBorder="1" applyAlignment="1" applyProtection="1">
      <alignment vertical="center"/>
    </xf>
    <xf numFmtId="165" fontId="1" fillId="0" borderId="17" xfId="1" applyNumberFormat="1" applyFill="1" applyBorder="1" applyAlignment="1" applyProtection="1">
      <alignment vertical="center"/>
      <protection locked="0"/>
    </xf>
    <xf numFmtId="165" fontId="0" fillId="0" borderId="18" xfId="0" applyNumberFormat="1" applyFill="1" applyBorder="1" applyAlignment="1" applyProtection="1">
      <alignment vertical="center"/>
      <protection locked="0"/>
    </xf>
    <xf numFmtId="0" fontId="10" fillId="0" borderId="17" xfId="0" applyFont="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165" fontId="0" fillId="4" borderId="18" xfId="1" applyNumberFormat="1" applyFont="1" applyFill="1" applyBorder="1" applyAlignment="1" applyProtection="1">
      <alignment horizontal="center" vertical="center"/>
    </xf>
    <xf numFmtId="0" fontId="4" fillId="0" borderId="22" xfId="0" applyFont="1" applyBorder="1" applyAlignment="1" applyProtection="1">
      <alignment horizontal="center"/>
    </xf>
    <xf numFmtId="0" fontId="4" fillId="0" borderId="24" xfId="0" applyFont="1" applyBorder="1" applyAlignment="1" applyProtection="1">
      <alignment horizontal="center"/>
    </xf>
    <xf numFmtId="49" fontId="3" fillId="0" borderId="22" xfId="0" applyNumberFormat="1" applyFont="1" applyBorder="1" applyAlignment="1" applyProtection="1">
      <alignment horizontal="center"/>
      <protection locked="0"/>
    </xf>
    <xf numFmtId="49" fontId="3" fillId="0" borderId="24" xfId="0" applyNumberFormat="1" applyFont="1" applyBorder="1" applyAlignment="1" applyProtection="1">
      <alignment horizontal="center"/>
      <protection locked="0"/>
    </xf>
    <xf numFmtId="0" fontId="6" fillId="0" borderId="8" xfId="0" applyFont="1" applyBorder="1" applyAlignment="1" applyProtection="1">
      <alignment horizontal="center" vertical="center"/>
    </xf>
    <xf numFmtId="0" fontId="6" fillId="0" borderId="9"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23" xfId="0" applyFont="1" applyBorder="1" applyAlignment="1" applyProtection="1">
      <alignment horizontal="center"/>
    </xf>
    <xf numFmtId="0" fontId="3" fillId="0" borderId="22"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0" fillId="0" borderId="22" xfId="0" applyFont="1" applyBorder="1" applyAlignment="1" applyProtection="1">
      <alignment horizontal="center"/>
    </xf>
    <xf numFmtId="0" fontId="0" fillId="0" borderId="24" xfId="0" applyFont="1" applyBorder="1" applyAlignment="1" applyProtection="1">
      <alignment horizontal="center"/>
    </xf>
    <xf numFmtId="164" fontId="9" fillId="0" borderId="22" xfId="1" applyFont="1" applyFill="1" applyBorder="1" applyAlignment="1" applyProtection="1">
      <alignment horizontal="center"/>
      <protection hidden="1"/>
    </xf>
    <xf numFmtId="164" fontId="9" fillId="0" borderId="23" xfId="1" applyFont="1" applyFill="1" applyBorder="1" applyAlignment="1" applyProtection="1">
      <alignment horizontal="center"/>
      <protection hidden="1"/>
    </xf>
    <xf numFmtId="44" fontId="1" fillId="0" borderId="8" xfId="3" applyFont="1" applyFill="1" applyBorder="1" applyAlignment="1" applyProtection="1">
      <alignment horizontal="center" vertical="center"/>
      <protection hidden="1"/>
    </xf>
    <xf numFmtId="44" fontId="1" fillId="0" borderId="9" xfId="3" applyFont="1" applyFill="1" applyBorder="1" applyAlignment="1" applyProtection="1">
      <alignment horizontal="center" vertical="center"/>
      <protection hidden="1"/>
    </xf>
    <xf numFmtId="0" fontId="9" fillId="3" borderId="25" xfId="0" applyFont="1" applyFill="1" applyBorder="1" applyAlignment="1" applyProtection="1">
      <alignment horizontal="center" vertical="center" wrapText="1"/>
    </xf>
    <xf numFmtId="0" fontId="9" fillId="3" borderId="26" xfId="0" applyFont="1" applyFill="1" applyBorder="1" applyAlignment="1" applyProtection="1">
      <alignment horizontal="center" vertical="center" wrapText="1"/>
    </xf>
    <xf numFmtId="0" fontId="9" fillId="3" borderId="27"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0" fontId="9" fillId="3" borderId="28" xfId="0" applyFont="1" applyFill="1" applyBorder="1" applyAlignment="1" applyProtection="1">
      <alignment horizontal="center" vertical="center"/>
    </xf>
    <xf numFmtId="0" fontId="0" fillId="3" borderId="6" xfId="0" applyFont="1" applyFill="1" applyBorder="1" applyAlignment="1" applyProtection="1">
      <alignment horizontal="center" vertical="center" wrapText="1"/>
    </xf>
    <xf numFmtId="0" fontId="0" fillId="3" borderId="18" xfId="0" applyFont="1" applyFill="1" applyBorder="1" applyAlignment="1" applyProtection="1">
      <alignment horizontal="center" vertical="center" wrapText="1"/>
    </xf>
    <xf numFmtId="0" fontId="0" fillId="3" borderId="28" xfId="0" applyFont="1" applyFill="1" applyBorder="1" applyAlignment="1" applyProtection="1">
      <alignment horizontal="center" vertical="center" wrapText="1"/>
    </xf>
    <xf numFmtId="0" fontId="9" fillId="3" borderId="17" xfId="0" applyFont="1" applyFill="1" applyBorder="1" applyAlignment="1" applyProtection="1">
      <alignment horizontal="center" vertical="center"/>
    </xf>
    <xf numFmtId="0" fontId="0" fillId="3" borderId="18" xfId="0" applyFill="1" applyBorder="1" applyAlignment="1" applyProtection="1">
      <alignment horizontal="center" vertical="center"/>
    </xf>
    <xf numFmtId="0" fontId="0" fillId="3" borderId="19" xfId="0" applyFill="1" applyBorder="1" applyAlignment="1" applyProtection="1">
      <alignment horizontal="center" vertical="center"/>
    </xf>
    <xf numFmtId="0" fontId="0" fillId="0" borderId="0"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15" fillId="4" borderId="7" xfId="0" applyFont="1" applyFill="1" applyBorder="1" applyAlignment="1" applyProtection="1">
      <alignment horizontal="center" vertical="center"/>
    </xf>
  </cellXfs>
  <cellStyles count="4">
    <cellStyle name="Hiperlink" xfId="2" builtinId="8"/>
    <cellStyle name="Moeda" xfId="3" builtinId="4"/>
    <cellStyle name="Normal" xfId="0" builtinId="0"/>
    <cellStyle name="Vírgula" xfId="1" builtinId="3"/>
  </cellStyles>
  <dxfs count="0"/>
  <tableStyles count="0" defaultTableStyle="TableStyleMedium2" defaultPivotStyle="PivotStyleLight16"/>
  <colors>
    <mruColors>
      <color rgb="FFFFFF99"/>
      <color rgb="FFBAC8E8"/>
      <color rgb="FFCC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0</xdr:row>
          <xdr:rowOff>28575</xdr:rowOff>
        </xdr:from>
        <xdr:to>
          <xdr:col>1</xdr:col>
          <xdr:colOff>1504950</xdr:colOff>
          <xdr:row>4</xdr:row>
          <xdr:rowOff>57150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printerSettings" Target="../printerSettings/printerSettings1.bin"/><Relationship Id="rId1" Type="http://schemas.openxmlformats.org/officeDocument/2006/relationships/hyperlink" Target="https://www.ufmg.br/proplan/execucao-da-despesa-publica/empenho-da-despesa/" TargetMode="External"/><Relationship Id="rId6" Type="http://schemas.openxmlformats.org/officeDocument/2006/relationships/image" Target="../media/image1.emf"/><Relationship Id="rId5" Type="http://schemas.openxmlformats.org/officeDocument/2006/relationships/oleObject" Target="../embeddings/Documento_do_Microsoft_Word_97_-_2003.doc"/><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5"/>
  <sheetViews>
    <sheetView showGridLines="0" tabSelected="1" topLeftCell="A7" workbookViewId="0">
      <selection activeCell="H25" sqref="H25:H26"/>
    </sheetView>
  </sheetViews>
  <sheetFormatPr defaultRowHeight="12.75" x14ac:dyDescent="0.2"/>
  <cols>
    <col min="1" max="1" width="8" style="38" customWidth="1"/>
    <col min="2" max="2" width="40.7109375" style="38" customWidth="1"/>
    <col min="3" max="3" width="15.140625" style="38" customWidth="1"/>
    <col min="4" max="4" width="13.7109375" style="38" customWidth="1"/>
    <col min="5" max="5" width="29.7109375" style="5" customWidth="1"/>
    <col min="6" max="6" width="13.140625" style="38" customWidth="1"/>
    <col min="7" max="7" width="19.7109375" style="38" customWidth="1"/>
    <col min="8" max="8" width="14.5703125" style="38" bestFit="1" customWidth="1"/>
    <col min="9" max="9" width="10.85546875" style="38" customWidth="1"/>
    <col min="10" max="10" width="10.28515625" style="38" customWidth="1"/>
    <col min="11" max="11" width="20.42578125" style="38" bestFit="1" customWidth="1"/>
    <col min="12" max="12" width="10.7109375" style="38" customWidth="1"/>
    <col min="13" max="13" width="11.28515625" style="38" customWidth="1"/>
    <col min="14" max="14" width="10.7109375" style="38" customWidth="1"/>
    <col min="15" max="15" width="11.7109375" style="38" customWidth="1"/>
    <col min="16" max="16" width="12.140625" style="38" customWidth="1"/>
    <col min="17" max="17" width="15.7109375" style="38" customWidth="1"/>
    <col min="18" max="18" width="15.140625" style="38" customWidth="1"/>
    <col min="19" max="19" width="18.140625" style="38" customWidth="1"/>
    <col min="20" max="21" width="10.28515625" style="38" customWidth="1"/>
    <col min="22" max="23" width="11" style="38" customWidth="1"/>
    <col min="24" max="24" width="10.85546875" style="38" customWidth="1"/>
    <col min="25" max="25" width="12" style="38" customWidth="1"/>
    <col min="26" max="16384" width="9.140625" style="38"/>
  </cols>
  <sheetData>
    <row r="1" spans="1:24" ht="18" customHeight="1" x14ac:dyDescent="0.25">
      <c r="A1" s="16"/>
      <c r="B1" s="16"/>
      <c r="C1" s="174" t="s">
        <v>0</v>
      </c>
      <c r="D1" s="175"/>
      <c r="E1" s="175"/>
      <c r="F1" s="175"/>
      <c r="G1" s="175"/>
      <c r="H1" s="175">
        <v>2026</v>
      </c>
      <c r="I1" s="178"/>
      <c r="J1" s="168" t="s">
        <v>1</v>
      </c>
      <c r="K1" s="180"/>
      <c r="L1" s="180"/>
      <c r="M1" s="169"/>
      <c r="N1" s="180" t="s">
        <v>2</v>
      </c>
      <c r="O1" s="169"/>
    </row>
    <row r="2" spans="1:24" ht="18" customHeight="1" x14ac:dyDescent="0.25">
      <c r="A2" s="16"/>
      <c r="B2" s="17"/>
      <c r="C2" s="176"/>
      <c r="D2" s="177"/>
      <c r="E2" s="177"/>
      <c r="F2" s="177"/>
      <c r="G2" s="177"/>
      <c r="H2" s="177"/>
      <c r="I2" s="179"/>
      <c r="J2" s="181" t="s">
        <v>8</v>
      </c>
      <c r="K2" s="182"/>
      <c r="L2" s="182"/>
      <c r="M2" s="183"/>
      <c r="N2" s="181" t="s">
        <v>3</v>
      </c>
      <c r="O2" s="183"/>
    </row>
    <row r="3" spans="1:24" ht="18" x14ac:dyDescent="0.25">
      <c r="A3" s="16"/>
      <c r="B3" s="17"/>
      <c r="C3" s="18" t="s">
        <v>4</v>
      </c>
      <c r="D3" s="19"/>
      <c r="E3" s="31"/>
      <c r="F3" s="19"/>
      <c r="G3" s="19"/>
      <c r="H3" s="19"/>
      <c r="I3" s="19"/>
      <c r="J3" s="40"/>
      <c r="K3" s="40"/>
      <c r="L3" s="41"/>
      <c r="M3" s="41"/>
      <c r="N3" s="168" t="s">
        <v>2732</v>
      </c>
      <c r="O3" s="169"/>
    </row>
    <row r="4" spans="1:24" ht="18" x14ac:dyDescent="0.25">
      <c r="A4" s="16"/>
      <c r="B4" s="17"/>
      <c r="C4" s="20" t="s">
        <v>5</v>
      </c>
      <c r="D4" s="21"/>
      <c r="E4" s="32"/>
      <c r="F4" s="21"/>
      <c r="G4" s="21"/>
      <c r="H4" s="21"/>
      <c r="I4" s="21"/>
      <c r="J4" s="42" t="s">
        <v>6</v>
      </c>
      <c r="K4" s="1" t="s">
        <v>7</v>
      </c>
      <c r="L4" s="2"/>
      <c r="M4" s="2"/>
      <c r="N4" s="170" t="s">
        <v>8</v>
      </c>
      <c r="O4" s="171"/>
    </row>
    <row r="5" spans="1:24" ht="18" x14ac:dyDescent="0.25">
      <c r="A5" s="16"/>
      <c r="B5" s="17"/>
      <c r="C5" s="17"/>
      <c r="D5" s="17"/>
      <c r="E5" s="33"/>
      <c r="F5" s="17"/>
      <c r="G5" s="17"/>
      <c r="H5" s="17"/>
      <c r="I5" s="17"/>
      <c r="J5" s="39"/>
      <c r="K5" s="39"/>
      <c r="L5" s="39"/>
      <c r="M5" s="39"/>
      <c r="N5" s="39"/>
      <c r="O5" s="39"/>
    </row>
    <row r="6" spans="1:24" ht="15.75" x14ac:dyDescent="0.25">
      <c r="A6" s="16"/>
      <c r="B6" s="172" t="s">
        <v>2729</v>
      </c>
      <c r="C6" s="173"/>
      <c r="D6" s="74">
        <f>H1</f>
        <v>2026</v>
      </c>
      <c r="E6" s="34"/>
      <c r="F6" s="186" t="s">
        <v>2737</v>
      </c>
      <c r="G6" s="187"/>
      <c r="H6" s="187"/>
      <c r="I6" s="187"/>
      <c r="J6" s="187"/>
      <c r="K6" s="187"/>
      <c r="L6" s="187"/>
      <c r="M6" s="187"/>
      <c r="N6" s="187"/>
      <c r="O6" s="187"/>
      <c r="P6" s="187"/>
      <c r="Q6" s="187"/>
      <c r="R6" s="110"/>
      <c r="S6" s="87"/>
      <c r="T6" s="54"/>
      <c r="U6" s="54"/>
      <c r="V6" s="54"/>
      <c r="W6" s="54"/>
      <c r="X6" s="54"/>
    </row>
    <row r="7" spans="1:24" ht="15" x14ac:dyDescent="0.25">
      <c r="A7" s="16"/>
      <c r="B7" s="184" t="s">
        <v>2731</v>
      </c>
      <c r="C7" s="185"/>
      <c r="D7" s="75">
        <v>189.59</v>
      </c>
      <c r="E7" s="35"/>
      <c r="F7" s="188" t="s">
        <v>2738</v>
      </c>
      <c r="G7" s="189"/>
      <c r="H7" s="189"/>
      <c r="I7" s="189"/>
      <c r="J7" s="189"/>
      <c r="K7" s="188" t="s">
        <v>2739</v>
      </c>
      <c r="L7" s="189"/>
      <c r="M7" s="189"/>
      <c r="N7" s="189"/>
      <c r="O7" s="189"/>
      <c r="P7" s="189"/>
      <c r="Q7" s="189"/>
      <c r="R7" s="111"/>
      <c r="S7" s="88"/>
      <c r="T7" s="86"/>
      <c r="U7" s="86"/>
      <c r="V7" s="86"/>
      <c r="W7" s="86"/>
      <c r="X7" s="86"/>
    </row>
    <row r="8" spans="1:24" ht="18" x14ac:dyDescent="0.25">
      <c r="A8" s="16"/>
      <c r="B8" s="71">
        <v>2428.8000000000002</v>
      </c>
      <c r="C8" s="70">
        <v>0</v>
      </c>
      <c r="D8" s="73">
        <v>0</v>
      </c>
      <c r="E8" s="36"/>
      <c r="F8" s="91" t="s">
        <v>2740</v>
      </c>
      <c r="G8" s="92"/>
      <c r="H8" s="93">
        <v>5000</v>
      </c>
      <c r="I8" s="94"/>
      <c r="J8" s="94"/>
      <c r="K8" s="95">
        <v>312.89</v>
      </c>
      <c r="L8" s="96" t="s">
        <v>2741</v>
      </c>
      <c r="M8" s="96"/>
      <c r="N8" s="96"/>
      <c r="O8" s="96"/>
      <c r="P8" s="96"/>
      <c r="Q8" s="96"/>
      <c r="R8" s="15"/>
      <c r="S8" s="54"/>
      <c r="T8" s="86"/>
      <c r="U8" s="86"/>
      <c r="V8" s="86"/>
      <c r="W8" s="86"/>
      <c r="X8" s="86"/>
    </row>
    <row r="9" spans="1:24" ht="18" customHeight="1" x14ac:dyDescent="0.25">
      <c r="A9" s="16"/>
      <c r="B9" s="71">
        <v>2826.65</v>
      </c>
      <c r="C9" s="70">
        <v>7.5</v>
      </c>
      <c r="D9" s="73">
        <v>182.16</v>
      </c>
      <c r="E9" s="36"/>
      <c r="F9" s="97" t="s">
        <v>2742</v>
      </c>
      <c r="G9" s="98"/>
      <c r="H9" s="99">
        <v>7350</v>
      </c>
      <c r="I9" s="100"/>
      <c r="J9" s="100"/>
      <c r="K9" s="101">
        <v>978.62</v>
      </c>
      <c r="L9" s="102">
        <v>0.13314500000000001</v>
      </c>
      <c r="M9" s="202" t="s">
        <v>2743</v>
      </c>
      <c r="N9" s="202"/>
      <c r="O9" s="202"/>
      <c r="P9" s="202"/>
      <c r="Q9" s="202"/>
      <c r="R9" s="203"/>
      <c r="S9" s="89"/>
      <c r="T9" s="86"/>
      <c r="U9" s="86"/>
      <c r="V9" s="86"/>
      <c r="W9" s="86"/>
      <c r="X9" s="86"/>
    </row>
    <row r="10" spans="1:24" ht="18" customHeight="1" x14ac:dyDescent="0.25">
      <c r="A10" s="16"/>
      <c r="B10" s="71">
        <v>3751.05</v>
      </c>
      <c r="C10" s="70">
        <v>15</v>
      </c>
      <c r="D10" s="73">
        <v>394.16</v>
      </c>
      <c r="E10" s="36"/>
      <c r="F10" s="103" t="s">
        <v>2744</v>
      </c>
      <c r="G10" s="104"/>
      <c r="H10" s="105">
        <v>7350.01</v>
      </c>
      <c r="I10" s="106"/>
      <c r="J10" s="106"/>
      <c r="K10" s="107">
        <v>0</v>
      </c>
      <c r="L10" s="108" t="s">
        <v>2745</v>
      </c>
      <c r="M10" s="108"/>
      <c r="N10" s="108"/>
      <c r="O10" s="108"/>
      <c r="P10" s="108"/>
      <c r="Q10" s="108"/>
      <c r="R10" s="57"/>
      <c r="S10" s="54"/>
      <c r="T10" s="86"/>
      <c r="U10" s="86"/>
      <c r="V10" s="86"/>
      <c r="W10" s="86"/>
      <c r="X10" s="86"/>
    </row>
    <row r="11" spans="1:24" ht="15" x14ac:dyDescent="0.25">
      <c r="A11" s="16"/>
      <c r="B11" s="71">
        <v>4664.68</v>
      </c>
      <c r="C11" s="70">
        <v>22.5</v>
      </c>
      <c r="D11" s="73">
        <v>675.49</v>
      </c>
      <c r="E11" s="36"/>
      <c r="F11" s="22"/>
      <c r="G11" s="24"/>
      <c r="H11" s="23"/>
      <c r="I11" s="26"/>
      <c r="J11" s="44"/>
      <c r="K11" s="85"/>
      <c r="L11" s="85"/>
      <c r="M11" s="85"/>
      <c r="N11" s="85"/>
      <c r="O11" s="86"/>
      <c r="P11" s="86"/>
      <c r="Q11" s="86"/>
      <c r="R11" s="86"/>
      <c r="S11" s="86"/>
      <c r="T11" s="86"/>
      <c r="U11" s="86"/>
      <c r="V11" s="86"/>
      <c r="W11" s="86"/>
      <c r="X11" s="86"/>
    </row>
    <row r="12" spans="1:24" ht="18" x14ac:dyDescent="0.25">
      <c r="A12" s="16"/>
      <c r="B12" s="72" t="s">
        <v>2730</v>
      </c>
      <c r="C12" s="70">
        <v>27.5</v>
      </c>
      <c r="D12" s="73">
        <v>908.73</v>
      </c>
      <c r="E12" s="36"/>
      <c r="F12" s="22"/>
      <c r="G12" s="24"/>
      <c r="H12" s="23"/>
      <c r="I12" s="26"/>
      <c r="J12" s="39"/>
      <c r="K12" s="39"/>
      <c r="L12" s="39"/>
      <c r="M12" s="39"/>
      <c r="N12" s="39"/>
      <c r="O12" s="39"/>
    </row>
    <row r="13" spans="1:24" ht="18" x14ac:dyDescent="0.25">
      <c r="A13" s="16"/>
      <c r="B13" s="69" t="s">
        <v>10</v>
      </c>
      <c r="C13" s="90">
        <v>8475.5499999999993</v>
      </c>
      <c r="D13" s="77">
        <f>TRUNC((C13*0.11),2)</f>
        <v>932.31</v>
      </c>
      <c r="E13" s="37"/>
      <c r="F13" s="27"/>
      <c r="G13" s="28"/>
      <c r="H13" s="29"/>
      <c r="I13" s="26"/>
      <c r="J13" s="39"/>
      <c r="K13" s="39"/>
      <c r="L13" s="39"/>
      <c r="M13" s="39"/>
      <c r="N13" s="39"/>
    </row>
    <row r="14" spans="1:24" ht="18" x14ac:dyDescent="0.25">
      <c r="A14" s="16"/>
      <c r="B14" s="69" t="s">
        <v>2748</v>
      </c>
      <c r="C14" s="76"/>
      <c r="D14" s="77">
        <v>607.20000000000005</v>
      </c>
      <c r="E14" s="37"/>
      <c r="F14" s="27"/>
      <c r="G14" s="28"/>
      <c r="H14" s="29"/>
      <c r="I14" s="26"/>
      <c r="J14" s="39"/>
      <c r="K14" s="39"/>
      <c r="L14" s="39"/>
      <c r="M14" s="39"/>
      <c r="N14" s="39"/>
    </row>
    <row r="15" spans="1:24" ht="18" x14ac:dyDescent="0.25">
      <c r="A15" s="16"/>
      <c r="B15" s="82"/>
      <c r="C15" s="83"/>
      <c r="D15" s="84"/>
      <c r="E15" s="37"/>
      <c r="F15" s="27"/>
      <c r="G15" s="28"/>
      <c r="H15" s="29"/>
      <c r="I15" s="26"/>
      <c r="J15" s="39"/>
      <c r="K15" s="39"/>
      <c r="L15" s="39"/>
      <c r="M15" s="39"/>
      <c r="N15" s="39"/>
    </row>
    <row r="16" spans="1:24" ht="18" x14ac:dyDescent="0.25">
      <c r="A16" s="16"/>
      <c r="B16" s="12" t="s">
        <v>9</v>
      </c>
      <c r="C16" s="13"/>
      <c r="D16" s="13"/>
      <c r="E16" s="13"/>
      <c r="F16" s="13"/>
      <c r="G16" s="14"/>
      <c r="H16" s="14"/>
      <c r="I16" s="14"/>
      <c r="J16" s="14"/>
      <c r="K16" s="14"/>
      <c r="L16" s="15"/>
      <c r="M16" s="39"/>
      <c r="N16" s="39"/>
    </row>
    <row r="17" spans="1:25" ht="18" x14ac:dyDescent="0.25">
      <c r="A17" s="16"/>
      <c r="B17" s="3"/>
      <c r="C17" s="4"/>
      <c r="D17" s="4"/>
      <c r="E17" s="4"/>
      <c r="F17" s="4"/>
      <c r="G17" s="5"/>
      <c r="H17" s="5"/>
      <c r="I17" s="5"/>
      <c r="J17" s="5"/>
      <c r="K17" s="5"/>
      <c r="L17" s="6"/>
      <c r="M17" s="39"/>
      <c r="N17" s="39"/>
    </row>
    <row r="18" spans="1:25" ht="18" x14ac:dyDescent="0.25">
      <c r="A18" s="16"/>
      <c r="B18" s="30" t="s">
        <v>32</v>
      </c>
      <c r="C18" s="4"/>
      <c r="D18" s="4"/>
      <c r="E18" s="4"/>
      <c r="F18" s="4"/>
      <c r="G18" s="5"/>
      <c r="H18" s="5"/>
      <c r="I18" s="5"/>
      <c r="J18" s="5"/>
      <c r="K18" s="5"/>
      <c r="L18" s="6"/>
      <c r="M18" s="39"/>
      <c r="N18" s="39"/>
    </row>
    <row r="19" spans="1:25" ht="18" x14ac:dyDescent="0.25">
      <c r="A19" s="16"/>
      <c r="B19" s="3"/>
      <c r="C19" s="4"/>
      <c r="D19" s="4"/>
      <c r="E19" s="4"/>
      <c r="F19" s="5"/>
      <c r="G19" s="5"/>
      <c r="H19" s="5"/>
      <c r="I19" s="5"/>
      <c r="J19" s="5"/>
      <c r="K19" s="5"/>
      <c r="L19" s="6"/>
      <c r="M19" s="39"/>
      <c r="N19" s="39"/>
    </row>
    <row r="20" spans="1:25" ht="18" x14ac:dyDescent="0.25">
      <c r="A20" s="16"/>
      <c r="B20" s="3"/>
      <c r="C20" s="4"/>
      <c r="D20" s="4"/>
      <c r="F20" s="5"/>
      <c r="G20" s="5"/>
      <c r="H20" s="5"/>
      <c r="I20" s="5"/>
      <c r="J20" s="5"/>
      <c r="K20" s="5"/>
      <c r="L20" s="6"/>
      <c r="M20" s="39"/>
      <c r="N20" s="39"/>
    </row>
    <row r="21" spans="1:25" ht="18.75" thickBot="1" x14ac:dyDescent="0.3">
      <c r="A21" s="16"/>
      <c r="B21" s="7"/>
      <c r="C21" s="8"/>
      <c r="D21" s="8"/>
      <c r="E21" s="8"/>
      <c r="F21" s="9"/>
      <c r="G21" s="9"/>
      <c r="H21" s="9"/>
      <c r="I21" s="9"/>
      <c r="J21" s="9"/>
      <c r="K21" s="9"/>
      <c r="L21" s="10"/>
      <c r="M21" s="39"/>
      <c r="N21" s="39"/>
      <c r="O21" s="39"/>
    </row>
    <row r="22" spans="1:25" ht="12.75" customHeight="1" x14ac:dyDescent="0.2">
      <c r="A22" s="190" t="s">
        <v>11</v>
      </c>
      <c r="B22" s="193" t="s">
        <v>12</v>
      </c>
      <c r="C22" s="196" t="s">
        <v>2799</v>
      </c>
      <c r="D22" s="154" t="s">
        <v>30</v>
      </c>
      <c r="E22" s="154" t="s">
        <v>31</v>
      </c>
      <c r="F22" s="58" t="s">
        <v>13</v>
      </c>
      <c r="G22" s="199" t="s">
        <v>33</v>
      </c>
      <c r="H22" s="154" t="s">
        <v>2724</v>
      </c>
      <c r="I22" s="158" t="s">
        <v>2725</v>
      </c>
      <c r="J22" s="136" t="s">
        <v>2726</v>
      </c>
      <c r="K22" s="158" t="s">
        <v>2723</v>
      </c>
      <c r="L22" s="136" t="s">
        <v>2722</v>
      </c>
      <c r="M22" s="158" t="s">
        <v>2728</v>
      </c>
      <c r="N22" s="136" t="s">
        <v>2720</v>
      </c>
      <c r="O22" s="136" t="s">
        <v>2721</v>
      </c>
      <c r="P22" s="154" t="s">
        <v>2715</v>
      </c>
      <c r="Q22" s="136" t="s">
        <v>2747</v>
      </c>
      <c r="R22" s="136" t="s">
        <v>2798</v>
      </c>
      <c r="S22" s="136" t="s">
        <v>2749</v>
      </c>
      <c r="T22" s="136" t="s">
        <v>2719</v>
      </c>
      <c r="U22" s="136" t="s">
        <v>2718</v>
      </c>
      <c r="V22" s="136" t="s">
        <v>2717</v>
      </c>
      <c r="W22" s="136" t="s">
        <v>2746</v>
      </c>
      <c r="X22" s="118" t="s">
        <v>2716</v>
      </c>
      <c r="Y22" s="141" t="s">
        <v>2727</v>
      </c>
    </row>
    <row r="23" spans="1:25" x14ac:dyDescent="0.2">
      <c r="A23" s="191"/>
      <c r="B23" s="194"/>
      <c r="C23" s="197"/>
      <c r="D23" s="155"/>
      <c r="E23" s="155"/>
      <c r="F23" s="59"/>
      <c r="G23" s="200"/>
      <c r="H23" s="155"/>
      <c r="I23" s="159"/>
      <c r="J23" s="137"/>
      <c r="K23" s="159"/>
      <c r="L23" s="137"/>
      <c r="M23" s="159"/>
      <c r="N23" s="137"/>
      <c r="O23" s="137"/>
      <c r="P23" s="155"/>
      <c r="Q23" s="137"/>
      <c r="R23" s="137"/>
      <c r="S23" s="137"/>
      <c r="T23" s="137"/>
      <c r="U23" s="137"/>
      <c r="V23" s="137"/>
      <c r="W23" s="137"/>
      <c r="X23" s="119"/>
      <c r="Y23" s="142"/>
    </row>
    <row r="24" spans="1:25" x14ac:dyDescent="0.2">
      <c r="A24" s="192"/>
      <c r="B24" s="195"/>
      <c r="C24" s="198"/>
      <c r="D24" s="157"/>
      <c r="E24" s="157"/>
      <c r="F24" s="60" t="s">
        <v>14</v>
      </c>
      <c r="G24" s="201"/>
      <c r="H24" s="157"/>
      <c r="I24" s="160"/>
      <c r="J24" s="138"/>
      <c r="K24" s="160"/>
      <c r="L24" s="138" t="s">
        <v>15</v>
      </c>
      <c r="M24" s="160"/>
      <c r="N24" s="138"/>
      <c r="O24" s="138"/>
      <c r="P24" s="156"/>
      <c r="Q24" s="138"/>
      <c r="R24" s="138"/>
      <c r="S24" s="138"/>
      <c r="T24" s="138"/>
      <c r="U24" s="138"/>
      <c r="V24" s="138"/>
      <c r="W24" s="138"/>
      <c r="X24" s="120"/>
      <c r="Y24" s="143"/>
    </row>
    <row r="25" spans="1:25" x14ac:dyDescent="0.2">
      <c r="A25" s="144" t="s">
        <v>16</v>
      </c>
      <c r="B25" s="146"/>
      <c r="C25" s="148"/>
      <c r="D25" s="150"/>
      <c r="E25" s="165"/>
      <c r="F25" s="11"/>
      <c r="G25" s="152"/>
      <c r="H25" s="132"/>
      <c r="I25" s="128"/>
      <c r="J25" s="121">
        <f>-TRUNC((H25*I25),2)</f>
        <v>0</v>
      </c>
      <c r="K25" s="130"/>
      <c r="L25" s="121">
        <f>-K25*$D$7</f>
        <v>0</v>
      </c>
      <c r="M25" s="132"/>
      <c r="N25" s="134">
        <v>0.11</v>
      </c>
      <c r="O25" s="121">
        <f>IF(TRUNC(H25+(P25/N25),2)&lt;=$C$13,-TRUNC((H25*N25),2),-IF(P25=$D$13,0,$D$13-P25))</f>
        <v>0</v>
      </c>
      <c r="P25" s="163"/>
      <c r="Q25" s="121">
        <f>IF(H25&lt;$B$8,0,H25+L25+O25)</f>
        <v>0</v>
      </c>
      <c r="R25" s="139">
        <f>IF(+H25&gt;$H$8,H25-$D$14,0)</f>
        <v>0</v>
      </c>
      <c r="S25" s="139">
        <f>MIN(Q25,R25)</f>
        <v>0</v>
      </c>
      <c r="T25" s="123">
        <f>IF(S25&lt;=$B$8,$C$8,IF(S25&lt;=$B$9,$C$9,IF(S25&lt;=$B$10,$C$10,IF(S25&lt;=$B$11,$C$11,IF(S25&gt;$B$11,$C$12)))))/100</f>
        <v>0</v>
      </c>
      <c r="U25" s="121">
        <f>IF(S25&lt;=$B$8,$D$8,IF(S25&lt;=$B$9,$D$9,IF(S25&lt;=$B$10,$D$10,IF(S25&lt;=$B$11,$D$11,IF(S25&gt;$B$11,$D$12)))))</f>
        <v>0</v>
      </c>
      <c r="V25" s="121">
        <f>IF(H25&gt;$H$8,(IF(-TRUNC((S25*T25),2)+U25,-TRUNC((S25*T25),2)+U25,0)),0)</f>
        <v>0</v>
      </c>
      <c r="W25" s="139">
        <f>(IF(H25&gt;$H$8,$K$9-($L$9*H25),0))*(OR(IF(H25&lt;$H$10,$K$9-($L$9*H25),0)))</f>
        <v>0</v>
      </c>
      <c r="X25" s="126">
        <f>H25+J25+O25+V25+W25</f>
        <v>0</v>
      </c>
      <c r="Y25" s="161">
        <f>TRUNC((H25*0.2),2)</f>
        <v>0</v>
      </c>
    </row>
    <row r="26" spans="1:25" ht="13.5" thickBot="1" x14ac:dyDescent="0.25">
      <c r="A26" s="145"/>
      <c r="B26" s="147"/>
      <c r="C26" s="149"/>
      <c r="D26" s="151"/>
      <c r="E26" s="166"/>
      <c r="F26" s="109"/>
      <c r="G26" s="153"/>
      <c r="H26" s="133"/>
      <c r="I26" s="129"/>
      <c r="J26" s="125"/>
      <c r="K26" s="131"/>
      <c r="L26" s="125"/>
      <c r="M26" s="133"/>
      <c r="N26" s="135"/>
      <c r="O26" s="125"/>
      <c r="P26" s="164"/>
      <c r="Q26" s="122"/>
      <c r="R26" s="140"/>
      <c r="S26" s="167"/>
      <c r="T26" s="124"/>
      <c r="U26" s="125"/>
      <c r="V26" s="125"/>
      <c r="W26" s="167"/>
      <c r="X26" s="127"/>
      <c r="Y26" s="162"/>
    </row>
    <row r="27" spans="1:25" ht="13.5" thickTop="1" x14ac:dyDescent="0.2">
      <c r="A27" s="144" t="s">
        <v>17</v>
      </c>
      <c r="B27" s="146"/>
      <c r="C27" s="148"/>
      <c r="D27" s="150"/>
      <c r="E27" s="165"/>
      <c r="F27" s="11"/>
      <c r="G27" s="152"/>
      <c r="H27" s="132"/>
      <c r="I27" s="128"/>
      <c r="J27" s="121">
        <f>-TRUNC((H27*I27),2)</f>
        <v>0</v>
      </c>
      <c r="K27" s="130"/>
      <c r="L27" s="121">
        <f t="shared" ref="L27" si="0">-K27*$D$7</f>
        <v>0</v>
      </c>
      <c r="M27" s="132"/>
      <c r="N27" s="134">
        <v>0.11</v>
      </c>
      <c r="O27" s="121">
        <f t="shared" ref="O27:O87" si="1">IF(TRUNC(H27+(P27/N27),2)&lt;=$C$13,-TRUNC((H27*N27),2),-IF(P27=$D$13,0,$D$13-P27))</f>
        <v>0</v>
      </c>
      <c r="P27" s="163"/>
      <c r="Q27" s="121">
        <f>IF(H27&lt;$B$8,0,H27+L27+O27)</f>
        <v>0</v>
      </c>
      <c r="R27" s="139">
        <f t="shared" ref="R27" si="2">IF(+H27&gt;$H$8,H27-$D$14,0)</f>
        <v>0</v>
      </c>
      <c r="S27" s="139">
        <f t="shared" ref="S27" si="3">MIN(Q27,R27)</f>
        <v>0</v>
      </c>
      <c r="T27" s="123">
        <f t="shared" ref="T27" si="4">IF(S27&lt;=$B$8,$C$8,IF(S27&lt;=$B$9,$C$9,IF(S27&lt;=$B$10,$C$10,IF(S27&lt;=$B$11,$C$11,IF(S27&gt;$B$11,$C$12)))))/100</f>
        <v>0</v>
      </c>
      <c r="U27" s="121">
        <f t="shared" ref="U27" si="5">IF(S27&lt;=$B$8,$D$8,IF(S27&lt;=$B$9,$D$9,IF(S27&lt;=$B$10,$D$10,IF(S27&lt;=$B$11,$D$11,IF(S27&gt;$B$11,$D$12)))))</f>
        <v>0</v>
      </c>
      <c r="V27" s="121">
        <f t="shared" ref="V27" si="6">IF(H27&gt;$H$8,(IF(-TRUNC((S27*T27),2)+U27,-TRUNC((S27*T27),2)+U27,0)),0)</f>
        <v>0</v>
      </c>
      <c r="W27" s="139">
        <f t="shared" ref="W27" si="7">(IF(H27&gt;$H$8,$K$9-($L$9*H27),0))*(OR(IF(H27&lt;$H$10,$K$9-($L$9*H27),0)))</f>
        <v>0</v>
      </c>
      <c r="X27" s="126">
        <f t="shared" ref="X27" si="8">H27+J27+O27+V27+W27</f>
        <v>0</v>
      </c>
      <c r="Y27" s="161">
        <f t="shared" ref="Y27" si="9">TRUNC((H27*0.2),2)</f>
        <v>0</v>
      </c>
    </row>
    <row r="28" spans="1:25" ht="13.5" thickBot="1" x14ac:dyDescent="0.25">
      <c r="A28" s="145"/>
      <c r="B28" s="147"/>
      <c r="C28" s="149"/>
      <c r="D28" s="151"/>
      <c r="E28" s="166"/>
      <c r="F28" s="109"/>
      <c r="G28" s="153"/>
      <c r="H28" s="133"/>
      <c r="I28" s="129"/>
      <c r="J28" s="125"/>
      <c r="K28" s="131"/>
      <c r="L28" s="125"/>
      <c r="M28" s="133"/>
      <c r="N28" s="204"/>
      <c r="O28" s="125"/>
      <c r="P28" s="164"/>
      <c r="Q28" s="122"/>
      <c r="R28" s="140"/>
      <c r="S28" s="167"/>
      <c r="T28" s="124"/>
      <c r="U28" s="125"/>
      <c r="V28" s="125"/>
      <c r="W28" s="167"/>
      <c r="X28" s="127"/>
      <c r="Y28" s="162"/>
    </row>
    <row r="29" spans="1:25" ht="13.5" thickTop="1" x14ac:dyDescent="0.2">
      <c r="A29" s="144" t="s">
        <v>18</v>
      </c>
      <c r="B29" s="146"/>
      <c r="C29" s="148"/>
      <c r="D29" s="150"/>
      <c r="E29" s="165"/>
      <c r="F29" s="11"/>
      <c r="G29" s="152"/>
      <c r="H29" s="132"/>
      <c r="I29" s="128"/>
      <c r="J29" s="121">
        <f t="shared" ref="J29" si="10">-TRUNC((H29*I29),2)</f>
        <v>0</v>
      </c>
      <c r="K29" s="130"/>
      <c r="L29" s="121">
        <f t="shared" ref="L29" si="11">-K29*$D$7</f>
        <v>0</v>
      </c>
      <c r="M29" s="132"/>
      <c r="N29" s="134">
        <v>0.11</v>
      </c>
      <c r="O29" s="121">
        <f t="shared" ref="O29:O89" si="12">IF(TRUNC(H29+(P29/N29),2)&lt;=$C$13,-TRUNC((H29*N29),2),-IF(P29=$D$13,0,$D$13-P29))</f>
        <v>0</v>
      </c>
      <c r="P29" s="163"/>
      <c r="Q29" s="121">
        <f t="shared" ref="Q29" si="13">IF(H29&lt;$B$8,0,H29+L29+O29)</f>
        <v>0</v>
      </c>
      <c r="R29" s="139">
        <f t="shared" ref="R29" si="14">IF(+H29&gt;$H$8,H29-$D$14,0)</f>
        <v>0</v>
      </c>
      <c r="S29" s="139">
        <f t="shared" ref="S29" si="15">MIN(Q29,R29)</f>
        <v>0</v>
      </c>
      <c r="T29" s="123">
        <f t="shared" ref="T29" si="16">IF(S29&lt;=$B$8,$C$8,IF(S29&lt;=$B$9,$C$9,IF(S29&lt;=$B$10,$C$10,IF(S29&lt;=$B$11,$C$11,IF(S29&gt;$B$11,$C$12)))))/100</f>
        <v>0</v>
      </c>
      <c r="U29" s="121">
        <f t="shared" ref="U29" si="17">IF(S29&lt;=$B$8,$D$8,IF(S29&lt;=$B$9,$D$9,IF(S29&lt;=$B$10,$D$10,IF(S29&lt;=$B$11,$D$11,IF(S29&gt;$B$11,$D$12)))))</f>
        <v>0</v>
      </c>
      <c r="V29" s="121">
        <f t="shared" ref="V29" si="18">IF(H29&gt;$H$8,(IF(-TRUNC((S29*T29),2)+U29,-TRUNC((S29*T29),2)+U29,0)),0)</f>
        <v>0</v>
      </c>
      <c r="W29" s="139">
        <f t="shared" ref="W29" si="19">(IF(H29&gt;$H$8,$K$9-($L$9*H29),0))*(OR(IF(H29&lt;$H$10,$K$9-($L$9*H29),0)))</f>
        <v>0</v>
      </c>
      <c r="X29" s="126">
        <f t="shared" ref="X29" si="20">H29+J29+O29+V29+W29</f>
        <v>0</v>
      </c>
      <c r="Y29" s="161">
        <f t="shared" ref="Y29" si="21">TRUNC((H29*0.2),2)</f>
        <v>0</v>
      </c>
    </row>
    <row r="30" spans="1:25" ht="13.5" thickBot="1" x14ac:dyDescent="0.25">
      <c r="A30" s="145"/>
      <c r="B30" s="147"/>
      <c r="C30" s="149"/>
      <c r="D30" s="151"/>
      <c r="E30" s="166"/>
      <c r="F30" s="109"/>
      <c r="G30" s="153"/>
      <c r="H30" s="133"/>
      <c r="I30" s="129"/>
      <c r="J30" s="125"/>
      <c r="K30" s="131"/>
      <c r="L30" s="125"/>
      <c r="M30" s="133"/>
      <c r="N30" s="204"/>
      <c r="O30" s="125"/>
      <c r="P30" s="164"/>
      <c r="Q30" s="122"/>
      <c r="R30" s="140"/>
      <c r="S30" s="167"/>
      <c r="T30" s="124"/>
      <c r="U30" s="125"/>
      <c r="V30" s="125"/>
      <c r="W30" s="167"/>
      <c r="X30" s="127"/>
      <c r="Y30" s="162"/>
    </row>
    <row r="31" spans="1:25" ht="13.5" thickTop="1" x14ac:dyDescent="0.2">
      <c r="A31" s="144" t="s">
        <v>19</v>
      </c>
      <c r="B31" s="146"/>
      <c r="C31" s="148"/>
      <c r="D31" s="150"/>
      <c r="E31" s="165"/>
      <c r="F31" s="11"/>
      <c r="G31" s="152"/>
      <c r="H31" s="132"/>
      <c r="I31" s="128"/>
      <c r="J31" s="121">
        <f t="shared" ref="J31" si="22">-TRUNC((H31*I31),2)</f>
        <v>0</v>
      </c>
      <c r="K31" s="130"/>
      <c r="L31" s="121">
        <f t="shared" ref="L31" si="23">-K31*$D$7</f>
        <v>0</v>
      </c>
      <c r="M31" s="132"/>
      <c r="N31" s="134">
        <v>0.11</v>
      </c>
      <c r="O31" s="121">
        <f t="shared" si="1"/>
        <v>0</v>
      </c>
      <c r="P31" s="163"/>
      <c r="Q31" s="121">
        <f t="shared" ref="Q31" si="24">IF(H31&lt;$B$8,0,H31+L31+O31)</f>
        <v>0</v>
      </c>
      <c r="R31" s="139">
        <f t="shared" ref="R31" si="25">IF(+H31&gt;$H$8,H31-$D$14,0)</f>
        <v>0</v>
      </c>
      <c r="S31" s="139">
        <f t="shared" ref="S31" si="26">MIN(Q31,R31)</f>
        <v>0</v>
      </c>
      <c r="T31" s="123">
        <f t="shared" ref="T31" si="27">IF(S31&lt;=$B$8,$C$8,IF(S31&lt;=$B$9,$C$9,IF(S31&lt;=$B$10,$C$10,IF(S31&lt;=$B$11,$C$11,IF(S31&gt;$B$11,$C$12)))))/100</f>
        <v>0</v>
      </c>
      <c r="U31" s="121">
        <f t="shared" ref="U31" si="28">IF(S31&lt;=$B$8,$D$8,IF(S31&lt;=$B$9,$D$9,IF(S31&lt;=$B$10,$D$10,IF(S31&lt;=$B$11,$D$11,IF(S31&gt;$B$11,$D$12)))))</f>
        <v>0</v>
      </c>
      <c r="V31" s="121">
        <f t="shared" ref="V31" si="29">IF(H31&gt;$H$8,(IF(-TRUNC((S31*T31),2)+U31,-TRUNC((S31*T31),2)+U31,0)),0)</f>
        <v>0</v>
      </c>
      <c r="W31" s="139">
        <f t="shared" ref="W31" si="30">(IF(H31&gt;$H$8,$K$9-($L$9*H31),0))*(OR(IF(H31&lt;$H$10,$K$9-($L$9*H31),0)))</f>
        <v>0</v>
      </c>
      <c r="X31" s="126">
        <f t="shared" ref="X31" si="31">H31+J31+O31+V31+W31</f>
        <v>0</v>
      </c>
      <c r="Y31" s="161">
        <f t="shared" ref="Y31" si="32">TRUNC((H31*0.2),2)</f>
        <v>0</v>
      </c>
    </row>
    <row r="32" spans="1:25" ht="13.5" thickBot="1" x14ac:dyDescent="0.25">
      <c r="A32" s="145"/>
      <c r="B32" s="147"/>
      <c r="C32" s="149"/>
      <c r="D32" s="151"/>
      <c r="E32" s="166"/>
      <c r="F32" s="109"/>
      <c r="G32" s="153"/>
      <c r="H32" s="133"/>
      <c r="I32" s="129"/>
      <c r="J32" s="125"/>
      <c r="K32" s="131"/>
      <c r="L32" s="125"/>
      <c r="M32" s="133"/>
      <c r="N32" s="204"/>
      <c r="O32" s="125"/>
      <c r="P32" s="164"/>
      <c r="Q32" s="122"/>
      <c r="R32" s="140"/>
      <c r="S32" s="167"/>
      <c r="T32" s="124"/>
      <c r="U32" s="125"/>
      <c r="V32" s="125"/>
      <c r="W32" s="167"/>
      <c r="X32" s="127"/>
      <c r="Y32" s="162"/>
    </row>
    <row r="33" spans="1:25" ht="13.5" thickTop="1" x14ac:dyDescent="0.2">
      <c r="A33" s="144" t="s">
        <v>20</v>
      </c>
      <c r="B33" s="146"/>
      <c r="C33" s="148"/>
      <c r="D33" s="150"/>
      <c r="E33" s="165"/>
      <c r="F33" s="11"/>
      <c r="G33" s="152"/>
      <c r="H33" s="132"/>
      <c r="I33" s="128"/>
      <c r="J33" s="121">
        <f t="shared" ref="J33" si="33">-TRUNC((H33*I33),2)</f>
        <v>0</v>
      </c>
      <c r="K33" s="130"/>
      <c r="L33" s="121">
        <f t="shared" ref="L33" si="34">-K33*$D$7</f>
        <v>0</v>
      </c>
      <c r="M33" s="132"/>
      <c r="N33" s="134">
        <v>0.11</v>
      </c>
      <c r="O33" s="121">
        <f t="shared" si="12"/>
        <v>0</v>
      </c>
      <c r="P33" s="163"/>
      <c r="Q33" s="121">
        <f t="shared" ref="Q33" si="35">IF(H33&lt;$B$8,0,H33+L33+O33)</f>
        <v>0</v>
      </c>
      <c r="R33" s="139">
        <f t="shared" ref="R33" si="36">IF(+H33&gt;$H$8,H33-$D$14,0)</f>
        <v>0</v>
      </c>
      <c r="S33" s="139">
        <f t="shared" ref="S33" si="37">MIN(Q33,R33)</f>
        <v>0</v>
      </c>
      <c r="T33" s="123">
        <f t="shared" ref="T33" si="38">IF(S33&lt;=$B$8,$C$8,IF(S33&lt;=$B$9,$C$9,IF(S33&lt;=$B$10,$C$10,IF(S33&lt;=$B$11,$C$11,IF(S33&gt;$B$11,$C$12)))))/100</f>
        <v>0</v>
      </c>
      <c r="U33" s="121">
        <f t="shared" ref="U33" si="39">IF(S33&lt;=$B$8,$D$8,IF(S33&lt;=$B$9,$D$9,IF(S33&lt;=$B$10,$D$10,IF(S33&lt;=$B$11,$D$11,IF(S33&gt;$B$11,$D$12)))))</f>
        <v>0</v>
      </c>
      <c r="V33" s="121">
        <f t="shared" ref="V33" si="40">IF(H33&gt;$H$8,(IF(-TRUNC((S33*T33),2)+U33,-TRUNC((S33*T33),2)+U33,0)),0)</f>
        <v>0</v>
      </c>
      <c r="W33" s="139">
        <f t="shared" ref="W33" si="41">(IF(H33&gt;$H$8,$K$9-($L$9*H33),0))*(OR(IF(H33&lt;$H$10,$K$9-($L$9*H33),0)))</f>
        <v>0</v>
      </c>
      <c r="X33" s="126">
        <f t="shared" ref="X33" si="42">H33+J33+O33+V33+W33</f>
        <v>0</v>
      </c>
      <c r="Y33" s="161">
        <f t="shared" ref="Y33" si="43">TRUNC((H33*0.2),2)</f>
        <v>0</v>
      </c>
    </row>
    <row r="34" spans="1:25" ht="13.5" thickBot="1" x14ac:dyDescent="0.25">
      <c r="A34" s="145"/>
      <c r="B34" s="147"/>
      <c r="C34" s="149"/>
      <c r="D34" s="151"/>
      <c r="E34" s="166"/>
      <c r="F34" s="109"/>
      <c r="G34" s="153"/>
      <c r="H34" s="133"/>
      <c r="I34" s="129"/>
      <c r="J34" s="125"/>
      <c r="K34" s="131"/>
      <c r="L34" s="125"/>
      <c r="M34" s="133"/>
      <c r="N34" s="204"/>
      <c r="O34" s="125"/>
      <c r="P34" s="164"/>
      <c r="Q34" s="122"/>
      <c r="R34" s="140"/>
      <c r="S34" s="167"/>
      <c r="T34" s="124"/>
      <c r="U34" s="125"/>
      <c r="V34" s="125"/>
      <c r="W34" s="167"/>
      <c r="X34" s="127"/>
      <c r="Y34" s="162"/>
    </row>
    <row r="35" spans="1:25" ht="13.5" thickTop="1" x14ac:dyDescent="0.2">
      <c r="A35" s="144" t="s">
        <v>21</v>
      </c>
      <c r="B35" s="146"/>
      <c r="C35" s="148"/>
      <c r="D35" s="150"/>
      <c r="E35" s="165"/>
      <c r="F35" s="11"/>
      <c r="G35" s="152"/>
      <c r="H35" s="132"/>
      <c r="I35" s="128"/>
      <c r="J35" s="121">
        <f t="shared" ref="J35" si="44">-TRUNC((H35*I35),2)</f>
        <v>0</v>
      </c>
      <c r="K35" s="130"/>
      <c r="L35" s="121">
        <f t="shared" ref="L35" si="45">-K35*$D$7</f>
        <v>0</v>
      </c>
      <c r="M35" s="132"/>
      <c r="N35" s="134">
        <v>0.11</v>
      </c>
      <c r="O35" s="121">
        <f t="shared" si="1"/>
        <v>0</v>
      </c>
      <c r="P35" s="163"/>
      <c r="Q35" s="121">
        <f t="shared" ref="Q35" si="46">IF(H35&lt;$B$8,0,H35+L35+O35)</f>
        <v>0</v>
      </c>
      <c r="R35" s="139">
        <f t="shared" ref="R35" si="47">IF(+H35&gt;$H$8,H35-$D$14,0)</f>
        <v>0</v>
      </c>
      <c r="S35" s="139">
        <f t="shared" ref="S35" si="48">MIN(Q35,R35)</f>
        <v>0</v>
      </c>
      <c r="T35" s="123">
        <f t="shared" ref="T35" si="49">IF(S35&lt;=$B$8,$C$8,IF(S35&lt;=$B$9,$C$9,IF(S35&lt;=$B$10,$C$10,IF(S35&lt;=$B$11,$C$11,IF(S35&gt;$B$11,$C$12)))))/100</f>
        <v>0</v>
      </c>
      <c r="U35" s="121">
        <f t="shared" ref="U35" si="50">IF(S35&lt;=$B$8,$D$8,IF(S35&lt;=$B$9,$D$9,IF(S35&lt;=$B$10,$D$10,IF(S35&lt;=$B$11,$D$11,IF(S35&gt;$B$11,$D$12)))))</f>
        <v>0</v>
      </c>
      <c r="V35" s="121">
        <f t="shared" ref="V35" si="51">IF(H35&gt;$H$8,(IF(-TRUNC((S35*T35),2)+U35,-TRUNC((S35*T35),2)+U35,0)),0)</f>
        <v>0</v>
      </c>
      <c r="W35" s="139">
        <f t="shared" ref="W35" si="52">(IF(H35&gt;$H$8,$K$9-($L$9*H35),0))*(OR(IF(H35&lt;$H$10,$K$9-($L$9*H35),0)))</f>
        <v>0</v>
      </c>
      <c r="X35" s="126">
        <f t="shared" ref="X35" si="53">H35+J35+O35+V35+W35</f>
        <v>0</v>
      </c>
      <c r="Y35" s="161">
        <f t="shared" ref="Y35" si="54">TRUNC((H35*0.2),2)</f>
        <v>0</v>
      </c>
    </row>
    <row r="36" spans="1:25" ht="13.5" thickBot="1" x14ac:dyDescent="0.25">
      <c r="A36" s="145"/>
      <c r="B36" s="147"/>
      <c r="C36" s="149"/>
      <c r="D36" s="151"/>
      <c r="E36" s="166"/>
      <c r="F36" s="109"/>
      <c r="G36" s="153"/>
      <c r="H36" s="133"/>
      <c r="I36" s="129"/>
      <c r="J36" s="125"/>
      <c r="K36" s="131"/>
      <c r="L36" s="125"/>
      <c r="M36" s="133"/>
      <c r="N36" s="204"/>
      <c r="O36" s="125"/>
      <c r="P36" s="164"/>
      <c r="Q36" s="122"/>
      <c r="R36" s="140"/>
      <c r="S36" s="167"/>
      <c r="T36" s="124"/>
      <c r="U36" s="125"/>
      <c r="V36" s="125"/>
      <c r="W36" s="167"/>
      <c r="X36" s="127"/>
      <c r="Y36" s="162"/>
    </row>
    <row r="37" spans="1:25" ht="13.5" thickTop="1" x14ac:dyDescent="0.2">
      <c r="A37" s="144" t="s">
        <v>22</v>
      </c>
      <c r="B37" s="146"/>
      <c r="C37" s="148"/>
      <c r="D37" s="150"/>
      <c r="E37" s="165"/>
      <c r="F37" s="11"/>
      <c r="G37" s="152"/>
      <c r="H37" s="132"/>
      <c r="I37" s="128"/>
      <c r="J37" s="121">
        <f t="shared" ref="J37" si="55">-TRUNC((H37*I37),2)</f>
        <v>0</v>
      </c>
      <c r="K37" s="130"/>
      <c r="L37" s="121">
        <f t="shared" ref="L37" si="56">-K37*$D$7</f>
        <v>0</v>
      </c>
      <c r="M37" s="132"/>
      <c r="N37" s="134">
        <v>0.11</v>
      </c>
      <c r="O37" s="121">
        <f t="shared" si="12"/>
        <v>0</v>
      </c>
      <c r="P37" s="163"/>
      <c r="Q37" s="121">
        <f t="shared" ref="Q37" si="57">IF(H37&lt;$B$8,0,H37+L37+O37)</f>
        <v>0</v>
      </c>
      <c r="R37" s="139">
        <f t="shared" ref="R37" si="58">IF(+H37&gt;$H$8,H37-$D$14,0)</f>
        <v>0</v>
      </c>
      <c r="S37" s="139">
        <f t="shared" ref="S37" si="59">MIN(Q37,R37)</f>
        <v>0</v>
      </c>
      <c r="T37" s="123">
        <f t="shared" ref="T37" si="60">IF(S37&lt;=$B$8,$C$8,IF(S37&lt;=$B$9,$C$9,IF(S37&lt;=$B$10,$C$10,IF(S37&lt;=$B$11,$C$11,IF(S37&gt;$B$11,$C$12)))))/100</f>
        <v>0</v>
      </c>
      <c r="U37" s="121">
        <f t="shared" ref="U37" si="61">IF(S37&lt;=$B$8,$D$8,IF(S37&lt;=$B$9,$D$9,IF(S37&lt;=$B$10,$D$10,IF(S37&lt;=$B$11,$D$11,IF(S37&gt;$B$11,$D$12)))))</f>
        <v>0</v>
      </c>
      <c r="V37" s="121">
        <f t="shared" ref="V37" si="62">IF(H37&gt;$H$8,(IF(-TRUNC((S37*T37),2)+U37,-TRUNC((S37*T37),2)+U37,0)),0)</f>
        <v>0</v>
      </c>
      <c r="W37" s="139">
        <f t="shared" ref="W37" si="63">(IF(H37&gt;$H$8,$K$9-($L$9*H37),0))*(OR(IF(H37&lt;$H$10,$K$9-($L$9*H37),0)))</f>
        <v>0</v>
      </c>
      <c r="X37" s="126">
        <f t="shared" ref="X37" si="64">H37+J37+O37+V37+W37</f>
        <v>0</v>
      </c>
      <c r="Y37" s="161">
        <f t="shared" ref="Y37" si="65">TRUNC((H37*0.2),2)</f>
        <v>0</v>
      </c>
    </row>
    <row r="38" spans="1:25" ht="13.5" thickBot="1" x14ac:dyDescent="0.25">
      <c r="A38" s="145"/>
      <c r="B38" s="147"/>
      <c r="C38" s="149"/>
      <c r="D38" s="151"/>
      <c r="E38" s="166"/>
      <c r="F38" s="109"/>
      <c r="G38" s="153"/>
      <c r="H38" s="133"/>
      <c r="I38" s="129"/>
      <c r="J38" s="125"/>
      <c r="K38" s="131"/>
      <c r="L38" s="125"/>
      <c r="M38" s="133"/>
      <c r="N38" s="204"/>
      <c r="O38" s="125"/>
      <c r="P38" s="164"/>
      <c r="Q38" s="122"/>
      <c r="R38" s="140"/>
      <c r="S38" s="167"/>
      <c r="T38" s="124"/>
      <c r="U38" s="125"/>
      <c r="V38" s="125"/>
      <c r="W38" s="167"/>
      <c r="X38" s="127"/>
      <c r="Y38" s="162"/>
    </row>
    <row r="39" spans="1:25" ht="13.5" thickTop="1" x14ac:dyDescent="0.2">
      <c r="A39" s="144" t="s">
        <v>23</v>
      </c>
      <c r="B39" s="146"/>
      <c r="C39" s="148"/>
      <c r="D39" s="150"/>
      <c r="E39" s="165"/>
      <c r="F39" s="11"/>
      <c r="G39" s="152"/>
      <c r="H39" s="132"/>
      <c r="I39" s="128"/>
      <c r="J39" s="121">
        <f t="shared" ref="J39" si="66">-TRUNC((H39*I39),2)</f>
        <v>0</v>
      </c>
      <c r="K39" s="130"/>
      <c r="L39" s="121">
        <f t="shared" ref="L39" si="67">-K39*$D$7</f>
        <v>0</v>
      </c>
      <c r="M39" s="132"/>
      <c r="N39" s="134">
        <v>0.11</v>
      </c>
      <c r="O39" s="121">
        <f t="shared" si="1"/>
        <v>0</v>
      </c>
      <c r="P39" s="163"/>
      <c r="Q39" s="121">
        <f t="shared" ref="Q39" si="68">IF(H39&lt;$B$8,0,H39+L39+O39)</f>
        <v>0</v>
      </c>
      <c r="R39" s="139">
        <f t="shared" ref="R39" si="69">IF(+H39&gt;$H$8,H39-$D$14,0)</f>
        <v>0</v>
      </c>
      <c r="S39" s="139">
        <f t="shared" ref="S39" si="70">MIN(Q39,R39)</f>
        <v>0</v>
      </c>
      <c r="T39" s="123">
        <f t="shared" ref="T39" si="71">IF(S39&lt;=$B$8,$C$8,IF(S39&lt;=$B$9,$C$9,IF(S39&lt;=$B$10,$C$10,IF(S39&lt;=$B$11,$C$11,IF(S39&gt;$B$11,$C$12)))))/100</f>
        <v>0</v>
      </c>
      <c r="U39" s="121">
        <f t="shared" ref="U39" si="72">IF(S39&lt;=$B$8,$D$8,IF(S39&lt;=$B$9,$D$9,IF(S39&lt;=$B$10,$D$10,IF(S39&lt;=$B$11,$D$11,IF(S39&gt;$B$11,$D$12)))))</f>
        <v>0</v>
      </c>
      <c r="V39" s="121">
        <f t="shared" ref="V39" si="73">IF(H39&gt;$H$8,(IF(-TRUNC((S39*T39),2)+U39,-TRUNC((S39*T39),2)+U39,0)),0)</f>
        <v>0</v>
      </c>
      <c r="W39" s="139">
        <f t="shared" ref="W39" si="74">(IF(H39&gt;$H$8,$K$9-($L$9*H39),0))*(OR(IF(H39&lt;$H$10,$K$9-($L$9*H39),0)))</f>
        <v>0</v>
      </c>
      <c r="X39" s="126">
        <f t="shared" ref="X39" si="75">H39+J39+O39+V39+W39</f>
        <v>0</v>
      </c>
      <c r="Y39" s="161">
        <f t="shared" ref="Y39" si="76">TRUNC((H39*0.2),2)</f>
        <v>0</v>
      </c>
    </row>
    <row r="40" spans="1:25" ht="13.5" thickBot="1" x14ac:dyDescent="0.25">
      <c r="A40" s="145"/>
      <c r="B40" s="147"/>
      <c r="C40" s="149"/>
      <c r="D40" s="151"/>
      <c r="E40" s="166"/>
      <c r="F40" s="109"/>
      <c r="G40" s="153"/>
      <c r="H40" s="133"/>
      <c r="I40" s="129"/>
      <c r="J40" s="125"/>
      <c r="K40" s="131"/>
      <c r="L40" s="125"/>
      <c r="M40" s="133"/>
      <c r="N40" s="204"/>
      <c r="O40" s="125"/>
      <c r="P40" s="164"/>
      <c r="Q40" s="122"/>
      <c r="R40" s="140"/>
      <c r="S40" s="167"/>
      <c r="T40" s="124"/>
      <c r="U40" s="125"/>
      <c r="V40" s="125"/>
      <c r="W40" s="167"/>
      <c r="X40" s="127"/>
      <c r="Y40" s="162"/>
    </row>
    <row r="41" spans="1:25" ht="13.5" thickTop="1" x14ac:dyDescent="0.2">
      <c r="A41" s="144" t="s">
        <v>24</v>
      </c>
      <c r="B41" s="146"/>
      <c r="C41" s="148"/>
      <c r="D41" s="150"/>
      <c r="E41" s="165"/>
      <c r="F41" s="11"/>
      <c r="G41" s="152"/>
      <c r="H41" s="132"/>
      <c r="I41" s="128"/>
      <c r="J41" s="121">
        <f t="shared" ref="J41" si="77">-TRUNC((H41*I41),2)</f>
        <v>0</v>
      </c>
      <c r="K41" s="130"/>
      <c r="L41" s="121">
        <f t="shared" ref="L41" si="78">-K41*$D$7</f>
        <v>0</v>
      </c>
      <c r="M41" s="132"/>
      <c r="N41" s="134">
        <v>0.11</v>
      </c>
      <c r="O41" s="121">
        <f t="shared" si="12"/>
        <v>0</v>
      </c>
      <c r="P41" s="163"/>
      <c r="Q41" s="121">
        <f t="shared" ref="Q41" si="79">IF(H41&lt;$B$8,0,H41+L41+O41)</f>
        <v>0</v>
      </c>
      <c r="R41" s="139">
        <f t="shared" ref="R41" si="80">IF(+H41&gt;$H$8,H41-$D$14,0)</f>
        <v>0</v>
      </c>
      <c r="S41" s="139">
        <f t="shared" ref="S41" si="81">MIN(Q41,R41)</f>
        <v>0</v>
      </c>
      <c r="T41" s="123">
        <f t="shared" ref="T41" si="82">IF(S41&lt;=$B$8,$C$8,IF(S41&lt;=$B$9,$C$9,IF(S41&lt;=$B$10,$C$10,IF(S41&lt;=$B$11,$C$11,IF(S41&gt;$B$11,$C$12)))))/100</f>
        <v>0</v>
      </c>
      <c r="U41" s="121">
        <f t="shared" ref="U41" si="83">IF(S41&lt;=$B$8,$D$8,IF(S41&lt;=$B$9,$D$9,IF(S41&lt;=$B$10,$D$10,IF(S41&lt;=$B$11,$D$11,IF(S41&gt;$B$11,$D$12)))))</f>
        <v>0</v>
      </c>
      <c r="V41" s="121">
        <f t="shared" ref="V41" si="84">IF(H41&gt;$H$8,(IF(-TRUNC((S41*T41),2)+U41,-TRUNC((S41*T41),2)+U41,0)),0)</f>
        <v>0</v>
      </c>
      <c r="W41" s="139">
        <f t="shared" ref="W41" si="85">(IF(H41&gt;$H$8,$K$9-($L$9*H41),0))*(OR(IF(H41&lt;$H$10,$K$9-($L$9*H41),0)))</f>
        <v>0</v>
      </c>
      <c r="X41" s="126">
        <f t="shared" ref="X41" si="86">H41+J41+O41+V41+W41</f>
        <v>0</v>
      </c>
      <c r="Y41" s="161">
        <f t="shared" ref="Y41" si="87">TRUNC((H41*0.2),2)</f>
        <v>0</v>
      </c>
    </row>
    <row r="42" spans="1:25" ht="13.5" thickBot="1" x14ac:dyDescent="0.25">
      <c r="A42" s="145"/>
      <c r="B42" s="147"/>
      <c r="C42" s="149"/>
      <c r="D42" s="151"/>
      <c r="E42" s="166"/>
      <c r="F42" s="109"/>
      <c r="G42" s="153"/>
      <c r="H42" s="133"/>
      <c r="I42" s="129"/>
      <c r="J42" s="125"/>
      <c r="K42" s="131"/>
      <c r="L42" s="125"/>
      <c r="M42" s="133"/>
      <c r="N42" s="204"/>
      <c r="O42" s="125"/>
      <c r="P42" s="164"/>
      <c r="Q42" s="122"/>
      <c r="R42" s="140"/>
      <c r="S42" s="167"/>
      <c r="T42" s="124"/>
      <c r="U42" s="125"/>
      <c r="V42" s="125"/>
      <c r="W42" s="167"/>
      <c r="X42" s="127"/>
      <c r="Y42" s="162"/>
    </row>
    <row r="43" spans="1:25" ht="13.5" thickTop="1" x14ac:dyDescent="0.2">
      <c r="A43" s="144" t="s">
        <v>25</v>
      </c>
      <c r="B43" s="146"/>
      <c r="C43" s="148"/>
      <c r="D43" s="150"/>
      <c r="E43" s="165"/>
      <c r="F43" s="11"/>
      <c r="G43" s="152"/>
      <c r="H43" s="132"/>
      <c r="I43" s="128"/>
      <c r="J43" s="121">
        <f t="shared" ref="J43" si="88">-TRUNC((H43*I43),2)</f>
        <v>0</v>
      </c>
      <c r="K43" s="130"/>
      <c r="L43" s="121">
        <f t="shared" ref="L43" si="89">-K43*$D$7</f>
        <v>0</v>
      </c>
      <c r="M43" s="132"/>
      <c r="N43" s="134">
        <v>0.11</v>
      </c>
      <c r="O43" s="121">
        <f t="shared" si="1"/>
        <v>0</v>
      </c>
      <c r="P43" s="163"/>
      <c r="Q43" s="121">
        <f t="shared" ref="Q43" si="90">IF(H43&lt;$B$8,0,H43+L43+O43)</f>
        <v>0</v>
      </c>
      <c r="R43" s="139">
        <f t="shared" ref="R43" si="91">IF(+H43&gt;$H$8,H43-$D$14,0)</f>
        <v>0</v>
      </c>
      <c r="S43" s="139">
        <f t="shared" ref="S43" si="92">MIN(Q43,R43)</f>
        <v>0</v>
      </c>
      <c r="T43" s="123">
        <f t="shared" ref="T43" si="93">IF(S43&lt;=$B$8,$C$8,IF(S43&lt;=$B$9,$C$9,IF(S43&lt;=$B$10,$C$10,IF(S43&lt;=$B$11,$C$11,IF(S43&gt;$B$11,$C$12)))))/100</f>
        <v>0</v>
      </c>
      <c r="U43" s="121">
        <f t="shared" ref="U43" si="94">IF(S43&lt;=$B$8,$D$8,IF(S43&lt;=$B$9,$D$9,IF(S43&lt;=$B$10,$D$10,IF(S43&lt;=$B$11,$D$11,IF(S43&gt;$B$11,$D$12)))))</f>
        <v>0</v>
      </c>
      <c r="V43" s="121">
        <f t="shared" ref="V43" si="95">IF(H43&gt;$H$8,(IF(-TRUNC((S43*T43),2)+U43,-TRUNC((S43*T43),2)+U43,0)),0)</f>
        <v>0</v>
      </c>
      <c r="W43" s="139">
        <f t="shared" ref="W43" si="96">(IF(H43&gt;$H$8,$K$9-($L$9*H43),0))*(OR(IF(H43&lt;$H$10,$K$9-($L$9*H43),0)))</f>
        <v>0</v>
      </c>
      <c r="X43" s="126">
        <f t="shared" ref="X43" si="97">H43+J43+O43+V43+W43</f>
        <v>0</v>
      </c>
      <c r="Y43" s="161">
        <f t="shared" ref="Y43" si="98">TRUNC((H43*0.2),2)</f>
        <v>0</v>
      </c>
    </row>
    <row r="44" spans="1:25" ht="13.5" thickBot="1" x14ac:dyDescent="0.25">
      <c r="A44" s="145"/>
      <c r="B44" s="147"/>
      <c r="C44" s="149"/>
      <c r="D44" s="151"/>
      <c r="E44" s="166"/>
      <c r="F44" s="109"/>
      <c r="G44" s="153"/>
      <c r="H44" s="133"/>
      <c r="I44" s="129"/>
      <c r="J44" s="125"/>
      <c r="K44" s="131"/>
      <c r="L44" s="125"/>
      <c r="M44" s="133"/>
      <c r="N44" s="204"/>
      <c r="O44" s="125"/>
      <c r="P44" s="164"/>
      <c r="Q44" s="122"/>
      <c r="R44" s="140"/>
      <c r="S44" s="167"/>
      <c r="T44" s="124"/>
      <c r="U44" s="125"/>
      <c r="V44" s="125"/>
      <c r="W44" s="167"/>
      <c r="X44" s="127"/>
      <c r="Y44" s="162"/>
    </row>
    <row r="45" spans="1:25" ht="13.5" thickTop="1" x14ac:dyDescent="0.2">
      <c r="A45" s="144" t="s">
        <v>26</v>
      </c>
      <c r="B45" s="146"/>
      <c r="C45" s="148"/>
      <c r="D45" s="150"/>
      <c r="E45" s="165"/>
      <c r="F45" s="11"/>
      <c r="G45" s="152"/>
      <c r="H45" s="132"/>
      <c r="I45" s="128"/>
      <c r="J45" s="121">
        <f t="shared" ref="J45" si="99">-TRUNC((H45*I45),2)</f>
        <v>0</v>
      </c>
      <c r="K45" s="130"/>
      <c r="L45" s="121">
        <f t="shared" ref="L45" si="100">-K45*$D$7</f>
        <v>0</v>
      </c>
      <c r="M45" s="132"/>
      <c r="N45" s="134">
        <v>0.11</v>
      </c>
      <c r="O45" s="121">
        <f t="shared" si="12"/>
        <v>0</v>
      </c>
      <c r="P45" s="163"/>
      <c r="Q45" s="121">
        <f t="shared" ref="Q45" si="101">IF(H45&lt;$B$8,0,H45+L45+O45)</f>
        <v>0</v>
      </c>
      <c r="R45" s="139">
        <f t="shared" ref="R45" si="102">IF(+H45&gt;$H$8,H45-$D$14,0)</f>
        <v>0</v>
      </c>
      <c r="S45" s="139">
        <f t="shared" ref="S45" si="103">MIN(Q45,R45)</f>
        <v>0</v>
      </c>
      <c r="T45" s="123">
        <f t="shared" ref="T45" si="104">IF(S45&lt;=$B$8,$C$8,IF(S45&lt;=$B$9,$C$9,IF(S45&lt;=$B$10,$C$10,IF(S45&lt;=$B$11,$C$11,IF(S45&gt;$B$11,$C$12)))))/100</f>
        <v>0</v>
      </c>
      <c r="U45" s="121">
        <f t="shared" ref="U45" si="105">IF(S45&lt;=$B$8,$D$8,IF(S45&lt;=$B$9,$D$9,IF(S45&lt;=$B$10,$D$10,IF(S45&lt;=$B$11,$D$11,IF(S45&gt;$B$11,$D$12)))))</f>
        <v>0</v>
      </c>
      <c r="V45" s="121">
        <f t="shared" ref="V45" si="106">IF(H45&gt;$H$8,(IF(-TRUNC((S45*T45),2)+U45,-TRUNC((S45*T45),2)+U45,0)),0)</f>
        <v>0</v>
      </c>
      <c r="W45" s="139">
        <f t="shared" ref="W45" si="107">(IF(H45&gt;$H$8,$K$9-($L$9*H45),0))*(OR(IF(H45&lt;$H$10,$K$9-($L$9*H45),0)))</f>
        <v>0</v>
      </c>
      <c r="X45" s="126">
        <f t="shared" ref="X45" si="108">H45+J45+O45+V45+W45</f>
        <v>0</v>
      </c>
      <c r="Y45" s="161">
        <f t="shared" ref="Y45" si="109">TRUNC((H45*0.2),2)</f>
        <v>0</v>
      </c>
    </row>
    <row r="46" spans="1:25" ht="13.5" thickBot="1" x14ac:dyDescent="0.25">
      <c r="A46" s="145"/>
      <c r="B46" s="147"/>
      <c r="C46" s="149"/>
      <c r="D46" s="151"/>
      <c r="E46" s="166"/>
      <c r="F46" s="109"/>
      <c r="G46" s="153"/>
      <c r="H46" s="133"/>
      <c r="I46" s="129"/>
      <c r="J46" s="125"/>
      <c r="K46" s="131"/>
      <c r="L46" s="125"/>
      <c r="M46" s="133"/>
      <c r="N46" s="204"/>
      <c r="O46" s="125"/>
      <c r="P46" s="164"/>
      <c r="Q46" s="122"/>
      <c r="R46" s="140"/>
      <c r="S46" s="167"/>
      <c r="T46" s="124"/>
      <c r="U46" s="125"/>
      <c r="V46" s="125"/>
      <c r="W46" s="167"/>
      <c r="X46" s="127"/>
      <c r="Y46" s="162"/>
    </row>
    <row r="47" spans="1:25" ht="13.5" thickTop="1" x14ac:dyDescent="0.2">
      <c r="A47" s="144" t="s">
        <v>27</v>
      </c>
      <c r="B47" s="146"/>
      <c r="C47" s="148"/>
      <c r="D47" s="150"/>
      <c r="E47" s="165"/>
      <c r="F47" s="11"/>
      <c r="G47" s="152"/>
      <c r="H47" s="132"/>
      <c r="I47" s="128"/>
      <c r="J47" s="121">
        <f t="shared" ref="J47" si="110">-TRUNC((H47*I47),2)</f>
        <v>0</v>
      </c>
      <c r="K47" s="130"/>
      <c r="L47" s="121">
        <f t="shared" ref="L47" si="111">-K47*$D$7</f>
        <v>0</v>
      </c>
      <c r="M47" s="132"/>
      <c r="N47" s="134">
        <v>0.11</v>
      </c>
      <c r="O47" s="121">
        <f t="shared" si="1"/>
        <v>0</v>
      </c>
      <c r="P47" s="163"/>
      <c r="Q47" s="121">
        <f t="shared" ref="Q47" si="112">IF(H47&lt;$B$8,0,H47+L47+O47)</f>
        <v>0</v>
      </c>
      <c r="R47" s="139">
        <f t="shared" ref="R47" si="113">IF(+H47&gt;$H$8,H47-$D$14,0)</f>
        <v>0</v>
      </c>
      <c r="S47" s="139">
        <f t="shared" ref="S47" si="114">MIN(Q47,R47)</f>
        <v>0</v>
      </c>
      <c r="T47" s="123">
        <f t="shared" ref="T47" si="115">IF(S47&lt;=$B$8,$C$8,IF(S47&lt;=$B$9,$C$9,IF(S47&lt;=$B$10,$C$10,IF(S47&lt;=$B$11,$C$11,IF(S47&gt;$B$11,$C$12)))))/100</f>
        <v>0</v>
      </c>
      <c r="U47" s="121">
        <f t="shared" ref="U47" si="116">IF(S47&lt;=$B$8,$D$8,IF(S47&lt;=$B$9,$D$9,IF(S47&lt;=$B$10,$D$10,IF(S47&lt;=$B$11,$D$11,IF(S47&gt;$B$11,$D$12)))))</f>
        <v>0</v>
      </c>
      <c r="V47" s="121">
        <f t="shared" ref="V47" si="117">IF(H47&gt;$H$8,(IF(-TRUNC((S47*T47),2)+U47,-TRUNC((S47*T47),2)+U47,0)),0)</f>
        <v>0</v>
      </c>
      <c r="W47" s="139">
        <f t="shared" ref="W47" si="118">(IF(H47&gt;$H$8,$K$9-($L$9*H47),0))*(OR(IF(H47&lt;$H$10,$K$9-($L$9*H47),0)))</f>
        <v>0</v>
      </c>
      <c r="X47" s="126">
        <f t="shared" ref="X47" si="119">H47+J47+O47+V47+W47</f>
        <v>0</v>
      </c>
      <c r="Y47" s="161">
        <f t="shared" ref="Y47" si="120">TRUNC((H47*0.2),2)</f>
        <v>0</v>
      </c>
    </row>
    <row r="48" spans="1:25" ht="13.5" thickBot="1" x14ac:dyDescent="0.25">
      <c r="A48" s="145"/>
      <c r="B48" s="147"/>
      <c r="C48" s="149"/>
      <c r="D48" s="151"/>
      <c r="E48" s="166"/>
      <c r="F48" s="109"/>
      <c r="G48" s="153"/>
      <c r="H48" s="133"/>
      <c r="I48" s="129"/>
      <c r="J48" s="125"/>
      <c r="K48" s="131"/>
      <c r="L48" s="125"/>
      <c r="M48" s="133"/>
      <c r="N48" s="204"/>
      <c r="O48" s="125"/>
      <c r="P48" s="164"/>
      <c r="Q48" s="122"/>
      <c r="R48" s="140"/>
      <c r="S48" s="167"/>
      <c r="T48" s="124"/>
      <c r="U48" s="125"/>
      <c r="V48" s="125"/>
      <c r="W48" s="167"/>
      <c r="X48" s="127"/>
      <c r="Y48" s="162"/>
    </row>
    <row r="49" spans="1:25" ht="13.5" thickTop="1" x14ac:dyDescent="0.2">
      <c r="A49" s="144" t="s">
        <v>2750</v>
      </c>
      <c r="B49" s="146"/>
      <c r="C49" s="148"/>
      <c r="D49" s="150"/>
      <c r="E49" s="165"/>
      <c r="F49" s="11"/>
      <c r="G49" s="152"/>
      <c r="H49" s="132"/>
      <c r="I49" s="128"/>
      <c r="J49" s="121">
        <f t="shared" ref="J49" si="121">-TRUNC((H49*I49),2)</f>
        <v>0</v>
      </c>
      <c r="K49" s="130"/>
      <c r="L49" s="121">
        <f t="shared" ref="L49" si="122">-K49*$D$7</f>
        <v>0</v>
      </c>
      <c r="M49" s="132"/>
      <c r="N49" s="134">
        <v>0.11</v>
      </c>
      <c r="O49" s="121">
        <f t="shared" si="12"/>
        <v>0</v>
      </c>
      <c r="P49" s="163"/>
      <c r="Q49" s="121">
        <f t="shared" ref="Q49" si="123">IF(H49&lt;$B$8,0,H49+L49+O49)</f>
        <v>0</v>
      </c>
      <c r="R49" s="139">
        <f t="shared" ref="R49" si="124">IF(+H49&gt;$H$8,H49-$D$14,0)</f>
        <v>0</v>
      </c>
      <c r="S49" s="139">
        <f t="shared" ref="S49" si="125">MIN(Q49,R49)</f>
        <v>0</v>
      </c>
      <c r="T49" s="123">
        <f t="shared" ref="T49" si="126">IF(S49&lt;=$B$8,$C$8,IF(S49&lt;=$B$9,$C$9,IF(S49&lt;=$B$10,$C$10,IF(S49&lt;=$B$11,$C$11,IF(S49&gt;$B$11,$C$12)))))/100</f>
        <v>0</v>
      </c>
      <c r="U49" s="121">
        <f t="shared" ref="U49" si="127">IF(S49&lt;=$B$8,$D$8,IF(S49&lt;=$B$9,$D$9,IF(S49&lt;=$B$10,$D$10,IF(S49&lt;=$B$11,$D$11,IF(S49&gt;$B$11,$D$12)))))</f>
        <v>0</v>
      </c>
      <c r="V49" s="121">
        <f t="shared" ref="V49" si="128">IF(H49&gt;$H$8,(IF(-TRUNC((S49*T49),2)+U49,-TRUNC((S49*T49),2)+U49,0)),0)</f>
        <v>0</v>
      </c>
      <c r="W49" s="139">
        <f t="shared" ref="W49" si="129">(IF(H49&gt;$H$8,$K$9-($L$9*H49),0))*(OR(IF(H49&lt;$H$10,$K$9-($L$9*H49),0)))</f>
        <v>0</v>
      </c>
      <c r="X49" s="126">
        <f t="shared" ref="X49" si="130">H49+J49+O49+V49+W49</f>
        <v>0</v>
      </c>
      <c r="Y49" s="161">
        <f t="shared" ref="Y49" si="131">TRUNC((H49*0.2),2)</f>
        <v>0</v>
      </c>
    </row>
    <row r="50" spans="1:25" ht="13.5" thickBot="1" x14ac:dyDescent="0.25">
      <c r="A50" s="145"/>
      <c r="B50" s="147"/>
      <c r="C50" s="149"/>
      <c r="D50" s="151"/>
      <c r="E50" s="166"/>
      <c r="F50" s="109"/>
      <c r="G50" s="153"/>
      <c r="H50" s="133"/>
      <c r="I50" s="129"/>
      <c r="J50" s="125"/>
      <c r="K50" s="131"/>
      <c r="L50" s="125"/>
      <c r="M50" s="133"/>
      <c r="N50" s="204"/>
      <c r="O50" s="125"/>
      <c r="P50" s="164"/>
      <c r="Q50" s="122"/>
      <c r="R50" s="140"/>
      <c r="S50" s="167"/>
      <c r="T50" s="124"/>
      <c r="U50" s="125"/>
      <c r="V50" s="125"/>
      <c r="W50" s="167"/>
      <c r="X50" s="127"/>
      <c r="Y50" s="162"/>
    </row>
    <row r="51" spans="1:25" ht="13.5" thickTop="1" x14ac:dyDescent="0.2">
      <c r="A51" s="144" t="s">
        <v>2751</v>
      </c>
      <c r="B51" s="146"/>
      <c r="C51" s="148"/>
      <c r="D51" s="150"/>
      <c r="E51" s="165"/>
      <c r="F51" s="11"/>
      <c r="G51" s="152"/>
      <c r="H51" s="132"/>
      <c r="I51" s="128"/>
      <c r="J51" s="121">
        <f t="shared" ref="J51" si="132">-TRUNC((H51*I51),2)</f>
        <v>0</v>
      </c>
      <c r="K51" s="130"/>
      <c r="L51" s="121">
        <f t="shared" ref="L51" si="133">-K51*$D$7</f>
        <v>0</v>
      </c>
      <c r="M51" s="132"/>
      <c r="N51" s="134">
        <v>0.11</v>
      </c>
      <c r="O51" s="121">
        <f t="shared" si="1"/>
        <v>0</v>
      </c>
      <c r="P51" s="163"/>
      <c r="Q51" s="121">
        <f t="shared" ref="Q51" si="134">IF(H51&lt;$B$8,0,H51+L51+O51)</f>
        <v>0</v>
      </c>
      <c r="R51" s="139">
        <f t="shared" ref="R51" si="135">IF(+H51&gt;$H$8,H51-$D$14,0)</f>
        <v>0</v>
      </c>
      <c r="S51" s="139">
        <f t="shared" ref="S51" si="136">MIN(Q51,R51)</f>
        <v>0</v>
      </c>
      <c r="T51" s="123">
        <f t="shared" ref="T51" si="137">IF(S51&lt;=$B$8,$C$8,IF(S51&lt;=$B$9,$C$9,IF(S51&lt;=$B$10,$C$10,IF(S51&lt;=$B$11,$C$11,IF(S51&gt;$B$11,$C$12)))))/100</f>
        <v>0</v>
      </c>
      <c r="U51" s="121">
        <f t="shared" ref="U51" si="138">IF(S51&lt;=$B$8,$D$8,IF(S51&lt;=$B$9,$D$9,IF(S51&lt;=$B$10,$D$10,IF(S51&lt;=$B$11,$D$11,IF(S51&gt;$B$11,$D$12)))))</f>
        <v>0</v>
      </c>
      <c r="V51" s="121">
        <f t="shared" ref="V51" si="139">IF(H51&gt;$H$8,(IF(-TRUNC((S51*T51),2)+U51,-TRUNC((S51*T51),2)+U51,0)),0)</f>
        <v>0</v>
      </c>
      <c r="W51" s="139">
        <f t="shared" ref="W51" si="140">(IF(H51&gt;$H$8,$K$9-($L$9*H51),0))*(OR(IF(H51&lt;$H$10,$K$9-($L$9*H51),0)))</f>
        <v>0</v>
      </c>
      <c r="X51" s="126">
        <f t="shared" ref="X51" si="141">H51+J51+O51+V51+W51</f>
        <v>0</v>
      </c>
      <c r="Y51" s="161">
        <f t="shared" ref="Y51" si="142">TRUNC((H51*0.2),2)</f>
        <v>0</v>
      </c>
    </row>
    <row r="52" spans="1:25" ht="13.5" thickBot="1" x14ac:dyDescent="0.25">
      <c r="A52" s="145"/>
      <c r="B52" s="147"/>
      <c r="C52" s="149"/>
      <c r="D52" s="151"/>
      <c r="E52" s="166"/>
      <c r="F52" s="109"/>
      <c r="G52" s="153"/>
      <c r="H52" s="133"/>
      <c r="I52" s="129"/>
      <c r="J52" s="125"/>
      <c r="K52" s="131"/>
      <c r="L52" s="125"/>
      <c r="M52" s="133"/>
      <c r="N52" s="204"/>
      <c r="O52" s="125"/>
      <c r="P52" s="164"/>
      <c r="Q52" s="122"/>
      <c r="R52" s="140"/>
      <c r="S52" s="167"/>
      <c r="T52" s="124"/>
      <c r="U52" s="125"/>
      <c r="V52" s="125"/>
      <c r="W52" s="167"/>
      <c r="X52" s="127"/>
      <c r="Y52" s="162"/>
    </row>
    <row r="53" spans="1:25" ht="13.5" thickTop="1" x14ac:dyDescent="0.2">
      <c r="A53" s="144" t="s">
        <v>2752</v>
      </c>
      <c r="B53" s="146"/>
      <c r="C53" s="148"/>
      <c r="D53" s="150"/>
      <c r="E53" s="165"/>
      <c r="F53" s="11"/>
      <c r="G53" s="152"/>
      <c r="H53" s="132"/>
      <c r="I53" s="128"/>
      <c r="J53" s="121">
        <f t="shared" ref="J53" si="143">-TRUNC((H53*I53),2)</f>
        <v>0</v>
      </c>
      <c r="K53" s="130"/>
      <c r="L53" s="121">
        <f t="shared" ref="L53" si="144">-K53*$D$7</f>
        <v>0</v>
      </c>
      <c r="M53" s="132"/>
      <c r="N53" s="134">
        <v>0.11</v>
      </c>
      <c r="O53" s="121">
        <f t="shared" si="12"/>
        <v>0</v>
      </c>
      <c r="P53" s="163"/>
      <c r="Q53" s="121">
        <f t="shared" ref="Q53" si="145">IF(H53&lt;$B$8,0,H53+L53+O53)</f>
        <v>0</v>
      </c>
      <c r="R53" s="139">
        <f t="shared" ref="R53" si="146">IF(+H53&gt;$H$8,H53-$D$14,0)</f>
        <v>0</v>
      </c>
      <c r="S53" s="139">
        <f t="shared" ref="S53" si="147">MIN(Q53,R53)</f>
        <v>0</v>
      </c>
      <c r="T53" s="123">
        <f t="shared" ref="T53" si="148">IF(S53&lt;=$B$8,$C$8,IF(S53&lt;=$B$9,$C$9,IF(S53&lt;=$B$10,$C$10,IF(S53&lt;=$B$11,$C$11,IF(S53&gt;$B$11,$C$12)))))/100</f>
        <v>0</v>
      </c>
      <c r="U53" s="121">
        <f t="shared" ref="U53" si="149">IF(S53&lt;=$B$8,$D$8,IF(S53&lt;=$B$9,$D$9,IF(S53&lt;=$B$10,$D$10,IF(S53&lt;=$B$11,$D$11,IF(S53&gt;$B$11,$D$12)))))</f>
        <v>0</v>
      </c>
      <c r="V53" s="121">
        <f t="shared" ref="V53" si="150">IF(H53&gt;$H$8,(IF(-TRUNC((S53*T53),2)+U53,-TRUNC((S53*T53),2)+U53,0)),0)</f>
        <v>0</v>
      </c>
      <c r="W53" s="139">
        <f t="shared" ref="W53" si="151">(IF(H53&gt;$H$8,$K$9-($L$9*H53),0))*(OR(IF(H53&lt;$H$10,$K$9-($L$9*H53),0)))</f>
        <v>0</v>
      </c>
      <c r="X53" s="126">
        <f t="shared" ref="X53" si="152">H53+J53+O53+V53+W53</f>
        <v>0</v>
      </c>
      <c r="Y53" s="161">
        <f t="shared" ref="Y53" si="153">TRUNC((H53*0.2),2)</f>
        <v>0</v>
      </c>
    </row>
    <row r="54" spans="1:25" ht="13.5" thickBot="1" x14ac:dyDescent="0.25">
      <c r="A54" s="145"/>
      <c r="B54" s="147"/>
      <c r="C54" s="149"/>
      <c r="D54" s="151"/>
      <c r="E54" s="166"/>
      <c r="F54" s="109"/>
      <c r="G54" s="153"/>
      <c r="H54" s="133"/>
      <c r="I54" s="129"/>
      <c r="J54" s="125"/>
      <c r="K54" s="131"/>
      <c r="L54" s="125"/>
      <c r="M54" s="133"/>
      <c r="N54" s="204"/>
      <c r="O54" s="125"/>
      <c r="P54" s="164"/>
      <c r="Q54" s="122"/>
      <c r="R54" s="140"/>
      <c r="S54" s="167"/>
      <c r="T54" s="124"/>
      <c r="U54" s="125"/>
      <c r="V54" s="125"/>
      <c r="W54" s="167"/>
      <c r="X54" s="127"/>
      <c r="Y54" s="162"/>
    </row>
    <row r="55" spans="1:25" ht="13.5" thickTop="1" x14ac:dyDescent="0.2">
      <c r="A55" s="144" t="s">
        <v>2753</v>
      </c>
      <c r="B55" s="146"/>
      <c r="C55" s="148"/>
      <c r="D55" s="150"/>
      <c r="E55" s="165"/>
      <c r="F55" s="11"/>
      <c r="G55" s="152"/>
      <c r="H55" s="132"/>
      <c r="I55" s="128"/>
      <c r="J55" s="121">
        <f t="shared" ref="J55" si="154">-TRUNC((H55*I55),2)</f>
        <v>0</v>
      </c>
      <c r="K55" s="130"/>
      <c r="L55" s="121">
        <f t="shared" ref="L55" si="155">-K55*$D$7</f>
        <v>0</v>
      </c>
      <c r="M55" s="132"/>
      <c r="N55" s="134">
        <v>0.11</v>
      </c>
      <c r="O55" s="121">
        <f t="shared" si="1"/>
        <v>0</v>
      </c>
      <c r="P55" s="163"/>
      <c r="Q55" s="121">
        <f t="shared" ref="Q55" si="156">IF(H55&lt;$B$8,0,H55+L55+O55)</f>
        <v>0</v>
      </c>
      <c r="R55" s="139">
        <f t="shared" ref="R55" si="157">IF(+H55&gt;$H$8,H55-$D$14,0)</f>
        <v>0</v>
      </c>
      <c r="S55" s="139">
        <f t="shared" ref="S55" si="158">MIN(Q55,R55)</f>
        <v>0</v>
      </c>
      <c r="T55" s="123">
        <f t="shared" ref="T55" si="159">IF(S55&lt;=$B$8,$C$8,IF(S55&lt;=$B$9,$C$9,IF(S55&lt;=$B$10,$C$10,IF(S55&lt;=$B$11,$C$11,IF(S55&gt;$B$11,$C$12)))))/100</f>
        <v>0</v>
      </c>
      <c r="U55" s="121">
        <f t="shared" ref="U55" si="160">IF(S55&lt;=$B$8,$D$8,IF(S55&lt;=$B$9,$D$9,IF(S55&lt;=$B$10,$D$10,IF(S55&lt;=$B$11,$D$11,IF(S55&gt;$B$11,$D$12)))))</f>
        <v>0</v>
      </c>
      <c r="V55" s="121">
        <f t="shared" ref="V55" si="161">IF(H55&gt;$H$8,(IF(-TRUNC((S55*T55),2)+U55,-TRUNC((S55*T55),2)+U55,0)),0)</f>
        <v>0</v>
      </c>
      <c r="W55" s="139">
        <f t="shared" ref="W55" si="162">(IF(H55&gt;$H$8,$K$9-($L$9*H55),0))*(OR(IF(H55&lt;$H$10,$K$9-($L$9*H55),0)))</f>
        <v>0</v>
      </c>
      <c r="X55" s="126">
        <f t="shared" ref="X55" si="163">H55+J55+O55+V55+W55</f>
        <v>0</v>
      </c>
      <c r="Y55" s="161">
        <f t="shared" ref="Y55" si="164">TRUNC((H55*0.2),2)</f>
        <v>0</v>
      </c>
    </row>
    <row r="56" spans="1:25" ht="13.5" thickBot="1" x14ac:dyDescent="0.25">
      <c r="A56" s="145"/>
      <c r="B56" s="147"/>
      <c r="C56" s="149"/>
      <c r="D56" s="151"/>
      <c r="E56" s="166"/>
      <c r="F56" s="109"/>
      <c r="G56" s="153"/>
      <c r="H56" s="133"/>
      <c r="I56" s="129"/>
      <c r="J56" s="125"/>
      <c r="K56" s="131"/>
      <c r="L56" s="125"/>
      <c r="M56" s="133"/>
      <c r="N56" s="204"/>
      <c r="O56" s="125"/>
      <c r="P56" s="164"/>
      <c r="Q56" s="122"/>
      <c r="R56" s="140"/>
      <c r="S56" s="167"/>
      <c r="T56" s="124"/>
      <c r="U56" s="125"/>
      <c r="V56" s="125"/>
      <c r="W56" s="167"/>
      <c r="X56" s="127"/>
      <c r="Y56" s="162"/>
    </row>
    <row r="57" spans="1:25" ht="13.5" thickTop="1" x14ac:dyDescent="0.2">
      <c r="A57" s="144" t="s">
        <v>2754</v>
      </c>
      <c r="B57" s="146"/>
      <c r="C57" s="148"/>
      <c r="D57" s="150"/>
      <c r="E57" s="165"/>
      <c r="F57" s="11"/>
      <c r="G57" s="152"/>
      <c r="H57" s="132"/>
      <c r="I57" s="128"/>
      <c r="J57" s="121">
        <f t="shared" ref="J57" si="165">-TRUNC((H57*I57),2)</f>
        <v>0</v>
      </c>
      <c r="K57" s="130"/>
      <c r="L57" s="121">
        <f t="shared" ref="L57" si="166">-K57*$D$7</f>
        <v>0</v>
      </c>
      <c r="M57" s="132"/>
      <c r="N57" s="134">
        <v>0.11</v>
      </c>
      <c r="O57" s="121">
        <f t="shared" si="12"/>
        <v>0</v>
      </c>
      <c r="P57" s="163"/>
      <c r="Q57" s="121">
        <f t="shared" ref="Q57" si="167">IF(H57&lt;$B$8,0,H57+L57+O57)</f>
        <v>0</v>
      </c>
      <c r="R57" s="139">
        <f t="shared" ref="R57" si="168">IF(+H57&gt;$H$8,H57-$D$14,0)</f>
        <v>0</v>
      </c>
      <c r="S57" s="139">
        <f t="shared" ref="S57" si="169">MIN(Q57,R57)</f>
        <v>0</v>
      </c>
      <c r="T57" s="123">
        <f t="shared" ref="T57" si="170">IF(S57&lt;=$B$8,$C$8,IF(S57&lt;=$B$9,$C$9,IF(S57&lt;=$B$10,$C$10,IF(S57&lt;=$B$11,$C$11,IF(S57&gt;$B$11,$C$12)))))/100</f>
        <v>0</v>
      </c>
      <c r="U57" s="121">
        <f t="shared" ref="U57" si="171">IF(S57&lt;=$B$8,$D$8,IF(S57&lt;=$B$9,$D$9,IF(S57&lt;=$B$10,$D$10,IF(S57&lt;=$B$11,$D$11,IF(S57&gt;$B$11,$D$12)))))</f>
        <v>0</v>
      </c>
      <c r="V57" s="121">
        <f t="shared" ref="V57" si="172">IF(H57&gt;$H$8,(IF(-TRUNC((S57*T57),2)+U57,-TRUNC((S57*T57),2)+U57,0)),0)</f>
        <v>0</v>
      </c>
      <c r="W57" s="139">
        <f t="shared" ref="W57" si="173">(IF(H57&gt;$H$8,$K$9-($L$9*H57),0))*(OR(IF(H57&lt;$H$10,$K$9-($L$9*H57),0)))</f>
        <v>0</v>
      </c>
      <c r="X57" s="126">
        <f t="shared" ref="X57" si="174">H57+J57+O57+V57+W57</f>
        <v>0</v>
      </c>
      <c r="Y57" s="161">
        <f t="shared" ref="Y57" si="175">TRUNC((H57*0.2),2)</f>
        <v>0</v>
      </c>
    </row>
    <row r="58" spans="1:25" ht="13.5" thickBot="1" x14ac:dyDescent="0.25">
      <c r="A58" s="145"/>
      <c r="B58" s="147"/>
      <c r="C58" s="149"/>
      <c r="D58" s="151"/>
      <c r="E58" s="166"/>
      <c r="F58" s="109"/>
      <c r="G58" s="153"/>
      <c r="H58" s="133"/>
      <c r="I58" s="129"/>
      <c r="J58" s="125"/>
      <c r="K58" s="131"/>
      <c r="L58" s="125"/>
      <c r="M58" s="133"/>
      <c r="N58" s="204"/>
      <c r="O58" s="125"/>
      <c r="P58" s="164"/>
      <c r="Q58" s="122"/>
      <c r="R58" s="140"/>
      <c r="S58" s="167"/>
      <c r="T58" s="124"/>
      <c r="U58" s="125"/>
      <c r="V58" s="125"/>
      <c r="W58" s="167"/>
      <c r="X58" s="127"/>
      <c r="Y58" s="162"/>
    </row>
    <row r="59" spans="1:25" ht="13.5" thickTop="1" x14ac:dyDescent="0.2">
      <c r="A59" s="144" t="s">
        <v>2755</v>
      </c>
      <c r="B59" s="146"/>
      <c r="C59" s="148"/>
      <c r="D59" s="150"/>
      <c r="E59" s="165"/>
      <c r="F59" s="11"/>
      <c r="G59" s="152"/>
      <c r="H59" s="132"/>
      <c r="I59" s="128"/>
      <c r="J59" s="121">
        <f t="shared" ref="J59" si="176">-TRUNC((H59*I59),2)</f>
        <v>0</v>
      </c>
      <c r="K59" s="130"/>
      <c r="L59" s="121">
        <f t="shared" ref="L59" si="177">-K59*$D$7</f>
        <v>0</v>
      </c>
      <c r="M59" s="132"/>
      <c r="N59" s="134">
        <v>0.11</v>
      </c>
      <c r="O59" s="121">
        <f t="shared" si="1"/>
        <v>0</v>
      </c>
      <c r="P59" s="163"/>
      <c r="Q59" s="121">
        <f t="shared" ref="Q59" si="178">IF(H59&lt;$B$8,0,H59+L59+O59)</f>
        <v>0</v>
      </c>
      <c r="R59" s="139">
        <f t="shared" ref="R59" si="179">IF(+H59&gt;$H$8,H59-$D$14,0)</f>
        <v>0</v>
      </c>
      <c r="S59" s="139">
        <f t="shared" ref="S59" si="180">MIN(Q59,R59)</f>
        <v>0</v>
      </c>
      <c r="T59" s="123">
        <f t="shared" ref="T59" si="181">IF(S59&lt;=$B$8,$C$8,IF(S59&lt;=$B$9,$C$9,IF(S59&lt;=$B$10,$C$10,IF(S59&lt;=$B$11,$C$11,IF(S59&gt;$B$11,$C$12)))))/100</f>
        <v>0</v>
      </c>
      <c r="U59" s="121">
        <f t="shared" ref="U59" si="182">IF(S59&lt;=$B$8,$D$8,IF(S59&lt;=$B$9,$D$9,IF(S59&lt;=$B$10,$D$10,IF(S59&lt;=$B$11,$D$11,IF(S59&gt;$B$11,$D$12)))))</f>
        <v>0</v>
      </c>
      <c r="V59" s="121">
        <f t="shared" ref="V59" si="183">IF(H59&gt;$H$8,(IF(-TRUNC((S59*T59),2)+U59,-TRUNC((S59*T59),2)+U59,0)),0)</f>
        <v>0</v>
      </c>
      <c r="W59" s="139">
        <f t="shared" ref="W59" si="184">(IF(H59&gt;$H$8,$K$9-($L$9*H59),0))*(OR(IF(H59&lt;$H$10,$K$9-($L$9*H59),0)))</f>
        <v>0</v>
      </c>
      <c r="X59" s="126">
        <f t="shared" ref="X59" si="185">H59+J59+O59+V59+W59</f>
        <v>0</v>
      </c>
      <c r="Y59" s="161">
        <f t="shared" ref="Y59" si="186">TRUNC((H59*0.2),2)</f>
        <v>0</v>
      </c>
    </row>
    <row r="60" spans="1:25" ht="13.5" thickBot="1" x14ac:dyDescent="0.25">
      <c r="A60" s="145"/>
      <c r="B60" s="147"/>
      <c r="C60" s="149"/>
      <c r="D60" s="151"/>
      <c r="E60" s="166"/>
      <c r="F60" s="109"/>
      <c r="G60" s="153"/>
      <c r="H60" s="133"/>
      <c r="I60" s="129"/>
      <c r="J60" s="125"/>
      <c r="K60" s="131"/>
      <c r="L60" s="125"/>
      <c r="M60" s="133"/>
      <c r="N60" s="204"/>
      <c r="O60" s="125"/>
      <c r="P60" s="164"/>
      <c r="Q60" s="122"/>
      <c r="R60" s="140"/>
      <c r="S60" s="167"/>
      <c r="T60" s="124"/>
      <c r="U60" s="125"/>
      <c r="V60" s="125"/>
      <c r="W60" s="167"/>
      <c r="X60" s="127"/>
      <c r="Y60" s="162"/>
    </row>
    <row r="61" spans="1:25" ht="13.5" thickTop="1" x14ac:dyDescent="0.2">
      <c r="A61" s="144" t="s">
        <v>2756</v>
      </c>
      <c r="B61" s="146"/>
      <c r="C61" s="148"/>
      <c r="D61" s="150"/>
      <c r="E61" s="165"/>
      <c r="F61" s="11"/>
      <c r="G61" s="152"/>
      <c r="H61" s="132"/>
      <c r="I61" s="128"/>
      <c r="J61" s="121">
        <f t="shared" ref="J61" si="187">-TRUNC((H61*I61),2)</f>
        <v>0</v>
      </c>
      <c r="K61" s="130"/>
      <c r="L61" s="121">
        <f t="shared" ref="L61" si="188">-K61*$D$7</f>
        <v>0</v>
      </c>
      <c r="M61" s="132"/>
      <c r="N61" s="134">
        <v>0.11</v>
      </c>
      <c r="O61" s="121">
        <f t="shared" si="12"/>
        <v>0</v>
      </c>
      <c r="P61" s="163"/>
      <c r="Q61" s="121">
        <f t="shared" ref="Q61" si="189">IF(H61&lt;$B$8,0,H61+L61+O61)</f>
        <v>0</v>
      </c>
      <c r="R61" s="139">
        <f t="shared" ref="R61" si="190">IF(+H61&gt;$H$8,H61-$D$14,0)</f>
        <v>0</v>
      </c>
      <c r="S61" s="139">
        <f t="shared" ref="S61" si="191">MIN(Q61,R61)</f>
        <v>0</v>
      </c>
      <c r="T61" s="123">
        <f t="shared" ref="T61" si="192">IF(S61&lt;=$B$8,$C$8,IF(S61&lt;=$B$9,$C$9,IF(S61&lt;=$B$10,$C$10,IF(S61&lt;=$B$11,$C$11,IF(S61&gt;$B$11,$C$12)))))/100</f>
        <v>0</v>
      </c>
      <c r="U61" s="121">
        <f t="shared" ref="U61" si="193">IF(S61&lt;=$B$8,$D$8,IF(S61&lt;=$B$9,$D$9,IF(S61&lt;=$B$10,$D$10,IF(S61&lt;=$B$11,$D$11,IF(S61&gt;$B$11,$D$12)))))</f>
        <v>0</v>
      </c>
      <c r="V61" s="121">
        <f t="shared" ref="V61" si="194">IF(H61&gt;$H$8,(IF(-TRUNC((S61*T61),2)+U61,-TRUNC((S61*T61),2)+U61,0)),0)</f>
        <v>0</v>
      </c>
      <c r="W61" s="139">
        <f t="shared" ref="W61" si="195">(IF(H61&gt;$H$8,$K$9-($L$9*H61),0))*(OR(IF(H61&lt;$H$10,$K$9-($L$9*H61),0)))</f>
        <v>0</v>
      </c>
      <c r="X61" s="126">
        <f t="shared" ref="X61" si="196">H61+J61+O61+V61+W61</f>
        <v>0</v>
      </c>
      <c r="Y61" s="161">
        <f t="shared" ref="Y61" si="197">TRUNC((H61*0.2),2)</f>
        <v>0</v>
      </c>
    </row>
    <row r="62" spans="1:25" ht="13.5" thickBot="1" x14ac:dyDescent="0.25">
      <c r="A62" s="145"/>
      <c r="B62" s="147"/>
      <c r="C62" s="149"/>
      <c r="D62" s="151"/>
      <c r="E62" s="166"/>
      <c r="F62" s="109"/>
      <c r="G62" s="153"/>
      <c r="H62" s="133"/>
      <c r="I62" s="129"/>
      <c r="J62" s="125"/>
      <c r="K62" s="131"/>
      <c r="L62" s="125"/>
      <c r="M62" s="133"/>
      <c r="N62" s="204"/>
      <c r="O62" s="125"/>
      <c r="P62" s="164"/>
      <c r="Q62" s="122"/>
      <c r="R62" s="140"/>
      <c r="S62" s="167"/>
      <c r="T62" s="124"/>
      <c r="U62" s="125"/>
      <c r="V62" s="125"/>
      <c r="W62" s="167"/>
      <c r="X62" s="127"/>
      <c r="Y62" s="162"/>
    </row>
    <row r="63" spans="1:25" ht="13.5" thickTop="1" x14ac:dyDescent="0.2">
      <c r="A63" s="144" t="s">
        <v>2757</v>
      </c>
      <c r="B63" s="146"/>
      <c r="C63" s="148"/>
      <c r="D63" s="150"/>
      <c r="E63" s="165"/>
      <c r="F63" s="11"/>
      <c r="G63" s="152"/>
      <c r="H63" s="132"/>
      <c r="I63" s="128"/>
      <c r="J63" s="121">
        <f t="shared" ref="J63" si="198">-TRUNC((H63*I63),2)</f>
        <v>0</v>
      </c>
      <c r="K63" s="130"/>
      <c r="L63" s="121">
        <f t="shared" ref="L63" si="199">-K63*$D$7</f>
        <v>0</v>
      </c>
      <c r="M63" s="132"/>
      <c r="N63" s="134">
        <v>0.11</v>
      </c>
      <c r="O63" s="121">
        <f t="shared" si="1"/>
        <v>0</v>
      </c>
      <c r="P63" s="163"/>
      <c r="Q63" s="121">
        <f t="shared" ref="Q63" si="200">IF(H63&lt;$B$8,0,H63+L63+O63)</f>
        <v>0</v>
      </c>
      <c r="R63" s="139">
        <f t="shared" ref="R63" si="201">IF(+H63&gt;$H$8,H63-$D$14,0)</f>
        <v>0</v>
      </c>
      <c r="S63" s="139">
        <f t="shared" ref="S63" si="202">MIN(Q63,R63)</f>
        <v>0</v>
      </c>
      <c r="T63" s="123">
        <f t="shared" ref="T63" si="203">IF(S63&lt;=$B$8,$C$8,IF(S63&lt;=$B$9,$C$9,IF(S63&lt;=$B$10,$C$10,IF(S63&lt;=$B$11,$C$11,IF(S63&gt;$B$11,$C$12)))))/100</f>
        <v>0</v>
      </c>
      <c r="U63" s="121">
        <f t="shared" ref="U63" si="204">IF(S63&lt;=$B$8,$D$8,IF(S63&lt;=$B$9,$D$9,IF(S63&lt;=$B$10,$D$10,IF(S63&lt;=$B$11,$D$11,IF(S63&gt;$B$11,$D$12)))))</f>
        <v>0</v>
      </c>
      <c r="V63" s="121">
        <f t="shared" ref="V63" si="205">IF(H63&gt;$H$8,(IF(-TRUNC((S63*T63),2)+U63,-TRUNC((S63*T63),2)+U63,0)),0)</f>
        <v>0</v>
      </c>
      <c r="W63" s="139">
        <f t="shared" ref="W63" si="206">(IF(H63&gt;$H$8,$K$9-($L$9*H63),0))*(OR(IF(H63&lt;$H$10,$K$9-($L$9*H63),0)))</f>
        <v>0</v>
      </c>
      <c r="X63" s="126">
        <f t="shared" ref="X63" si="207">H63+J63+O63+V63+W63</f>
        <v>0</v>
      </c>
      <c r="Y63" s="161">
        <f t="shared" ref="Y63" si="208">TRUNC((H63*0.2),2)</f>
        <v>0</v>
      </c>
    </row>
    <row r="64" spans="1:25" ht="13.5" thickBot="1" x14ac:dyDescent="0.25">
      <c r="A64" s="145"/>
      <c r="B64" s="147"/>
      <c r="C64" s="149"/>
      <c r="D64" s="151"/>
      <c r="E64" s="166"/>
      <c r="F64" s="109"/>
      <c r="G64" s="153"/>
      <c r="H64" s="133"/>
      <c r="I64" s="129"/>
      <c r="J64" s="125"/>
      <c r="K64" s="131"/>
      <c r="L64" s="125"/>
      <c r="M64" s="133"/>
      <c r="N64" s="204"/>
      <c r="O64" s="125"/>
      <c r="P64" s="164"/>
      <c r="Q64" s="122"/>
      <c r="R64" s="140"/>
      <c r="S64" s="167"/>
      <c r="T64" s="124"/>
      <c r="U64" s="125"/>
      <c r="V64" s="125"/>
      <c r="W64" s="167"/>
      <c r="X64" s="127"/>
      <c r="Y64" s="162"/>
    </row>
    <row r="65" spans="1:25" ht="13.5" thickTop="1" x14ac:dyDescent="0.2">
      <c r="A65" s="144" t="s">
        <v>2758</v>
      </c>
      <c r="B65" s="146"/>
      <c r="C65" s="148"/>
      <c r="D65" s="150"/>
      <c r="E65" s="165"/>
      <c r="F65" s="11"/>
      <c r="G65" s="152"/>
      <c r="H65" s="132"/>
      <c r="I65" s="128"/>
      <c r="J65" s="121">
        <f t="shared" ref="J65" si="209">-TRUNC((H65*I65),2)</f>
        <v>0</v>
      </c>
      <c r="K65" s="130"/>
      <c r="L65" s="121">
        <f t="shared" ref="L65" si="210">-K65*$D$7</f>
        <v>0</v>
      </c>
      <c r="M65" s="132"/>
      <c r="N65" s="134">
        <v>0.11</v>
      </c>
      <c r="O65" s="121">
        <f t="shared" si="12"/>
        <v>0</v>
      </c>
      <c r="P65" s="163"/>
      <c r="Q65" s="121">
        <f t="shared" ref="Q65" si="211">IF(H65&lt;$B$8,0,H65+L65+O65)</f>
        <v>0</v>
      </c>
      <c r="R65" s="139">
        <f t="shared" ref="R65" si="212">IF(+H65&gt;$H$8,H65-$D$14,0)</f>
        <v>0</v>
      </c>
      <c r="S65" s="139">
        <f t="shared" ref="S65" si="213">MIN(Q65,R65)</f>
        <v>0</v>
      </c>
      <c r="T65" s="123">
        <f t="shared" ref="T65" si="214">IF(S65&lt;=$B$8,$C$8,IF(S65&lt;=$B$9,$C$9,IF(S65&lt;=$B$10,$C$10,IF(S65&lt;=$B$11,$C$11,IF(S65&gt;$B$11,$C$12)))))/100</f>
        <v>0</v>
      </c>
      <c r="U65" s="121">
        <f t="shared" ref="U65" si="215">IF(S65&lt;=$B$8,$D$8,IF(S65&lt;=$B$9,$D$9,IF(S65&lt;=$B$10,$D$10,IF(S65&lt;=$B$11,$D$11,IF(S65&gt;$B$11,$D$12)))))</f>
        <v>0</v>
      </c>
      <c r="V65" s="121">
        <f t="shared" ref="V65" si="216">IF(H65&gt;$H$8,(IF(-TRUNC((S65*T65),2)+U65,-TRUNC((S65*T65),2)+U65,0)),0)</f>
        <v>0</v>
      </c>
      <c r="W65" s="139">
        <f t="shared" ref="W65" si="217">(IF(H65&gt;$H$8,$K$9-($L$9*H65),0))*(OR(IF(H65&lt;$H$10,$K$9-($L$9*H65),0)))</f>
        <v>0</v>
      </c>
      <c r="X65" s="126">
        <f t="shared" ref="X65" si="218">H65+J65+O65+V65+W65</f>
        <v>0</v>
      </c>
      <c r="Y65" s="161">
        <f t="shared" ref="Y65" si="219">TRUNC((H65*0.2),2)</f>
        <v>0</v>
      </c>
    </row>
    <row r="66" spans="1:25" ht="13.5" thickBot="1" x14ac:dyDescent="0.25">
      <c r="A66" s="145"/>
      <c r="B66" s="147"/>
      <c r="C66" s="149"/>
      <c r="D66" s="151"/>
      <c r="E66" s="166"/>
      <c r="F66" s="109"/>
      <c r="G66" s="153"/>
      <c r="H66" s="133"/>
      <c r="I66" s="129"/>
      <c r="J66" s="125"/>
      <c r="K66" s="131"/>
      <c r="L66" s="125"/>
      <c r="M66" s="133"/>
      <c r="N66" s="204"/>
      <c r="O66" s="125"/>
      <c r="P66" s="164"/>
      <c r="Q66" s="122"/>
      <c r="R66" s="140"/>
      <c r="S66" s="167"/>
      <c r="T66" s="124"/>
      <c r="U66" s="125"/>
      <c r="V66" s="125"/>
      <c r="W66" s="167"/>
      <c r="X66" s="127"/>
      <c r="Y66" s="162"/>
    </row>
    <row r="67" spans="1:25" ht="13.5" thickTop="1" x14ac:dyDescent="0.2">
      <c r="A67" s="144" t="s">
        <v>2759</v>
      </c>
      <c r="B67" s="146"/>
      <c r="C67" s="148"/>
      <c r="D67" s="150"/>
      <c r="E67" s="165"/>
      <c r="F67" s="11"/>
      <c r="G67" s="152"/>
      <c r="H67" s="132"/>
      <c r="I67" s="128"/>
      <c r="J67" s="121">
        <f t="shared" ref="J67" si="220">-TRUNC((H67*I67),2)</f>
        <v>0</v>
      </c>
      <c r="K67" s="130"/>
      <c r="L67" s="121">
        <f t="shared" ref="L67" si="221">-K67*$D$7</f>
        <v>0</v>
      </c>
      <c r="M67" s="132"/>
      <c r="N67" s="134">
        <v>0.11</v>
      </c>
      <c r="O67" s="121">
        <f t="shared" si="1"/>
        <v>0</v>
      </c>
      <c r="P67" s="163"/>
      <c r="Q67" s="121">
        <f t="shared" ref="Q67" si="222">IF(H67&lt;$B$8,0,H67+L67+O67)</f>
        <v>0</v>
      </c>
      <c r="R67" s="139">
        <f t="shared" ref="R67" si="223">IF(+H67&gt;$H$8,H67-$D$14,0)</f>
        <v>0</v>
      </c>
      <c r="S67" s="139">
        <f t="shared" ref="S67" si="224">MIN(Q67,R67)</f>
        <v>0</v>
      </c>
      <c r="T67" s="123">
        <f t="shared" ref="T67" si="225">IF(S67&lt;=$B$8,$C$8,IF(S67&lt;=$B$9,$C$9,IF(S67&lt;=$B$10,$C$10,IF(S67&lt;=$B$11,$C$11,IF(S67&gt;$B$11,$C$12)))))/100</f>
        <v>0</v>
      </c>
      <c r="U67" s="121">
        <f t="shared" ref="U67" si="226">IF(S67&lt;=$B$8,$D$8,IF(S67&lt;=$B$9,$D$9,IF(S67&lt;=$B$10,$D$10,IF(S67&lt;=$B$11,$D$11,IF(S67&gt;$B$11,$D$12)))))</f>
        <v>0</v>
      </c>
      <c r="V67" s="121">
        <f t="shared" ref="V67" si="227">IF(H67&gt;$H$8,(IF(-TRUNC((S67*T67),2)+U67,-TRUNC((S67*T67),2)+U67,0)),0)</f>
        <v>0</v>
      </c>
      <c r="W67" s="139">
        <f t="shared" ref="W67" si="228">(IF(H67&gt;$H$8,$K$9-($L$9*H67),0))*(OR(IF(H67&lt;$H$10,$K$9-($L$9*H67),0)))</f>
        <v>0</v>
      </c>
      <c r="X67" s="126">
        <f t="shared" ref="X67" si="229">H67+J67+O67+V67+W67</f>
        <v>0</v>
      </c>
      <c r="Y67" s="161">
        <f t="shared" ref="Y67" si="230">TRUNC((H67*0.2),2)</f>
        <v>0</v>
      </c>
    </row>
    <row r="68" spans="1:25" ht="13.5" thickBot="1" x14ac:dyDescent="0.25">
      <c r="A68" s="145"/>
      <c r="B68" s="147"/>
      <c r="C68" s="149"/>
      <c r="D68" s="151"/>
      <c r="E68" s="166"/>
      <c r="F68" s="109"/>
      <c r="G68" s="153"/>
      <c r="H68" s="133"/>
      <c r="I68" s="129"/>
      <c r="J68" s="125"/>
      <c r="K68" s="131"/>
      <c r="L68" s="125"/>
      <c r="M68" s="133"/>
      <c r="N68" s="204"/>
      <c r="O68" s="125"/>
      <c r="P68" s="164"/>
      <c r="Q68" s="122"/>
      <c r="R68" s="140"/>
      <c r="S68" s="167"/>
      <c r="T68" s="124"/>
      <c r="U68" s="125"/>
      <c r="V68" s="125"/>
      <c r="W68" s="167"/>
      <c r="X68" s="127"/>
      <c r="Y68" s="162"/>
    </row>
    <row r="69" spans="1:25" ht="13.5" thickTop="1" x14ac:dyDescent="0.2">
      <c r="A69" s="144" t="s">
        <v>2760</v>
      </c>
      <c r="B69" s="146"/>
      <c r="C69" s="148"/>
      <c r="D69" s="150"/>
      <c r="E69" s="165"/>
      <c r="F69" s="11"/>
      <c r="G69" s="152"/>
      <c r="H69" s="132"/>
      <c r="I69" s="128"/>
      <c r="J69" s="121">
        <f t="shared" ref="J69" si="231">-TRUNC((H69*I69),2)</f>
        <v>0</v>
      </c>
      <c r="K69" s="130"/>
      <c r="L69" s="121">
        <f t="shared" ref="L69" si="232">-K69*$D$7</f>
        <v>0</v>
      </c>
      <c r="M69" s="132"/>
      <c r="N69" s="134">
        <v>0.11</v>
      </c>
      <c r="O69" s="121">
        <f t="shared" si="12"/>
        <v>0</v>
      </c>
      <c r="P69" s="163"/>
      <c r="Q69" s="121">
        <f t="shared" ref="Q69" si="233">IF(H69&lt;$B$8,0,H69+L69+O69)</f>
        <v>0</v>
      </c>
      <c r="R69" s="139">
        <f t="shared" ref="R69" si="234">IF(+H69&gt;$H$8,H69-$D$14,0)</f>
        <v>0</v>
      </c>
      <c r="S69" s="139">
        <f t="shared" ref="S69" si="235">MIN(Q69,R69)</f>
        <v>0</v>
      </c>
      <c r="T69" s="123">
        <f t="shared" ref="T69" si="236">IF(S69&lt;=$B$8,$C$8,IF(S69&lt;=$B$9,$C$9,IF(S69&lt;=$B$10,$C$10,IF(S69&lt;=$B$11,$C$11,IF(S69&gt;$B$11,$C$12)))))/100</f>
        <v>0</v>
      </c>
      <c r="U69" s="121">
        <f t="shared" ref="U69" si="237">IF(S69&lt;=$B$8,$D$8,IF(S69&lt;=$B$9,$D$9,IF(S69&lt;=$B$10,$D$10,IF(S69&lt;=$B$11,$D$11,IF(S69&gt;$B$11,$D$12)))))</f>
        <v>0</v>
      </c>
      <c r="V69" s="121">
        <f t="shared" ref="V69" si="238">IF(H69&gt;$H$8,(IF(-TRUNC((S69*T69),2)+U69,-TRUNC((S69*T69),2)+U69,0)),0)</f>
        <v>0</v>
      </c>
      <c r="W69" s="139">
        <f t="shared" ref="W69" si="239">(IF(H69&gt;$H$8,$K$9-($L$9*H69),0))*(OR(IF(H69&lt;$H$10,$K$9-($L$9*H69),0)))</f>
        <v>0</v>
      </c>
      <c r="X69" s="126">
        <f t="shared" ref="X69" si="240">H69+J69+O69+V69+W69</f>
        <v>0</v>
      </c>
      <c r="Y69" s="161">
        <f t="shared" ref="Y69" si="241">TRUNC((H69*0.2),2)</f>
        <v>0</v>
      </c>
    </row>
    <row r="70" spans="1:25" ht="13.5" thickBot="1" x14ac:dyDescent="0.25">
      <c r="A70" s="145"/>
      <c r="B70" s="147"/>
      <c r="C70" s="149"/>
      <c r="D70" s="151"/>
      <c r="E70" s="166"/>
      <c r="F70" s="109"/>
      <c r="G70" s="153"/>
      <c r="H70" s="133"/>
      <c r="I70" s="129"/>
      <c r="J70" s="125"/>
      <c r="K70" s="131"/>
      <c r="L70" s="125"/>
      <c r="M70" s="133"/>
      <c r="N70" s="204"/>
      <c r="O70" s="125"/>
      <c r="P70" s="164"/>
      <c r="Q70" s="122"/>
      <c r="R70" s="140"/>
      <c r="S70" s="167"/>
      <c r="T70" s="124"/>
      <c r="U70" s="125"/>
      <c r="V70" s="125"/>
      <c r="W70" s="167"/>
      <c r="X70" s="127"/>
      <c r="Y70" s="162"/>
    </row>
    <row r="71" spans="1:25" ht="13.5" thickTop="1" x14ac:dyDescent="0.2">
      <c r="A71" s="144" t="s">
        <v>2761</v>
      </c>
      <c r="B71" s="146"/>
      <c r="C71" s="148"/>
      <c r="D71" s="150"/>
      <c r="E71" s="165"/>
      <c r="F71" s="11"/>
      <c r="G71" s="152"/>
      <c r="H71" s="132"/>
      <c r="I71" s="128"/>
      <c r="J71" s="121">
        <f t="shared" ref="J71" si="242">-TRUNC((H71*I71),2)</f>
        <v>0</v>
      </c>
      <c r="K71" s="130"/>
      <c r="L71" s="121">
        <f t="shared" ref="L71" si="243">-K71*$D$7</f>
        <v>0</v>
      </c>
      <c r="M71" s="132"/>
      <c r="N71" s="134">
        <v>0.11</v>
      </c>
      <c r="O71" s="121">
        <f t="shared" si="1"/>
        <v>0</v>
      </c>
      <c r="P71" s="163"/>
      <c r="Q71" s="121">
        <f t="shared" ref="Q71" si="244">IF(H71&lt;$B$8,0,H71+L71+O71)</f>
        <v>0</v>
      </c>
      <c r="R71" s="139">
        <f t="shared" ref="R71" si="245">IF(+H71&gt;$H$8,H71-$D$14,0)</f>
        <v>0</v>
      </c>
      <c r="S71" s="139">
        <f t="shared" ref="S71" si="246">MIN(Q71,R71)</f>
        <v>0</v>
      </c>
      <c r="T71" s="123">
        <f t="shared" ref="T71" si="247">IF(S71&lt;=$B$8,$C$8,IF(S71&lt;=$B$9,$C$9,IF(S71&lt;=$B$10,$C$10,IF(S71&lt;=$B$11,$C$11,IF(S71&gt;$B$11,$C$12)))))/100</f>
        <v>0</v>
      </c>
      <c r="U71" s="121">
        <f t="shared" ref="U71" si="248">IF(S71&lt;=$B$8,$D$8,IF(S71&lt;=$B$9,$D$9,IF(S71&lt;=$B$10,$D$10,IF(S71&lt;=$B$11,$D$11,IF(S71&gt;$B$11,$D$12)))))</f>
        <v>0</v>
      </c>
      <c r="V71" s="121">
        <f t="shared" ref="V71" si="249">IF(H71&gt;$H$8,(IF(-TRUNC((S71*T71),2)+U71,-TRUNC((S71*T71),2)+U71,0)),0)</f>
        <v>0</v>
      </c>
      <c r="W71" s="139">
        <f t="shared" ref="W71" si="250">(IF(H71&gt;$H$8,$K$9-($L$9*H71),0))*(OR(IF(H71&lt;$H$10,$K$9-($L$9*H71),0)))</f>
        <v>0</v>
      </c>
      <c r="X71" s="126">
        <f t="shared" ref="X71" si="251">H71+J71+O71+V71+W71</f>
        <v>0</v>
      </c>
      <c r="Y71" s="161">
        <f t="shared" ref="Y71" si="252">TRUNC((H71*0.2),2)</f>
        <v>0</v>
      </c>
    </row>
    <row r="72" spans="1:25" ht="13.5" thickBot="1" x14ac:dyDescent="0.25">
      <c r="A72" s="145"/>
      <c r="B72" s="147"/>
      <c r="C72" s="149"/>
      <c r="D72" s="151"/>
      <c r="E72" s="166"/>
      <c r="F72" s="109"/>
      <c r="G72" s="153"/>
      <c r="H72" s="133"/>
      <c r="I72" s="129"/>
      <c r="J72" s="125"/>
      <c r="K72" s="131"/>
      <c r="L72" s="125"/>
      <c r="M72" s="133"/>
      <c r="N72" s="204"/>
      <c r="O72" s="125"/>
      <c r="P72" s="164"/>
      <c r="Q72" s="122"/>
      <c r="R72" s="140"/>
      <c r="S72" s="167"/>
      <c r="T72" s="124"/>
      <c r="U72" s="125"/>
      <c r="V72" s="125"/>
      <c r="W72" s="167"/>
      <c r="X72" s="127"/>
      <c r="Y72" s="162"/>
    </row>
    <row r="73" spans="1:25" ht="13.5" thickTop="1" x14ac:dyDescent="0.2">
      <c r="A73" s="144" t="s">
        <v>2762</v>
      </c>
      <c r="B73" s="146"/>
      <c r="C73" s="148"/>
      <c r="D73" s="150"/>
      <c r="E73" s="165"/>
      <c r="F73" s="11"/>
      <c r="G73" s="152"/>
      <c r="H73" s="132"/>
      <c r="I73" s="128"/>
      <c r="J73" s="121">
        <f t="shared" ref="J73" si="253">-TRUNC((H73*I73),2)</f>
        <v>0</v>
      </c>
      <c r="K73" s="130"/>
      <c r="L73" s="121">
        <f t="shared" ref="L73" si="254">-K73*$D$7</f>
        <v>0</v>
      </c>
      <c r="M73" s="132"/>
      <c r="N73" s="134">
        <v>0.11</v>
      </c>
      <c r="O73" s="121">
        <f t="shared" si="12"/>
        <v>0</v>
      </c>
      <c r="P73" s="163"/>
      <c r="Q73" s="121">
        <f t="shared" ref="Q73" si="255">IF(H73&lt;$B$8,0,H73+L73+O73)</f>
        <v>0</v>
      </c>
      <c r="R73" s="139">
        <f t="shared" ref="R73" si="256">IF(+H73&gt;$H$8,H73-$D$14,0)</f>
        <v>0</v>
      </c>
      <c r="S73" s="139">
        <f t="shared" ref="S73" si="257">MIN(Q73,R73)</f>
        <v>0</v>
      </c>
      <c r="T73" s="123">
        <f t="shared" ref="T73" si="258">IF(S73&lt;=$B$8,$C$8,IF(S73&lt;=$B$9,$C$9,IF(S73&lt;=$B$10,$C$10,IF(S73&lt;=$B$11,$C$11,IF(S73&gt;$B$11,$C$12)))))/100</f>
        <v>0</v>
      </c>
      <c r="U73" s="121">
        <f t="shared" ref="U73" si="259">IF(S73&lt;=$B$8,$D$8,IF(S73&lt;=$B$9,$D$9,IF(S73&lt;=$B$10,$D$10,IF(S73&lt;=$B$11,$D$11,IF(S73&gt;$B$11,$D$12)))))</f>
        <v>0</v>
      </c>
      <c r="V73" s="121">
        <f t="shared" ref="V73" si="260">IF(H73&gt;$H$8,(IF(-TRUNC((S73*T73),2)+U73,-TRUNC((S73*T73),2)+U73,0)),0)</f>
        <v>0</v>
      </c>
      <c r="W73" s="139">
        <f t="shared" ref="W73" si="261">(IF(H73&gt;$H$8,$K$9-($L$9*H73),0))*(OR(IF(H73&lt;$H$10,$K$9-($L$9*H73),0)))</f>
        <v>0</v>
      </c>
      <c r="X73" s="126">
        <f t="shared" ref="X73" si="262">H73+J73+O73+V73+W73</f>
        <v>0</v>
      </c>
      <c r="Y73" s="161">
        <f t="shared" ref="Y73" si="263">TRUNC((H73*0.2),2)</f>
        <v>0</v>
      </c>
    </row>
    <row r="74" spans="1:25" ht="13.5" thickBot="1" x14ac:dyDescent="0.25">
      <c r="A74" s="145"/>
      <c r="B74" s="147"/>
      <c r="C74" s="149"/>
      <c r="D74" s="151"/>
      <c r="E74" s="166"/>
      <c r="F74" s="109"/>
      <c r="G74" s="153"/>
      <c r="H74" s="133"/>
      <c r="I74" s="129"/>
      <c r="J74" s="125"/>
      <c r="K74" s="131"/>
      <c r="L74" s="125"/>
      <c r="M74" s="133"/>
      <c r="N74" s="204"/>
      <c r="O74" s="125"/>
      <c r="P74" s="164"/>
      <c r="Q74" s="122"/>
      <c r="R74" s="140"/>
      <c r="S74" s="167"/>
      <c r="T74" s="124"/>
      <c r="U74" s="125"/>
      <c r="V74" s="125"/>
      <c r="W74" s="167"/>
      <c r="X74" s="127"/>
      <c r="Y74" s="162"/>
    </row>
    <row r="75" spans="1:25" ht="13.5" thickTop="1" x14ac:dyDescent="0.2">
      <c r="A75" s="144" t="s">
        <v>2763</v>
      </c>
      <c r="B75" s="146"/>
      <c r="C75" s="148"/>
      <c r="D75" s="150"/>
      <c r="E75" s="165"/>
      <c r="F75" s="11"/>
      <c r="G75" s="152"/>
      <c r="H75" s="132"/>
      <c r="I75" s="128"/>
      <c r="J75" s="121">
        <f t="shared" ref="J75" si="264">-TRUNC((H75*I75),2)</f>
        <v>0</v>
      </c>
      <c r="K75" s="130"/>
      <c r="L75" s="121">
        <f t="shared" ref="L75" si="265">-K75*$D$7</f>
        <v>0</v>
      </c>
      <c r="M75" s="132"/>
      <c r="N75" s="134">
        <v>0.11</v>
      </c>
      <c r="O75" s="121">
        <f t="shared" si="1"/>
        <v>0</v>
      </c>
      <c r="P75" s="163"/>
      <c r="Q75" s="121">
        <f t="shared" ref="Q75" si="266">IF(H75&lt;$B$8,0,H75+L75+O75)</f>
        <v>0</v>
      </c>
      <c r="R75" s="139">
        <f t="shared" ref="R75" si="267">IF(+H75&gt;$H$8,H75-$D$14,0)</f>
        <v>0</v>
      </c>
      <c r="S75" s="139">
        <f t="shared" ref="S75" si="268">MIN(Q75,R75)</f>
        <v>0</v>
      </c>
      <c r="T75" s="123">
        <f t="shared" ref="T75" si="269">IF(S75&lt;=$B$8,$C$8,IF(S75&lt;=$B$9,$C$9,IF(S75&lt;=$B$10,$C$10,IF(S75&lt;=$B$11,$C$11,IF(S75&gt;$B$11,$C$12)))))/100</f>
        <v>0</v>
      </c>
      <c r="U75" s="121">
        <f t="shared" ref="U75" si="270">IF(S75&lt;=$B$8,$D$8,IF(S75&lt;=$B$9,$D$9,IF(S75&lt;=$B$10,$D$10,IF(S75&lt;=$B$11,$D$11,IF(S75&gt;$B$11,$D$12)))))</f>
        <v>0</v>
      </c>
      <c r="V75" s="121">
        <f t="shared" ref="V75" si="271">IF(H75&gt;$H$8,(IF(-TRUNC((S75*T75),2)+U75,-TRUNC((S75*T75),2)+U75,0)),0)</f>
        <v>0</v>
      </c>
      <c r="W75" s="139">
        <f t="shared" ref="W75" si="272">(IF(H75&gt;$H$8,$K$9-($L$9*H75),0))*(OR(IF(H75&lt;$H$10,$K$9-($L$9*H75),0)))</f>
        <v>0</v>
      </c>
      <c r="X75" s="126">
        <f t="shared" ref="X75" si="273">H75+J75+O75+V75+W75</f>
        <v>0</v>
      </c>
      <c r="Y75" s="161">
        <f t="shared" ref="Y75" si="274">TRUNC((H75*0.2),2)</f>
        <v>0</v>
      </c>
    </row>
    <row r="76" spans="1:25" ht="13.5" thickBot="1" x14ac:dyDescent="0.25">
      <c r="A76" s="145"/>
      <c r="B76" s="147"/>
      <c r="C76" s="149"/>
      <c r="D76" s="151"/>
      <c r="E76" s="166"/>
      <c r="F76" s="109"/>
      <c r="G76" s="153"/>
      <c r="H76" s="133"/>
      <c r="I76" s="129"/>
      <c r="J76" s="125"/>
      <c r="K76" s="131"/>
      <c r="L76" s="125"/>
      <c r="M76" s="133"/>
      <c r="N76" s="204"/>
      <c r="O76" s="125"/>
      <c r="P76" s="164"/>
      <c r="Q76" s="122"/>
      <c r="R76" s="140"/>
      <c r="S76" s="167"/>
      <c r="T76" s="124"/>
      <c r="U76" s="125"/>
      <c r="V76" s="125"/>
      <c r="W76" s="167"/>
      <c r="X76" s="127"/>
      <c r="Y76" s="162"/>
    </row>
    <row r="77" spans="1:25" ht="13.5" thickTop="1" x14ac:dyDescent="0.2">
      <c r="A77" s="144" t="s">
        <v>2764</v>
      </c>
      <c r="B77" s="146"/>
      <c r="C77" s="148"/>
      <c r="D77" s="150"/>
      <c r="E77" s="165"/>
      <c r="F77" s="11"/>
      <c r="G77" s="152"/>
      <c r="H77" s="132"/>
      <c r="I77" s="128"/>
      <c r="J77" s="121">
        <f t="shared" ref="J77" si="275">-TRUNC((H77*I77),2)</f>
        <v>0</v>
      </c>
      <c r="K77" s="130"/>
      <c r="L77" s="121">
        <f t="shared" ref="L77" si="276">-K77*$D$7</f>
        <v>0</v>
      </c>
      <c r="M77" s="132"/>
      <c r="N77" s="134">
        <v>0.11</v>
      </c>
      <c r="O77" s="121">
        <f t="shared" si="12"/>
        <v>0</v>
      </c>
      <c r="P77" s="163"/>
      <c r="Q77" s="121">
        <f t="shared" ref="Q77" si="277">IF(H77&lt;$B$8,0,H77+L77+O77)</f>
        <v>0</v>
      </c>
      <c r="R77" s="139">
        <f t="shared" ref="R77" si="278">IF(+H77&gt;$H$8,H77-$D$14,0)</f>
        <v>0</v>
      </c>
      <c r="S77" s="139">
        <f t="shared" ref="S77" si="279">MIN(Q77,R77)</f>
        <v>0</v>
      </c>
      <c r="T77" s="123">
        <f t="shared" ref="T77" si="280">IF(S77&lt;=$B$8,$C$8,IF(S77&lt;=$B$9,$C$9,IF(S77&lt;=$B$10,$C$10,IF(S77&lt;=$B$11,$C$11,IF(S77&gt;$B$11,$C$12)))))/100</f>
        <v>0</v>
      </c>
      <c r="U77" s="121">
        <f t="shared" ref="U77" si="281">IF(S77&lt;=$B$8,$D$8,IF(S77&lt;=$B$9,$D$9,IF(S77&lt;=$B$10,$D$10,IF(S77&lt;=$B$11,$D$11,IF(S77&gt;$B$11,$D$12)))))</f>
        <v>0</v>
      </c>
      <c r="V77" s="121">
        <f t="shared" ref="V77" si="282">IF(H77&gt;$H$8,(IF(-TRUNC((S77*T77),2)+U77,-TRUNC((S77*T77),2)+U77,0)),0)</f>
        <v>0</v>
      </c>
      <c r="W77" s="139">
        <f t="shared" ref="W77" si="283">(IF(H77&gt;$H$8,$K$9-($L$9*H77),0))*(OR(IF(H77&lt;$H$10,$K$9-($L$9*H77),0)))</f>
        <v>0</v>
      </c>
      <c r="X77" s="126">
        <f t="shared" ref="X77" si="284">H77+J77+O77+V77+W77</f>
        <v>0</v>
      </c>
      <c r="Y77" s="161">
        <f t="shared" ref="Y77" si="285">TRUNC((H77*0.2),2)</f>
        <v>0</v>
      </c>
    </row>
    <row r="78" spans="1:25" ht="13.5" thickBot="1" x14ac:dyDescent="0.25">
      <c r="A78" s="145"/>
      <c r="B78" s="147"/>
      <c r="C78" s="149"/>
      <c r="D78" s="151"/>
      <c r="E78" s="166"/>
      <c r="F78" s="109"/>
      <c r="G78" s="153"/>
      <c r="H78" s="133"/>
      <c r="I78" s="129"/>
      <c r="J78" s="125"/>
      <c r="K78" s="131"/>
      <c r="L78" s="125"/>
      <c r="M78" s="133"/>
      <c r="N78" s="204"/>
      <c r="O78" s="125"/>
      <c r="P78" s="164"/>
      <c r="Q78" s="122"/>
      <c r="R78" s="140"/>
      <c r="S78" s="167"/>
      <c r="T78" s="124"/>
      <c r="U78" s="125"/>
      <c r="V78" s="125"/>
      <c r="W78" s="167"/>
      <c r="X78" s="127"/>
      <c r="Y78" s="162"/>
    </row>
    <row r="79" spans="1:25" ht="13.5" thickTop="1" x14ac:dyDescent="0.2">
      <c r="A79" s="144" t="s">
        <v>2765</v>
      </c>
      <c r="B79" s="146"/>
      <c r="C79" s="148"/>
      <c r="D79" s="150"/>
      <c r="E79" s="165"/>
      <c r="F79" s="11"/>
      <c r="G79" s="152"/>
      <c r="H79" s="132"/>
      <c r="I79" s="128"/>
      <c r="J79" s="121">
        <f t="shared" ref="J79" si="286">-TRUNC((H79*I79),2)</f>
        <v>0</v>
      </c>
      <c r="K79" s="130"/>
      <c r="L79" s="121">
        <f t="shared" ref="L79" si="287">-K79*$D$7</f>
        <v>0</v>
      </c>
      <c r="M79" s="132"/>
      <c r="N79" s="134">
        <v>0.11</v>
      </c>
      <c r="O79" s="121">
        <f t="shared" si="1"/>
        <v>0</v>
      </c>
      <c r="P79" s="163"/>
      <c r="Q79" s="121">
        <f t="shared" ref="Q79" si="288">IF(H79&lt;$B$8,0,H79+L79+O79)</f>
        <v>0</v>
      </c>
      <c r="R79" s="139">
        <f t="shared" ref="R79" si="289">IF(+H79&gt;$H$8,H79-$D$14,0)</f>
        <v>0</v>
      </c>
      <c r="S79" s="139">
        <f t="shared" ref="S79" si="290">MIN(Q79,R79)</f>
        <v>0</v>
      </c>
      <c r="T79" s="123">
        <f t="shared" ref="T79" si="291">IF(S79&lt;=$B$8,$C$8,IF(S79&lt;=$B$9,$C$9,IF(S79&lt;=$B$10,$C$10,IF(S79&lt;=$B$11,$C$11,IF(S79&gt;$B$11,$C$12)))))/100</f>
        <v>0</v>
      </c>
      <c r="U79" s="121">
        <f t="shared" ref="U79" si="292">IF(S79&lt;=$B$8,$D$8,IF(S79&lt;=$B$9,$D$9,IF(S79&lt;=$B$10,$D$10,IF(S79&lt;=$B$11,$D$11,IF(S79&gt;$B$11,$D$12)))))</f>
        <v>0</v>
      </c>
      <c r="V79" s="121">
        <f t="shared" ref="V79" si="293">IF(H79&gt;$H$8,(IF(-TRUNC((S79*T79),2)+U79,-TRUNC((S79*T79),2)+U79,0)),0)</f>
        <v>0</v>
      </c>
      <c r="W79" s="139">
        <f t="shared" ref="W79" si="294">(IF(H79&gt;$H$8,$K$9-($L$9*H79),0))*(OR(IF(H79&lt;$H$10,$K$9-($L$9*H79),0)))</f>
        <v>0</v>
      </c>
      <c r="X79" s="126">
        <f t="shared" ref="X79" si="295">H79+J79+O79+V79+W79</f>
        <v>0</v>
      </c>
      <c r="Y79" s="161">
        <f t="shared" ref="Y79" si="296">TRUNC((H79*0.2),2)</f>
        <v>0</v>
      </c>
    </row>
    <row r="80" spans="1:25" ht="13.5" thickBot="1" x14ac:dyDescent="0.25">
      <c r="A80" s="145"/>
      <c r="B80" s="147"/>
      <c r="C80" s="149"/>
      <c r="D80" s="151"/>
      <c r="E80" s="166"/>
      <c r="F80" s="109"/>
      <c r="G80" s="153"/>
      <c r="H80" s="133"/>
      <c r="I80" s="129"/>
      <c r="J80" s="125"/>
      <c r="K80" s="131"/>
      <c r="L80" s="125"/>
      <c r="M80" s="133"/>
      <c r="N80" s="204"/>
      <c r="O80" s="125"/>
      <c r="P80" s="164"/>
      <c r="Q80" s="122"/>
      <c r="R80" s="140"/>
      <c r="S80" s="167"/>
      <c r="T80" s="124"/>
      <c r="U80" s="125"/>
      <c r="V80" s="125"/>
      <c r="W80" s="167"/>
      <c r="X80" s="127"/>
      <c r="Y80" s="162"/>
    </row>
    <row r="81" spans="1:25" ht="13.5" thickTop="1" x14ac:dyDescent="0.2">
      <c r="A81" s="144" t="s">
        <v>2766</v>
      </c>
      <c r="B81" s="146"/>
      <c r="C81" s="148"/>
      <c r="D81" s="150"/>
      <c r="E81" s="165"/>
      <c r="F81" s="11"/>
      <c r="G81" s="152"/>
      <c r="H81" s="132"/>
      <c r="I81" s="128"/>
      <c r="J81" s="121">
        <f t="shared" ref="J81" si="297">-TRUNC((H81*I81),2)</f>
        <v>0</v>
      </c>
      <c r="K81" s="130"/>
      <c r="L81" s="121">
        <f t="shared" ref="L81" si="298">-K81*$D$7</f>
        <v>0</v>
      </c>
      <c r="M81" s="132"/>
      <c r="N81" s="134">
        <v>0.11</v>
      </c>
      <c r="O81" s="121">
        <f t="shared" si="12"/>
        <v>0</v>
      </c>
      <c r="P81" s="163"/>
      <c r="Q81" s="121">
        <f t="shared" ref="Q81" si="299">IF(H81&lt;$B$8,0,H81+L81+O81)</f>
        <v>0</v>
      </c>
      <c r="R81" s="139">
        <f t="shared" ref="R81" si="300">IF(+H81&gt;$H$8,H81-$D$14,0)</f>
        <v>0</v>
      </c>
      <c r="S81" s="139">
        <f t="shared" ref="S81" si="301">MIN(Q81,R81)</f>
        <v>0</v>
      </c>
      <c r="T81" s="123">
        <f t="shared" ref="T81" si="302">IF(S81&lt;=$B$8,$C$8,IF(S81&lt;=$B$9,$C$9,IF(S81&lt;=$B$10,$C$10,IF(S81&lt;=$B$11,$C$11,IF(S81&gt;$B$11,$C$12)))))/100</f>
        <v>0</v>
      </c>
      <c r="U81" s="121">
        <f t="shared" ref="U81" si="303">IF(S81&lt;=$B$8,$D$8,IF(S81&lt;=$B$9,$D$9,IF(S81&lt;=$B$10,$D$10,IF(S81&lt;=$B$11,$D$11,IF(S81&gt;$B$11,$D$12)))))</f>
        <v>0</v>
      </c>
      <c r="V81" s="121">
        <f t="shared" ref="V81" si="304">IF(H81&gt;$H$8,(IF(-TRUNC((S81*T81),2)+U81,-TRUNC((S81*T81),2)+U81,0)),0)</f>
        <v>0</v>
      </c>
      <c r="W81" s="139">
        <f t="shared" ref="W81" si="305">(IF(H81&gt;$H$8,$K$9-($L$9*H81),0))*(OR(IF(H81&lt;$H$10,$K$9-($L$9*H81),0)))</f>
        <v>0</v>
      </c>
      <c r="X81" s="126">
        <f t="shared" ref="X81" si="306">H81+J81+O81+V81+W81</f>
        <v>0</v>
      </c>
      <c r="Y81" s="161">
        <f t="shared" ref="Y81" si="307">TRUNC((H81*0.2),2)</f>
        <v>0</v>
      </c>
    </row>
    <row r="82" spans="1:25" ht="13.5" thickBot="1" x14ac:dyDescent="0.25">
      <c r="A82" s="145"/>
      <c r="B82" s="147"/>
      <c r="C82" s="149"/>
      <c r="D82" s="151"/>
      <c r="E82" s="166"/>
      <c r="F82" s="109"/>
      <c r="G82" s="153"/>
      <c r="H82" s="133"/>
      <c r="I82" s="129"/>
      <c r="J82" s="125"/>
      <c r="K82" s="131"/>
      <c r="L82" s="125"/>
      <c r="M82" s="133"/>
      <c r="N82" s="204"/>
      <c r="O82" s="125"/>
      <c r="P82" s="164"/>
      <c r="Q82" s="122"/>
      <c r="R82" s="140"/>
      <c r="S82" s="167"/>
      <c r="T82" s="124"/>
      <c r="U82" s="125"/>
      <c r="V82" s="125"/>
      <c r="W82" s="167"/>
      <c r="X82" s="127"/>
      <c r="Y82" s="162"/>
    </row>
    <row r="83" spans="1:25" ht="13.5" thickTop="1" x14ac:dyDescent="0.2">
      <c r="A83" s="144" t="s">
        <v>2767</v>
      </c>
      <c r="B83" s="146"/>
      <c r="C83" s="148"/>
      <c r="D83" s="150"/>
      <c r="E83" s="165"/>
      <c r="F83" s="11"/>
      <c r="G83" s="152"/>
      <c r="H83" s="132"/>
      <c r="I83" s="128"/>
      <c r="J83" s="121">
        <f t="shared" ref="J83" si="308">-TRUNC((H83*I83),2)</f>
        <v>0</v>
      </c>
      <c r="K83" s="130"/>
      <c r="L83" s="121">
        <f t="shared" ref="L83" si="309">-K83*$D$7</f>
        <v>0</v>
      </c>
      <c r="M83" s="132"/>
      <c r="N83" s="134">
        <v>0.11</v>
      </c>
      <c r="O83" s="121">
        <f t="shared" si="1"/>
        <v>0</v>
      </c>
      <c r="P83" s="163"/>
      <c r="Q83" s="121">
        <f t="shared" ref="Q83" si="310">IF(H83&lt;$B$8,0,H83+L83+O83)</f>
        <v>0</v>
      </c>
      <c r="R83" s="139">
        <f t="shared" ref="R83" si="311">IF(+H83&gt;$H$8,H83-$D$14,0)</f>
        <v>0</v>
      </c>
      <c r="S83" s="139">
        <f t="shared" ref="S83" si="312">MIN(Q83,R83)</f>
        <v>0</v>
      </c>
      <c r="T83" s="123">
        <f t="shared" ref="T83" si="313">IF(S83&lt;=$B$8,$C$8,IF(S83&lt;=$B$9,$C$9,IF(S83&lt;=$B$10,$C$10,IF(S83&lt;=$B$11,$C$11,IF(S83&gt;$B$11,$C$12)))))/100</f>
        <v>0</v>
      </c>
      <c r="U83" s="121">
        <f t="shared" ref="U83" si="314">IF(S83&lt;=$B$8,$D$8,IF(S83&lt;=$B$9,$D$9,IF(S83&lt;=$B$10,$D$10,IF(S83&lt;=$B$11,$D$11,IF(S83&gt;$B$11,$D$12)))))</f>
        <v>0</v>
      </c>
      <c r="V83" s="121">
        <f t="shared" ref="V83" si="315">IF(H83&gt;$H$8,(IF(-TRUNC((S83*T83),2)+U83,-TRUNC((S83*T83),2)+U83,0)),0)</f>
        <v>0</v>
      </c>
      <c r="W83" s="139">
        <f t="shared" ref="W83" si="316">(IF(H83&gt;$H$8,$K$9-($L$9*H83),0))*(OR(IF(H83&lt;$H$10,$K$9-($L$9*H83),0)))</f>
        <v>0</v>
      </c>
      <c r="X83" s="126">
        <f t="shared" ref="X83" si="317">H83+J83+O83+V83+W83</f>
        <v>0</v>
      </c>
      <c r="Y83" s="161">
        <f t="shared" ref="Y83" si="318">TRUNC((H83*0.2),2)</f>
        <v>0</v>
      </c>
    </row>
    <row r="84" spans="1:25" ht="13.5" thickBot="1" x14ac:dyDescent="0.25">
      <c r="A84" s="145"/>
      <c r="B84" s="147"/>
      <c r="C84" s="149"/>
      <c r="D84" s="151"/>
      <c r="E84" s="166"/>
      <c r="F84" s="109"/>
      <c r="G84" s="153"/>
      <c r="H84" s="133"/>
      <c r="I84" s="129"/>
      <c r="J84" s="125"/>
      <c r="K84" s="131"/>
      <c r="L84" s="125"/>
      <c r="M84" s="133"/>
      <c r="N84" s="204"/>
      <c r="O84" s="125"/>
      <c r="P84" s="164"/>
      <c r="Q84" s="122"/>
      <c r="R84" s="140"/>
      <c r="S84" s="167"/>
      <c r="T84" s="124"/>
      <c r="U84" s="125"/>
      <c r="V84" s="125"/>
      <c r="W84" s="167"/>
      <c r="X84" s="127"/>
      <c r="Y84" s="162"/>
    </row>
    <row r="85" spans="1:25" ht="13.5" thickTop="1" x14ac:dyDescent="0.2">
      <c r="A85" s="144" t="s">
        <v>2768</v>
      </c>
      <c r="B85" s="146"/>
      <c r="C85" s="148"/>
      <c r="D85" s="150"/>
      <c r="E85" s="165"/>
      <c r="F85" s="11"/>
      <c r="G85" s="152"/>
      <c r="H85" s="132"/>
      <c r="I85" s="128"/>
      <c r="J85" s="121">
        <f t="shared" ref="J85" si="319">-TRUNC((H85*I85),2)</f>
        <v>0</v>
      </c>
      <c r="K85" s="130"/>
      <c r="L85" s="121">
        <f t="shared" ref="L85" si="320">-K85*$D$7</f>
        <v>0</v>
      </c>
      <c r="M85" s="132"/>
      <c r="N85" s="134">
        <v>0.11</v>
      </c>
      <c r="O85" s="121">
        <f t="shared" si="12"/>
        <v>0</v>
      </c>
      <c r="P85" s="163"/>
      <c r="Q85" s="121">
        <f t="shared" ref="Q85" si="321">IF(H85&lt;$B$8,0,H85+L85+O85)</f>
        <v>0</v>
      </c>
      <c r="R85" s="139">
        <f t="shared" ref="R85" si="322">IF(+H85&gt;$H$8,H85-$D$14,0)</f>
        <v>0</v>
      </c>
      <c r="S85" s="139">
        <f t="shared" ref="S85" si="323">MIN(Q85,R85)</f>
        <v>0</v>
      </c>
      <c r="T85" s="123">
        <f t="shared" ref="T85" si="324">IF(S85&lt;=$B$8,$C$8,IF(S85&lt;=$B$9,$C$9,IF(S85&lt;=$B$10,$C$10,IF(S85&lt;=$B$11,$C$11,IF(S85&gt;$B$11,$C$12)))))/100</f>
        <v>0</v>
      </c>
      <c r="U85" s="121">
        <f t="shared" ref="U85" si="325">IF(S85&lt;=$B$8,$D$8,IF(S85&lt;=$B$9,$D$9,IF(S85&lt;=$B$10,$D$10,IF(S85&lt;=$B$11,$D$11,IF(S85&gt;$B$11,$D$12)))))</f>
        <v>0</v>
      </c>
      <c r="V85" s="121">
        <f t="shared" ref="V85" si="326">IF(H85&gt;$H$8,(IF(-TRUNC((S85*T85),2)+U85,-TRUNC((S85*T85),2)+U85,0)),0)</f>
        <v>0</v>
      </c>
      <c r="W85" s="139">
        <f t="shared" ref="W85" si="327">(IF(H85&gt;$H$8,$K$9-($L$9*H85),0))*(OR(IF(H85&lt;$H$10,$K$9-($L$9*H85),0)))</f>
        <v>0</v>
      </c>
      <c r="X85" s="126">
        <f t="shared" ref="X85" si="328">H85+J85+O85+V85+W85</f>
        <v>0</v>
      </c>
      <c r="Y85" s="161">
        <f t="shared" ref="Y85" si="329">TRUNC((H85*0.2),2)</f>
        <v>0</v>
      </c>
    </row>
    <row r="86" spans="1:25" ht="13.5" thickBot="1" x14ac:dyDescent="0.25">
      <c r="A86" s="145"/>
      <c r="B86" s="147"/>
      <c r="C86" s="149"/>
      <c r="D86" s="151"/>
      <c r="E86" s="166"/>
      <c r="F86" s="109"/>
      <c r="G86" s="153"/>
      <c r="H86" s="133"/>
      <c r="I86" s="129"/>
      <c r="J86" s="125"/>
      <c r="K86" s="131"/>
      <c r="L86" s="125"/>
      <c r="M86" s="133"/>
      <c r="N86" s="204"/>
      <c r="O86" s="125"/>
      <c r="P86" s="164"/>
      <c r="Q86" s="122"/>
      <c r="R86" s="140"/>
      <c r="S86" s="167"/>
      <c r="T86" s="124"/>
      <c r="U86" s="125"/>
      <c r="V86" s="125"/>
      <c r="W86" s="167"/>
      <c r="X86" s="127"/>
      <c r="Y86" s="162"/>
    </row>
    <row r="87" spans="1:25" ht="13.5" thickTop="1" x14ac:dyDescent="0.2">
      <c r="A87" s="144" t="s">
        <v>2769</v>
      </c>
      <c r="B87" s="146"/>
      <c r="C87" s="148"/>
      <c r="D87" s="150"/>
      <c r="E87" s="165"/>
      <c r="F87" s="11"/>
      <c r="G87" s="152"/>
      <c r="H87" s="132"/>
      <c r="I87" s="128"/>
      <c r="J87" s="121">
        <f t="shared" ref="J87" si="330">-TRUNC((H87*I87),2)</f>
        <v>0</v>
      </c>
      <c r="K87" s="130"/>
      <c r="L87" s="121">
        <f t="shared" ref="L87" si="331">-K87*$D$7</f>
        <v>0</v>
      </c>
      <c r="M87" s="132"/>
      <c r="N87" s="134">
        <v>0.11</v>
      </c>
      <c r="O87" s="121">
        <f t="shared" si="1"/>
        <v>0</v>
      </c>
      <c r="P87" s="163"/>
      <c r="Q87" s="121">
        <f t="shared" ref="Q87" si="332">IF(H87&lt;$B$8,0,H87+L87+O87)</f>
        <v>0</v>
      </c>
      <c r="R87" s="139">
        <f t="shared" ref="R87" si="333">IF(+H87&gt;$H$8,H87-$D$14,0)</f>
        <v>0</v>
      </c>
      <c r="S87" s="139">
        <f t="shared" ref="S87" si="334">MIN(Q87,R87)</f>
        <v>0</v>
      </c>
      <c r="T87" s="123">
        <f t="shared" ref="T87" si="335">IF(S87&lt;=$B$8,$C$8,IF(S87&lt;=$B$9,$C$9,IF(S87&lt;=$B$10,$C$10,IF(S87&lt;=$B$11,$C$11,IF(S87&gt;$B$11,$C$12)))))/100</f>
        <v>0</v>
      </c>
      <c r="U87" s="121">
        <f t="shared" ref="U87" si="336">IF(S87&lt;=$B$8,$D$8,IF(S87&lt;=$B$9,$D$9,IF(S87&lt;=$B$10,$D$10,IF(S87&lt;=$B$11,$D$11,IF(S87&gt;$B$11,$D$12)))))</f>
        <v>0</v>
      </c>
      <c r="V87" s="121">
        <f t="shared" ref="V87" si="337">IF(H87&gt;$H$8,(IF(-TRUNC((S87*T87),2)+U87,-TRUNC((S87*T87),2)+U87,0)),0)</f>
        <v>0</v>
      </c>
      <c r="W87" s="139">
        <f t="shared" ref="W87" si="338">(IF(H87&gt;$H$8,$K$9-($L$9*H87),0))*(OR(IF(H87&lt;$H$10,$K$9-($L$9*H87),0)))</f>
        <v>0</v>
      </c>
      <c r="X87" s="126">
        <f t="shared" ref="X87" si="339">H87+J87+O87+V87+W87</f>
        <v>0</v>
      </c>
      <c r="Y87" s="161">
        <f t="shared" ref="Y87" si="340">TRUNC((H87*0.2),2)</f>
        <v>0</v>
      </c>
    </row>
    <row r="88" spans="1:25" ht="13.5" thickBot="1" x14ac:dyDescent="0.25">
      <c r="A88" s="145"/>
      <c r="B88" s="147"/>
      <c r="C88" s="149"/>
      <c r="D88" s="151"/>
      <c r="E88" s="166"/>
      <c r="F88" s="109"/>
      <c r="G88" s="153"/>
      <c r="H88" s="133"/>
      <c r="I88" s="129"/>
      <c r="J88" s="125"/>
      <c r="K88" s="131"/>
      <c r="L88" s="125"/>
      <c r="M88" s="133"/>
      <c r="N88" s="204"/>
      <c r="O88" s="125"/>
      <c r="P88" s="164"/>
      <c r="Q88" s="122"/>
      <c r="R88" s="140"/>
      <c r="S88" s="167"/>
      <c r="T88" s="124"/>
      <c r="U88" s="125"/>
      <c r="V88" s="125"/>
      <c r="W88" s="167"/>
      <c r="X88" s="127"/>
      <c r="Y88" s="162"/>
    </row>
    <row r="89" spans="1:25" ht="13.5" thickTop="1" x14ac:dyDescent="0.2">
      <c r="A89" s="144" t="s">
        <v>2770</v>
      </c>
      <c r="B89" s="146"/>
      <c r="C89" s="148"/>
      <c r="D89" s="150"/>
      <c r="E89" s="165"/>
      <c r="F89" s="11"/>
      <c r="G89" s="152"/>
      <c r="H89" s="132"/>
      <c r="I89" s="128"/>
      <c r="J89" s="121">
        <f t="shared" ref="J89" si="341">-TRUNC((H89*I89),2)</f>
        <v>0</v>
      </c>
      <c r="K89" s="130"/>
      <c r="L89" s="121">
        <f t="shared" ref="L89" si="342">-K89*$D$7</f>
        <v>0</v>
      </c>
      <c r="M89" s="132"/>
      <c r="N89" s="134">
        <v>0.11</v>
      </c>
      <c r="O89" s="121">
        <f t="shared" si="12"/>
        <v>0</v>
      </c>
      <c r="P89" s="163"/>
      <c r="Q89" s="121">
        <f t="shared" ref="Q89" si="343">IF(H89&lt;$B$8,0,H89+L89+O89)</f>
        <v>0</v>
      </c>
      <c r="R89" s="139">
        <f t="shared" ref="R89" si="344">IF(+H89&gt;$H$8,H89-$D$14,0)</f>
        <v>0</v>
      </c>
      <c r="S89" s="139">
        <f t="shared" ref="S89" si="345">MIN(Q89,R89)</f>
        <v>0</v>
      </c>
      <c r="T89" s="123">
        <f t="shared" ref="T89" si="346">IF(S89&lt;=$B$8,$C$8,IF(S89&lt;=$B$9,$C$9,IF(S89&lt;=$B$10,$C$10,IF(S89&lt;=$B$11,$C$11,IF(S89&gt;$B$11,$C$12)))))/100</f>
        <v>0</v>
      </c>
      <c r="U89" s="121">
        <f t="shared" ref="U89" si="347">IF(S89&lt;=$B$8,$D$8,IF(S89&lt;=$B$9,$D$9,IF(S89&lt;=$B$10,$D$10,IF(S89&lt;=$B$11,$D$11,IF(S89&gt;$B$11,$D$12)))))</f>
        <v>0</v>
      </c>
      <c r="V89" s="121">
        <f t="shared" ref="V89" si="348">IF(H89&gt;$H$8,(IF(-TRUNC((S89*T89),2)+U89,-TRUNC((S89*T89),2)+U89,0)),0)</f>
        <v>0</v>
      </c>
      <c r="W89" s="139">
        <f t="shared" ref="W89" si="349">(IF(H89&gt;$H$8,$K$9-($L$9*H89),0))*(OR(IF(H89&lt;$H$10,$K$9-($L$9*H89),0)))</f>
        <v>0</v>
      </c>
      <c r="X89" s="126">
        <f t="shared" ref="X89" si="350">H89+J89+O89+V89+W89</f>
        <v>0</v>
      </c>
      <c r="Y89" s="161">
        <f t="shared" ref="Y89" si="351">TRUNC((H89*0.2),2)</f>
        <v>0</v>
      </c>
    </row>
    <row r="90" spans="1:25" ht="13.5" thickBot="1" x14ac:dyDescent="0.25">
      <c r="A90" s="145"/>
      <c r="B90" s="147"/>
      <c r="C90" s="149"/>
      <c r="D90" s="151"/>
      <c r="E90" s="166"/>
      <c r="F90" s="109"/>
      <c r="G90" s="153"/>
      <c r="H90" s="133"/>
      <c r="I90" s="129"/>
      <c r="J90" s="125"/>
      <c r="K90" s="131"/>
      <c r="L90" s="125"/>
      <c r="M90" s="133"/>
      <c r="N90" s="204"/>
      <c r="O90" s="125"/>
      <c r="P90" s="164"/>
      <c r="Q90" s="122"/>
      <c r="R90" s="140"/>
      <c r="S90" s="167"/>
      <c r="T90" s="124"/>
      <c r="U90" s="125"/>
      <c r="V90" s="125"/>
      <c r="W90" s="167"/>
      <c r="X90" s="127"/>
      <c r="Y90" s="162"/>
    </row>
    <row r="91" spans="1:25" ht="13.5" thickTop="1" x14ac:dyDescent="0.2">
      <c r="A91" s="144" t="s">
        <v>2771</v>
      </c>
      <c r="B91" s="146"/>
      <c r="C91" s="148"/>
      <c r="D91" s="150"/>
      <c r="E91" s="165"/>
      <c r="F91" s="11"/>
      <c r="G91" s="152"/>
      <c r="H91" s="132"/>
      <c r="I91" s="128"/>
      <c r="J91" s="121">
        <f t="shared" ref="J91" si="352">-TRUNC((H91*I91),2)</f>
        <v>0</v>
      </c>
      <c r="K91" s="130"/>
      <c r="L91" s="121">
        <f t="shared" ref="L91" si="353">-K91*$D$7</f>
        <v>0</v>
      </c>
      <c r="M91" s="132"/>
      <c r="N91" s="134">
        <v>0.11</v>
      </c>
      <c r="O91" s="121">
        <f t="shared" ref="O91:O143" si="354">IF(TRUNC(H91+(P91/N91),2)&lt;=$C$13,-TRUNC((H91*N91),2),-IF(P91=$D$13,0,$D$13-P91))</f>
        <v>0</v>
      </c>
      <c r="P91" s="163"/>
      <c r="Q91" s="121">
        <f t="shared" ref="Q91" si="355">IF(H91&lt;$B$8,0,H91+L91+O91)</f>
        <v>0</v>
      </c>
      <c r="R91" s="139">
        <f t="shared" ref="R91" si="356">IF(+H91&gt;$H$8,H91-$D$14,0)</f>
        <v>0</v>
      </c>
      <c r="S91" s="139">
        <f t="shared" ref="S91" si="357">MIN(Q91,R91)</f>
        <v>0</v>
      </c>
      <c r="T91" s="123">
        <f t="shared" ref="T91" si="358">IF(S91&lt;=$B$8,$C$8,IF(S91&lt;=$B$9,$C$9,IF(S91&lt;=$B$10,$C$10,IF(S91&lt;=$B$11,$C$11,IF(S91&gt;$B$11,$C$12)))))/100</f>
        <v>0</v>
      </c>
      <c r="U91" s="121">
        <f t="shared" ref="U91" si="359">IF(S91&lt;=$B$8,$D$8,IF(S91&lt;=$B$9,$D$9,IF(S91&lt;=$B$10,$D$10,IF(S91&lt;=$B$11,$D$11,IF(S91&gt;$B$11,$D$12)))))</f>
        <v>0</v>
      </c>
      <c r="V91" s="121">
        <f t="shared" ref="V91" si="360">IF(H91&gt;$H$8,(IF(-TRUNC((S91*T91),2)+U91,-TRUNC((S91*T91),2)+U91,0)),0)</f>
        <v>0</v>
      </c>
      <c r="W91" s="139">
        <f t="shared" ref="W91" si="361">(IF(H91&gt;$H$8,$K$9-($L$9*H91),0))*(OR(IF(H91&lt;$H$10,$K$9-($L$9*H91),0)))</f>
        <v>0</v>
      </c>
      <c r="X91" s="126">
        <f t="shared" ref="X91" si="362">H91+J91+O91+V91+W91</f>
        <v>0</v>
      </c>
      <c r="Y91" s="161">
        <f t="shared" ref="Y91" si="363">TRUNC((H91*0.2),2)</f>
        <v>0</v>
      </c>
    </row>
    <row r="92" spans="1:25" ht="13.5" thickBot="1" x14ac:dyDescent="0.25">
      <c r="A92" s="145"/>
      <c r="B92" s="147"/>
      <c r="C92" s="149"/>
      <c r="D92" s="151"/>
      <c r="E92" s="166"/>
      <c r="F92" s="109"/>
      <c r="G92" s="153"/>
      <c r="H92" s="133"/>
      <c r="I92" s="129"/>
      <c r="J92" s="125"/>
      <c r="K92" s="131"/>
      <c r="L92" s="125"/>
      <c r="M92" s="133"/>
      <c r="N92" s="204"/>
      <c r="O92" s="125"/>
      <c r="P92" s="164"/>
      <c r="Q92" s="122"/>
      <c r="R92" s="140"/>
      <c r="S92" s="167"/>
      <c r="T92" s="124"/>
      <c r="U92" s="125"/>
      <c r="V92" s="125"/>
      <c r="W92" s="167"/>
      <c r="X92" s="127"/>
      <c r="Y92" s="162"/>
    </row>
    <row r="93" spans="1:25" ht="13.5" thickTop="1" x14ac:dyDescent="0.2">
      <c r="A93" s="144" t="s">
        <v>2772</v>
      </c>
      <c r="B93" s="146"/>
      <c r="C93" s="148"/>
      <c r="D93" s="150"/>
      <c r="E93" s="165"/>
      <c r="F93" s="11"/>
      <c r="G93" s="152"/>
      <c r="H93" s="132"/>
      <c r="I93" s="128"/>
      <c r="J93" s="121">
        <f t="shared" ref="J93" si="364">-TRUNC((H93*I93),2)</f>
        <v>0</v>
      </c>
      <c r="K93" s="130"/>
      <c r="L93" s="121">
        <f t="shared" ref="L93" si="365">-K93*$D$7</f>
        <v>0</v>
      </c>
      <c r="M93" s="132"/>
      <c r="N93" s="134">
        <v>0.11</v>
      </c>
      <c r="O93" s="121">
        <f t="shared" ref="O93:O141" si="366">IF(TRUNC(H93+(P93/N93),2)&lt;=$C$13,-TRUNC((H93*N93),2),-IF(P93=$D$13,0,$D$13-P93))</f>
        <v>0</v>
      </c>
      <c r="P93" s="163"/>
      <c r="Q93" s="121">
        <f t="shared" ref="Q93" si="367">IF(H93&lt;$B$8,0,H93+L93+O93)</f>
        <v>0</v>
      </c>
      <c r="R93" s="139">
        <f t="shared" ref="R93" si="368">IF(+H93&gt;$H$8,H93-$D$14,0)</f>
        <v>0</v>
      </c>
      <c r="S93" s="139">
        <f t="shared" ref="S93" si="369">MIN(Q93,R93)</f>
        <v>0</v>
      </c>
      <c r="T93" s="123">
        <f t="shared" ref="T93" si="370">IF(S93&lt;=$B$8,$C$8,IF(S93&lt;=$B$9,$C$9,IF(S93&lt;=$B$10,$C$10,IF(S93&lt;=$B$11,$C$11,IF(S93&gt;$B$11,$C$12)))))/100</f>
        <v>0</v>
      </c>
      <c r="U93" s="121">
        <f t="shared" ref="U93" si="371">IF(S93&lt;=$B$8,$D$8,IF(S93&lt;=$B$9,$D$9,IF(S93&lt;=$B$10,$D$10,IF(S93&lt;=$B$11,$D$11,IF(S93&gt;$B$11,$D$12)))))</f>
        <v>0</v>
      </c>
      <c r="V93" s="121">
        <f t="shared" ref="V93" si="372">IF(H93&gt;$H$8,(IF(-TRUNC((S93*T93),2)+U93,-TRUNC((S93*T93),2)+U93,0)),0)</f>
        <v>0</v>
      </c>
      <c r="W93" s="139">
        <f t="shared" ref="W93" si="373">(IF(H93&gt;$H$8,$K$9-($L$9*H93),0))*(OR(IF(H93&lt;$H$10,$K$9-($L$9*H93),0)))</f>
        <v>0</v>
      </c>
      <c r="X93" s="126">
        <f t="shared" ref="X93" si="374">H93+J93+O93+V93+W93</f>
        <v>0</v>
      </c>
      <c r="Y93" s="161">
        <f t="shared" ref="Y93" si="375">TRUNC((H93*0.2),2)</f>
        <v>0</v>
      </c>
    </row>
    <row r="94" spans="1:25" ht="13.5" thickBot="1" x14ac:dyDescent="0.25">
      <c r="A94" s="145"/>
      <c r="B94" s="147"/>
      <c r="C94" s="149"/>
      <c r="D94" s="151"/>
      <c r="E94" s="166"/>
      <c r="F94" s="109"/>
      <c r="G94" s="153"/>
      <c r="H94" s="133"/>
      <c r="I94" s="129"/>
      <c r="J94" s="125"/>
      <c r="K94" s="131"/>
      <c r="L94" s="125"/>
      <c r="M94" s="133"/>
      <c r="N94" s="204"/>
      <c r="O94" s="125"/>
      <c r="P94" s="164"/>
      <c r="Q94" s="122"/>
      <c r="R94" s="140"/>
      <c r="S94" s="167"/>
      <c r="T94" s="124"/>
      <c r="U94" s="125"/>
      <c r="V94" s="125"/>
      <c r="W94" s="167"/>
      <c r="X94" s="127"/>
      <c r="Y94" s="162"/>
    </row>
    <row r="95" spans="1:25" ht="13.5" thickTop="1" x14ac:dyDescent="0.2">
      <c r="A95" s="144" t="s">
        <v>2773</v>
      </c>
      <c r="B95" s="146"/>
      <c r="C95" s="148"/>
      <c r="D95" s="150"/>
      <c r="E95" s="165"/>
      <c r="F95" s="11"/>
      <c r="G95" s="152"/>
      <c r="H95" s="132"/>
      <c r="I95" s="128"/>
      <c r="J95" s="121">
        <f t="shared" ref="J95" si="376">-TRUNC((H95*I95),2)</f>
        <v>0</v>
      </c>
      <c r="K95" s="130"/>
      <c r="L95" s="121">
        <f t="shared" ref="L95" si="377">-K95*$D$7</f>
        <v>0</v>
      </c>
      <c r="M95" s="132"/>
      <c r="N95" s="134">
        <v>0.11</v>
      </c>
      <c r="O95" s="121">
        <f t="shared" si="354"/>
        <v>0</v>
      </c>
      <c r="P95" s="163"/>
      <c r="Q95" s="121">
        <f t="shared" ref="Q95" si="378">IF(H95&lt;$B$8,0,H95+L95+O95)</f>
        <v>0</v>
      </c>
      <c r="R95" s="139">
        <f t="shared" ref="R95" si="379">IF(+H95&gt;$H$8,H95-$D$14,0)</f>
        <v>0</v>
      </c>
      <c r="S95" s="139">
        <f t="shared" ref="S95" si="380">MIN(Q95,R95)</f>
        <v>0</v>
      </c>
      <c r="T95" s="123">
        <f t="shared" ref="T95" si="381">IF(S95&lt;=$B$8,$C$8,IF(S95&lt;=$B$9,$C$9,IF(S95&lt;=$B$10,$C$10,IF(S95&lt;=$B$11,$C$11,IF(S95&gt;$B$11,$C$12)))))/100</f>
        <v>0</v>
      </c>
      <c r="U95" s="121">
        <f t="shared" ref="U95" si="382">IF(S95&lt;=$B$8,$D$8,IF(S95&lt;=$B$9,$D$9,IF(S95&lt;=$B$10,$D$10,IF(S95&lt;=$B$11,$D$11,IF(S95&gt;$B$11,$D$12)))))</f>
        <v>0</v>
      </c>
      <c r="V95" s="121">
        <f t="shared" ref="V95" si="383">IF(H95&gt;$H$8,(IF(-TRUNC((S95*T95),2)+U95,-TRUNC((S95*T95),2)+U95,0)),0)</f>
        <v>0</v>
      </c>
      <c r="W95" s="139">
        <f t="shared" ref="W95" si="384">(IF(H95&gt;$H$8,$K$9-($L$9*H95),0))*(OR(IF(H95&lt;$H$10,$K$9-($L$9*H95),0)))</f>
        <v>0</v>
      </c>
      <c r="X95" s="126">
        <f t="shared" ref="X95" si="385">H95+J95+O95+V95+W95</f>
        <v>0</v>
      </c>
      <c r="Y95" s="161">
        <f t="shared" ref="Y95" si="386">TRUNC((H95*0.2),2)</f>
        <v>0</v>
      </c>
    </row>
    <row r="96" spans="1:25" ht="13.5" thickBot="1" x14ac:dyDescent="0.25">
      <c r="A96" s="145"/>
      <c r="B96" s="147"/>
      <c r="C96" s="149"/>
      <c r="D96" s="151"/>
      <c r="E96" s="166"/>
      <c r="F96" s="109"/>
      <c r="G96" s="153"/>
      <c r="H96" s="133"/>
      <c r="I96" s="129"/>
      <c r="J96" s="125"/>
      <c r="K96" s="131"/>
      <c r="L96" s="125"/>
      <c r="M96" s="133"/>
      <c r="N96" s="204"/>
      <c r="O96" s="125"/>
      <c r="P96" s="164"/>
      <c r="Q96" s="122"/>
      <c r="R96" s="140"/>
      <c r="S96" s="167"/>
      <c r="T96" s="124"/>
      <c r="U96" s="125"/>
      <c r="V96" s="125"/>
      <c r="W96" s="167"/>
      <c r="X96" s="127"/>
      <c r="Y96" s="162"/>
    </row>
    <row r="97" spans="1:25" ht="13.5" thickTop="1" x14ac:dyDescent="0.2">
      <c r="A97" s="144" t="s">
        <v>2774</v>
      </c>
      <c r="B97" s="146"/>
      <c r="C97" s="148"/>
      <c r="D97" s="150"/>
      <c r="E97" s="165"/>
      <c r="F97" s="11"/>
      <c r="G97" s="152"/>
      <c r="H97" s="132"/>
      <c r="I97" s="128"/>
      <c r="J97" s="121">
        <f t="shared" ref="J97" si="387">-TRUNC((H97*I97),2)</f>
        <v>0</v>
      </c>
      <c r="K97" s="130"/>
      <c r="L97" s="121">
        <f t="shared" ref="L97" si="388">-K97*$D$7</f>
        <v>0</v>
      </c>
      <c r="M97" s="132"/>
      <c r="N97" s="134">
        <v>0.11</v>
      </c>
      <c r="O97" s="121">
        <f t="shared" si="366"/>
        <v>0</v>
      </c>
      <c r="P97" s="163"/>
      <c r="Q97" s="121">
        <f t="shared" ref="Q97" si="389">IF(H97&lt;$B$8,0,H97+L97+O97)</f>
        <v>0</v>
      </c>
      <c r="R97" s="139">
        <f t="shared" ref="R97" si="390">IF(+H97&gt;$H$8,H97-$D$14,0)</f>
        <v>0</v>
      </c>
      <c r="S97" s="139">
        <f t="shared" ref="S97" si="391">MIN(Q97,R97)</f>
        <v>0</v>
      </c>
      <c r="T97" s="123">
        <f t="shared" ref="T97" si="392">IF(S97&lt;=$B$8,$C$8,IF(S97&lt;=$B$9,$C$9,IF(S97&lt;=$B$10,$C$10,IF(S97&lt;=$B$11,$C$11,IF(S97&gt;$B$11,$C$12)))))/100</f>
        <v>0</v>
      </c>
      <c r="U97" s="121">
        <f t="shared" ref="U97" si="393">IF(S97&lt;=$B$8,$D$8,IF(S97&lt;=$B$9,$D$9,IF(S97&lt;=$B$10,$D$10,IF(S97&lt;=$B$11,$D$11,IF(S97&gt;$B$11,$D$12)))))</f>
        <v>0</v>
      </c>
      <c r="V97" s="121">
        <f t="shared" ref="V97" si="394">IF(H97&gt;$H$8,(IF(-TRUNC((S97*T97),2)+U97,-TRUNC((S97*T97),2)+U97,0)),0)</f>
        <v>0</v>
      </c>
      <c r="W97" s="139">
        <f t="shared" ref="W97" si="395">(IF(H97&gt;$H$8,$K$9-($L$9*H97),0))*(OR(IF(H97&lt;$H$10,$K$9-($L$9*H97),0)))</f>
        <v>0</v>
      </c>
      <c r="X97" s="126">
        <f t="shared" ref="X97" si="396">H97+J97+O97+V97+W97</f>
        <v>0</v>
      </c>
      <c r="Y97" s="161">
        <f t="shared" ref="Y97" si="397">TRUNC((H97*0.2),2)</f>
        <v>0</v>
      </c>
    </row>
    <row r="98" spans="1:25" ht="13.5" thickBot="1" x14ac:dyDescent="0.25">
      <c r="A98" s="145"/>
      <c r="B98" s="147"/>
      <c r="C98" s="149"/>
      <c r="D98" s="151"/>
      <c r="E98" s="166"/>
      <c r="F98" s="109"/>
      <c r="G98" s="153"/>
      <c r="H98" s="133"/>
      <c r="I98" s="129"/>
      <c r="J98" s="125"/>
      <c r="K98" s="131"/>
      <c r="L98" s="125"/>
      <c r="M98" s="133"/>
      <c r="N98" s="204"/>
      <c r="O98" s="125"/>
      <c r="P98" s="164"/>
      <c r="Q98" s="122"/>
      <c r="R98" s="140"/>
      <c r="S98" s="167"/>
      <c r="T98" s="124"/>
      <c r="U98" s="125"/>
      <c r="V98" s="125"/>
      <c r="W98" s="167"/>
      <c r="X98" s="127"/>
      <c r="Y98" s="162"/>
    </row>
    <row r="99" spans="1:25" ht="13.5" thickTop="1" x14ac:dyDescent="0.2">
      <c r="A99" s="144" t="s">
        <v>2775</v>
      </c>
      <c r="B99" s="146"/>
      <c r="C99" s="148"/>
      <c r="D99" s="150"/>
      <c r="E99" s="165"/>
      <c r="F99" s="11"/>
      <c r="G99" s="152"/>
      <c r="H99" s="132"/>
      <c r="I99" s="128"/>
      <c r="J99" s="121">
        <f t="shared" ref="J99" si="398">-TRUNC((H99*I99),2)</f>
        <v>0</v>
      </c>
      <c r="K99" s="130"/>
      <c r="L99" s="121">
        <f t="shared" ref="L99" si="399">-K99*$D$7</f>
        <v>0</v>
      </c>
      <c r="M99" s="132"/>
      <c r="N99" s="134">
        <v>0.11</v>
      </c>
      <c r="O99" s="121">
        <f t="shared" si="354"/>
        <v>0</v>
      </c>
      <c r="P99" s="163"/>
      <c r="Q99" s="121">
        <f t="shared" ref="Q99" si="400">IF(H99&lt;$B$8,0,H99+L99+O99)</f>
        <v>0</v>
      </c>
      <c r="R99" s="139">
        <f t="shared" ref="R99" si="401">IF(+H99&gt;$H$8,H99-$D$14,0)</f>
        <v>0</v>
      </c>
      <c r="S99" s="139">
        <f t="shared" ref="S99" si="402">MIN(Q99,R99)</f>
        <v>0</v>
      </c>
      <c r="T99" s="123">
        <f t="shared" ref="T99" si="403">IF(S99&lt;=$B$8,$C$8,IF(S99&lt;=$B$9,$C$9,IF(S99&lt;=$B$10,$C$10,IF(S99&lt;=$B$11,$C$11,IF(S99&gt;$B$11,$C$12)))))/100</f>
        <v>0</v>
      </c>
      <c r="U99" s="121">
        <f t="shared" ref="U99" si="404">IF(S99&lt;=$B$8,$D$8,IF(S99&lt;=$B$9,$D$9,IF(S99&lt;=$B$10,$D$10,IF(S99&lt;=$B$11,$D$11,IF(S99&gt;$B$11,$D$12)))))</f>
        <v>0</v>
      </c>
      <c r="V99" s="121">
        <f t="shared" ref="V99" si="405">IF(H99&gt;$H$8,(IF(-TRUNC((S99*T99),2)+U99,-TRUNC((S99*T99),2)+U99,0)),0)</f>
        <v>0</v>
      </c>
      <c r="W99" s="139">
        <f t="shared" ref="W99" si="406">(IF(H99&gt;$H$8,$K$9-($L$9*H99),0))*(OR(IF(H99&lt;$H$10,$K$9-($L$9*H99),0)))</f>
        <v>0</v>
      </c>
      <c r="X99" s="126">
        <f t="shared" ref="X99" si="407">H99+J99+O99+V99+W99</f>
        <v>0</v>
      </c>
      <c r="Y99" s="161">
        <f t="shared" ref="Y99" si="408">TRUNC((H99*0.2),2)</f>
        <v>0</v>
      </c>
    </row>
    <row r="100" spans="1:25" ht="13.5" thickBot="1" x14ac:dyDescent="0.25">
      <c r="A100" s="145"/>
      <c r="B100" s="147"/>
      <c r="C100" s="149"/>
      <c r="D100" s="151"/>
      <c r="E100" s="166"/>
      <c r="F100" s="109"/>
      <c r="G100" s="153"/>
      <c r="H100" s="133"/>
      <c r="I100" s="129"/>
      <c r="J100" s="125"/>
      <c r="K100" s="131"/>
      <c r="L100" s="125"/>
      <c r="M100" s="133"/>
      <c r="N100" s="204"/>
      <c r="O100" s="125"/>
      <c r="P100" s="164"/>
      <c r="Q100" s="122"/>
      <c r="R100" s="140"/>
      <c r="S100" s="167"/>
      <c r="T100" s="124"/>
      <c r="U100" s="125"/>
      <c r="V100" s="125"/>
      <c r="W100" s="167"/>
      <c r="X100" s="127"/>
      <c r="Y100" s="162"/>
    </row>
    <row r="101" spans="1:25" ht="13.5" thickTop="1" x14ac:dyDescent="0.2">
      <c r="A101" s="144" t="s">
        <v>2776</v>
      </c>
      <c r="B101" s="146"/>
      <c r="C101" s="148"/>
      <c r="D101" s="150"/>
      <c r="E101" s="165"/>
      <c r="F101" s="11"/>
      <c r="G101" s="152"/>
      <c r="H101" s="132"/>
      <c r="I101" s="128"/>
      <c r="J101" s="121">
        <f t="shared" ref="J101" si="409">-TRUNC((H101*I101),2)</f>
        <v>0</v>
      </c>
      <c r="K101" s="130"/>
      <c r="L101" s="121">
        <f t="shared" ref="L101" si="410">-K101*$D$7</f>
        <v>0</v>
      </c>
      <c r="M101" s="132"/>
      <c r="N101" s="134">
        <v>0.11</v>
      </c>
      <c r="O101" s="121">
        <f t="shared" si="366"/>
        <v>0</v>
      </c>
      <c r="P101" s="163"/>
      <c r="Q101" s="121">
        <f t="shared" ref="Q101" si="411">IF(H101&lt;$B$8,0,H101+L101+O101)</f>
        <v>0</v>
      </c>
      <c r="R101" s="139">
        <f t="shared" ref="R101" si="412">IF(+H101&gt;$H$8,H101-$D$14,0)</f>
        <v>0</v>
      </c>
      <c r="S101" s="139">
        <f t="shared" ref="S101" si="413">MIN(Q101,R101)</f>
        <v>0</v>
      </c>
      <c r="T101" s="123">
        <f>IF(S101&lt;=$B$8,$C$8,IF(S101&lt;=$B$9,$C$9,IF(S101&lt;=$B$10,$C$10,IF(S101&lt;=$B$11,$C$11,IF(S101&gt;$B$11,$C$12)))))/100</f>
        <v>0</v>
      </c>
      <c r="U101" s="121">
        <f t="shared" ref="U101" si="414">IF(S101&lt;=$B$8,$D$8,IF(S101&lt;=$B$9,$D$9,IF(S101&lt;=$B$10,$D$10,IF(S101&lt;=$B$11,$D$11,IF(S101&gt;$B$11,$D$12)))))</f>
        <v>0</v>
      </c>
      <c r="V101" s="121">
        <f t="shared" ref="V101" si="415">IF(H101&gt;$H$8,(IF(-TRUNC((S101*T101),2)+U101,-TRUNC((S101*T101),2)+U101,0)),0)</f>
        <v>0</v>
      </c>
      <c r="W101" s="139">
        <f t="shared" ref="W101" si="416">(IF(H101&gt;$H$8,$K$9-($L$9*H101),0))*(OR(IF(H101&lt;$H$10,$K$9-($L$9*H101),0)))</f>
        <v>0</v>
      </c>
      <c r="X101" s="126">
        <f t="shared" ref="X101" si="417">H101+J101+O101+V101+W101</f>
        <v>0</v>
      </c>
      <c r="Y101" s="161">
        <f t="shared" ref="Y101" si="418">TRUNC((H101*0.2),2)</f>
        <v>0</v>
      </c>
    </row>
    <row r="102" spans="1:25" ht="13.5" thickBot="1" x14ac:dyDescent="0.25">
      <c r="A102" s="145"/>
      <c r="B102" s="147"/>
      <c r="C102" s="149"/>
      <c r="D102" s="151"/>
      <c r="E102" s="166"/>
      <c r="F102" s="109"/>
      <c r="G102" s="153"/>
      <c r="H102" s="133"/>
      <c r="I102" s="129"/>
      <c r="J102" s="125"/>
      <c r="K102" s="131"/>
      <c r="L102" s="125"/>
      <c r="M102" s="133"/>
      <c r="N102" s="204"/>
      <c r="O102" s="125"/>
      <c r="P102" s="164"/>
      <c r="Q102" s="122"/>
      <c r="R102" s="140"/>
      <c r="S102" s="167"/>
      <c r="T102" s="124"/>
      <c r="U102" s="125"/>
      <c r="V102" s="125"/>
      <c r="W102" s="167"/>
      <c r="X102" s="127"/>
      <c r="Y102" s="162"/>
    </row>
    <row r="103" spans="1:25" ht="13.5" thickTop="1" x14ac:dyDescent="0.2">
      <c r="A103" s="144" t="s">
        <v>2777</v>
      </c>
      <c r="B103" s="146"/>
      <c r="C103" s="148"/>
      <c r="D103" s="150"/>
      <c r="E103" s="165"/>
      <c r="F103" s="11"/>
      <c r="G103" s="152"/>
      <c r="H103" s="132"/>
      <c r="I103" s="128"/>
      <c r="J103" s="121">
        <f t="shared" ref="J103" si="419">-TRUNC((H103*I103),2)</f>
        <v>0</v>
      </c>
      <c r="K103" s="130"/>
      <c r="L103" s="121">
        <f t="shared" ref="L103" si="420">-K103*$D$7</f>
        <v>0</v>
      </c>
      <c r="M103" s="132"/>
      <c r="N103" s="134">
        <v>0.11</v>
      </c>
      <c r="O103" s="121">
        <f t="shared" si="354"/>
        <v>0</v>
      </c>
      <c r="P103" s="163"/>
      <c r="Q103" s="121">
        <f t="shared" ref="Q103" si="421">IF(H103&lt;$B$8,0,H103+L103+O103)</f>
        <v>0</v>
      </c>
      <c r="R103" s="139">
        <f t="shared" ref="R103" si="422">IF(+H103&gt;$H$8,H103-$D$14,0)</f>
        <v>0</v>
      </c>
      <c r="S103" s="139">
        <f t="shared" ref="S103" si="423">MIN(Q103,R103)</f>
        <v>0</v>
      </c>
      <c r="T103" s="123">
        <f t="shared" ref="T103" si="424">IF(S103&lt;=$B$8,$C$8,IF(S103&lt;=$B$9,$C$9,IF(S103&lt;=$B$10,$C$10,IF(S103&lt;=$B$11,$C$11,IF(S103&gt;$B$11,$C$12)))))/100</f>
        <v>0</v>
      </c>
      <c r="U103" s="121">
        <f t="shared" ref="U103" si="425">IF(S103&lt;=$B$8,$D$8,IF(S103&lt;=$B$9,$D$9,IF(S103&lt;=$B$10,$D$10,IF(S103&lt;=$B$11,$D$11,IF(S103&gt;$B$11,$D$12)))))</f>
        <v>0</v>
      </c>
      <c r="V103" s="121">
        <f t="shared" ref="V103" si="426">IF(H103&gt;$H$8,(IF(-TRUNC((S103*T103),2)+U103,-TRUNC((S103*T103),2)+U103,0)),0)</f>
        <v>0</v>
      </c>
      <c r="W103" s="139">
        <f t="shared" ref="W103" si="427">(IF(H103&gt;$H$8,$K$9-($L$9*H103),0))*(OR(IF(H103&lt;$H$10,$K$9-($L$9*H103),0)))</f>
        <v>0</v>
      </c>
      <c r="X103" s="126">
        <f t="shared" ref="X103" si="428">H103+J103+O103+V103+W103</f>
        <v>0</v>
      </c>
      <c r="Y103" s="161">
        <f t="shared" ref="Y103" si="429">TRUNC((H103*0.2),2)</f>
        <v>0</v>
      </c>
    </row>
    <row r="104" spans="1:25" ht="13.5" thickBot="1" x14ac:dyDescent="0.25">
      <c r="A104" s="145"/>
      <c r="B104" s="147"/>
      <c r="C104" s="149"/>
      <c r="D104" s="151"/>
      <c r="E104" s="166"/>
      <c r="F104" s="109"/>
      <c r="G104" s="153"/>
      <c r="H104" s="133"/>
      <c r="I104" s="129"/>
      <c r="J104" s="125"/>
      <c r="K104" s="131"/>
      <c r="L104" s="125"/>
      <c r="M104" s="133"/>
      <c r="N104" s="204"/>
      <c r="O104" s="125"/>
      <c r="P104" s="164"/>
      <c r="Q104" s="122"/>
      <c r="R104" s="140"/>
      <c r="S104" s="167"/>
      <c r="T104" s="124"/>
      <c r="U104" s="125"/>
      <c r="V104" s="125"/>
      <c r="W104" s="167"/>
      <c r="X104" s="127"/>
      <c r="Y104" s="162"/>
    </row>
    <row r="105" spans="1:25" ht="13.5" thickTop="1" x14ac:dyDescent="0.2">
      <c r="A105" s="144" t="s">
        <v>2778</v>
      </c>
      <c r="B105" s="146"/>
      <c r="C105" s="148"/>
      <c r="D105" s="150"/>
      <c r="E105" s="165"/>
      <c r="F105" s="11"/>
      <c r="G105" s="152"/>
      <c r="H105" s="132"/>
      <c r="I105" s="128"/>
      <c r="J105" s="121">
        <f t="shared" ref="J105" si="430">-TRUNC((H105*I105),2)</f>
        <v>0</v>
      </c>
      <c r="K105" s="130"/>
      <c r="L105" s="121">
        <f t="shared" ref="L105" si="431">-K105*$D$7</f>
        <v>0</v>
      </c>
      <c r="M105" s="132"/>
      <c r="N105" s="134">
        <v>0.11</v>
      </c>
      <c r="O105" s="121">
        <f t="shared" si="366"/>
        <v>0</v>
      </c>
      <c r="P105" s="163"/>
      <c r="Q105" s="121">
        <f t="shared" ref="Q105" si="432">IF(H105&lt;$B$8,0,H105+L105+O105)</f>
        <v>0</v>
      </c>
      <c r="R105" s="139">
        <f t="shared" ref="R105" si="433">IF(+H105&gt;$H$8,H105-$D$14,0)</f>
        <v>0</v>
      </c>
      <c r="S105" s="139">
        <f t="shared" ref="S105" si="434">MIN(Q105,R105)</f>
        <v>0</v>
      </c>
      <c r="T105" s="123">
        <f t="shared" ref="T105" si="435">IF(S105&lt;=$B$8,$C$8,IF(S105&lt;=$B$9,$C$9,IF(S105&lt;=$B$10,$C$10,IF(S105&lt;=$B$11,$C$11,IF(S105&gt;$B$11,$C$12)))))/100</f>
        <v>0</v>
      </c>
      <c r="U105" s="121">
        <f t="shared" ref="U105" si="436">IF(S105&lt;=$B$8,$D$8,IF(S105&lt;=$B$9,$D$9,IF(S105&lt;=$B$10,$D$10,IF(S105&lt;=$B$11,$D$11,IF(S105&gt;$B$11,$D$12)))))</f>
        <v>0</v>
      </c>
      <c r="V105" s="121">
        <f t="shared" ref="V105" si="437">IF(H105&gt;$H$8,(IF(-TRUNC((S105*T105),2)+U105,-TRUNC((S105*T105),2)+U105,0)),0)</f>
        <v>0</v>
      </c>
      <c r="W105" s="139">
        <f t="shared" ref="W105" si="438">(IF(H105&gt;$H$8,$K$9-($L$9*H105),0))*(OR(IF(H105&lt;$H$10,$K$9-($L$9*H105),0)))</f>
        <v>0</v>
      </c>
      <c r="X105" s="126">
        <f t="shared" ref="X105" si="439">H105+J105+O105+V105+W105</f>
        <v>0</v>
      </c>
      <c r="Y105" s="161">
        <f t="shared" ref="Y105" si="440">TRUNC((H105*0.2),2)</f>
        <v>0</v>
      </c>
    </row>
    <row r="106" spans="1:25" ht="13.5" thickBot="1" x14ac:dyDescent="0.25">
      <c r="A106" s="145"/>
      <c r="B106" s="147"/>
      <c r="C106" s="149"/>
      <c r="D106" s="151"/>
      <c r="E106" s="166"/>
      <c r="F106" s="109"/>
      <c r="G106" s="153"/>
      <c r="H106" s="133"/>
      <c r="I106" s="129"/>
      <c r="J106" s="125"/>
      <c r="K106" s="131"/>
      <c r="L106" s="125"/>
      <c r="M106" s="133"/>
      <c r="N106" s="204"/>
      <c r="O106" s="125"/>
      <c r="P106" s="164"/>
      <c r="Q106" s="122"/>
      <c r="R106" s="140"/>
      <c r="S106" s="167"/>
      <c r="T106" s="124"/>
      <c r="U106" s="125"/>
      <c r="V106" s="125"/>
      <c r="W106" s="167"/>
      <c r="X106" s="127"/>
      <c r="Y106" s="162"/>
    </row>
    <row r="107" spans="1:25" ht="13.5" thickTop="1" x14ac:dyDescent="0.2">
      <c r="A107" s="144" t="s">
        <v>2779</v>
      </c>
      <c r="B107" s="146"/>
      <c r="C107" s="148"/>
      <c r="D107" s="150"/>
      <c r="E107" s="165"/>
      <c r="F107" s="11"/>
      <c r="G107" s="152"/>
      <c r="H107" s="132"/>
      <c r="I107" s="128"/>
      <c r="J107" s="121">
        <f t="shared" ref="J107" si="441">-TRUNC((H107*I107),2)</f>
        <v>0</v>
      </c>
      <c r="K107" s="130"/>
      <c r="L107" s="121">
        <f t="shared" ref="L107" si="442">-K107*$D$7</f>
        <v>0</v>
      </c>
      <c r="M107" s="132"/>
      <c r="N107" s="134">
        <v>0.11</v>
      </c>
      <c r="O107" s="121">
        <f t="shared" si="354"/>
        <v>0</v>
      </c>
      <c r="P107" s="163"/>
      <c r="Q107" s="121">
        <f t="shared" ref="Q107" si="443">IF(H107&lt;$B$8,0,H107+L107+O107)</f>
        <v>0</v>
      </c>
      <c r="R107" s="139">
        <f t="shared" ref="R107" si="444">IF(+H107&gt;$H$8,H107-$D$14,0)</f>
        <v>0</v>
      </c>
      <c r="S107" s="139">
        <f t="shared" ref="S107" si="445">MIN(Q107,R107)</f>
        <v>0</v>
      </c>
      <c r="T107" s="123">
        <f t="shared" ref="T107" si="446">IF(S107&lt;=$B$8,$C$8,IF(S107&lt;=$B$9,$C$9,IF(S107&lt;=$B$10,$C$10,IF(S107&lt;=$B$11,$C$11,IF(S107&gt;$B$11,$C$12)))))/100</f>
        <v>0</v>
      </c>
      <c r="U107" s="121">
        <f t="shared" ref="U107" si="447">IF(S107&lt;=$B$8,$D$8,IF(S107&lt;=$B$9,$D$9,IF(S107&lt;=$B$10,$D$10,IF(S107&lt;=$B$11,$D$11,IF(S107&gt;$B$11,$D$12)))))</f>
        <v>0</v>
      </c>
      <c r="V107" s="121">
        <f t="shared" ref="V107" si="448">IF(H107&gt;$H$8,(IF(-TRUNC((S107*T107),2)+U107,-TRUNC((S107*T107),2)+U107,0)),0)</f>
        <v>0</v>
      </c>
      <c r="W107" s="139">
        <f t="shared" ref="W107" si="449">(IF(H107&gt;$H$8,$K$9-($L$9*H107),0))*(OR(IF(H107&lt;$H$10,$K$9-($L$9*H107),0)))</f>
        <v>0</v>
      </c>
      <c r="X107" s="126">
        <f t="shared" ref="X107" si="450">H107+J107+O107+V107+W107</f>
        <v>0</v>
      </c>
      <c r="Y107" s="161">
        <f t="shared" ref="Y107" si="451">TRUNC((H107*0.2),2)</f>
        <v>0</v>
      </c>
    </row>
    <row r="108" spans="1:25" ht="13.5" thickBot="1" x14ac:dyDescent="0.25">
      <c r="A108" s="145"/>
      <c r="B108" s="147"/>
      <c r="C108" s="149"/>
      <c r="D108" s="151"/>
      <c r="E108" s="166"/>
      <c r="F108" s="109"/>
      <c r="G108" s="153"/>
      <c r="H108" s="133"/>
      <c r="I108" s="129"/>
      <c r="J108" s="125"/>
      <c r="K108" s="131"/>
      <c r="L108" s="125"/>
      <c r="M108" s="133"/>
      <c r="N108" s="204"/>
      <c r="O108" s="125"/>
      <c r="P108" s="164"/>
      <c r="Q108" s="122"/>
      <c r="R108" s="140"/>
      <c r="S108" s="167"/>
      <c r="T108" s="124"/>
      <c r="U108" s="125"/>
      <c r="V108" s="125"/>
      <c r="W108" s="167"/>
      <c r="X108" s="127"/>
      <c r="Y108" s="162"/>
    </row>
    <row r="109" spans="1:25" ht="13.5" thickTop="1" x14ac:dyDescent="0.2">
      <c r="A109" s="144" t="s">
        <v>2780</v>
      </c>
      <c r="B109" s="146"/>
      <c r="C109" s="148"/>
      <c r="D109" s="150"/>
      <c r="E109" s="165"/>
      <c r="F109" s="11"/>
      <c r="G109" s="152"/>
      <c r="H109" s="132"/>
      <c r="I109" s="128"/>
      <c r="J109" s="121">
        <f t="shared" ref="J109" si="452">-TRUNC((H109*I109),2)</f>
        <v>0</v>
      </c>
      <c r="K109" s="130"/>
      <c r="L109" s="121">
        <f t="shared" ref="L109" si="453">-K109*$D$7</f>
        <v>0</v>
      </c>
      <c r="M109" s="132"/>
      <c r="N109" s="134">
        <v>0.11</v>
      </c>
      <c r="O109" s="121">
        <f t="shared" si="366"/>
        <v>0</v>
      </c>
      <c r="P109" s="163"/>
      <c r="Q109" s="121">
        <f t="shared" ref="Q109" si="454">IF(H109&lt;$B$8,0,H109+L109+O109)</f>
        <v>0</v>
      </c>
      <c r="R109" s="139">
        <f t="shared" ref="R109" si="455">IF(+H109&gt;$H$8,H109-$D$14,0)</f>
        <v>0</v>
      </c>
      <c r="S109" s="139">
        <f t="shared" ref="S109" si="456">MIN(Q109,R109)</f>
        <v>0</v>
      </c>
      <c r="T109" s="123">
        <f t="shared" ref="T109" si="457">IF(S109&lt;=$B$8,$C$8,IF(S109&lt;=$B$9,$C$9,IF(S109&lt;=$B$10,$C$10,IF(S109&lt;=$B$11,$C$11,IF(S109&gt;$B$11,$C$12)))))/100</f>
        <v>0</v>
      </c>
      <c r="U109" s="121">
        <f t="shared" ref="U109" si="458">IF(S109&lt;=$B$8,$D$8,IF(S109&lt;=$B$9,$D$9,IF(S109&lt;=$B$10,$D$10,IF(S109&lt;=$B$11,$D$11,IF(S109&gt;$B$11,$D$12)))))</f>
        <v>0</v>
      </c>
      <c r="V109" s="121">
        <f t="shared" ref="V109" si="459">IF(H109&gt;$H$8,(IF(-TRUNC((S109*T109),2)+U109,-TRUNC((S109*T109),2)+U109,0)),0)</f>
        <v>0</v>
      </c>
      <c r="W109" s="139">
        <f t="shared" ref="W109" si="460">(IF(H109&gt;$H$8,$K$9-($L$9*H109),0))*(OR(IF(H109&lt;$H$10,$K$9-($L$9*H109),0)))</f>
        <v>0</v>
      </c>
      <c r="X109" s="126">
        <f t="shared" ref="X109" si="461">H109+J109+O109+V109+W109</f>
        <v>0</v>
      </c>
      <c r="Y109" s="161">
        <f t="shared" ref="Y109" si="462">TRUNC((H109*0.2),2)</f>
        <v>0</v>
      </c>
    </row>
    <row r="110" spans="1:25" ht="13.5" thickBot="1" x14ac:dyDescent="0.25">
      <c r="A110" s="145"/>
      <c r="B110" s="147"/>
      <c r="C110" s="149"/>
      <c r="D110" s="151"/>
      <c r="E110" s="166"/>
      <c r="F110" s="109"/>
      <c r="G110" s="153"/>
      <c r="H110" s="133"/>
      <c r="I110" s="129"/>
      <c r="J110" s="125"/>
      <c r="K110" s="131"/>
      <c r="L110" s="125"/>
      <c r="M110" s="133"/>
      <c r="N110" s="204"/>
      <c r="O110" s="125"/>
      <c r="P110" s="164"/>
      <c r="Q110" s="122"/>
      <c r="R110" s="140"/>
      <c r="S110" s="167"/>
      <c r="T110" s="124"/>
      <c r="U110" s="125"/>
      <c r="V110" s="125"/>
      <c r="W110" s="167"/>
      <c r="X110" s="127"/>
      <c r="Y110" s="162"/>
    </row>
    <row r="111" spans="1:25" ht="13.5" thickTop="1" x14ac:dyDescent="0.2">
      <c r="A111" s="144" t="s">
        <v>2781</v>
      </c>
      <c r="B111" s="146"/>
      <c r="C111" s="148"/>
      <c r="D111" s="150"/>
      <c r="E111" s="165"/>
      <c r="F111" s="11"/>
      <c r="G111" s="152"/>
      <c r="H111" s="132"/>
      <c r="I111" s="128"/>
      <c r="J111" s="121">
        <f t="shared" ref="J111" si="463">-TRUNC((H111*I111),2)</f>
        <v>0</v>
      </c>
      <c r="K111" s="130"/>
      <c r="L111" s="121">
        <f t="shared" ref="L111" si="464">-K111*$D$7</f>
        <v>0</v>
      </c>
      <c r="M111" s="132"/>
      <c r="N111" s="134">
        <v>0.11</v>
      </c>
      <c r="O111" s="121">
        <f t="shared" si="354"/>
        <v>0</v>
      </c>
      <c r="P111" s="163"/>
      <c r="Q111" s="121">
        <f t="shared" ref="Q111" si="465">IF(H111&lt;$B$8,0,H111+L111+O111)</f>
        <v>0</v>
      </c>
      <c r="R111" s="139">
        <f t="shared" ref="R111" si="466">IF(+H111&gt;$H$8,H111-$D$14,0)</f>
        <v>0</v>
      </c>
      <c r="S111" s="139">
        <f t="shared" ref="S111" si="467">MIN(Q111,R111)</f>
        <v>0</v>
      </c>
      <c r="T111" s="123">
        <f t="shared" ref="T111" si="468">IF(S111&lt;=$B$8,$C$8,IF(S111&lt;=$B$9,$C$9,IF(S111&lt;=$B$10,$C$10,IF(S111&lt;=$B$11,$C$11,IF(S111&gt;$B$11,$C$12)))))/100</f>
        <v>0</v>
      </c>
      <c r="U111" s="121">
        <f t="shared" ref="U111" si="469">IF(S111&lt;=$B$8,$D$8,IF(S111&lt;=$B$9,$D$9,IF(S111&lt;=$B$10,$D$10,IF(S111&lt;=$B$11,$D$11,IF(S111&gt;$B$11,$D$12)))))</f>
        <v>0</v>
      </c>
      <c r="V111" s="121">
        <f t="shared" ref="V111" si="470">IF(H111&gt;$H$8,(IF(-TRUNC((S111*T111),2)+U111,-TRUNC((S111*T111),2)+U111,0)),0)</f>
        <v>0</v>
      </c>
      <c r="W111" s="139">
        <f t="shared" ref="W111" si="471">(IF(H111&gt;$H$8,$K$9-($L$9*H111),0))*(OR(IF(H111&lt;$H$10,$K$9-($L$9*H111),0)))</f>
        <v>0</v>
      </c>
      <c r="X111" s="126">
        <f t="shared" ref="X111" si="472">H111+J111+O111+V111+W111</f>
        <v>0</v>
      </c>
      <c r="Y111" s="161">
        <f t="shared" ref="Y111" si="473">TRUNC((H111*0.2),2)</f>
        <v>0</v>
      </c>
    </row>
    <row r="112" spans="1:25" ht="13.5" thickBot="1" x14ac:dyDescent="0.25">
      <c r="A112" s="145"/>
      <c r="B112" s="147"/>
      <c r="C112" s="149"/>
      <c r="D112" s="151"/>
      <c r="E112" s="166"/>
      <c r="F112" s="109"/>
      <c r="G112" s="153"/>
      <c r="H112" s="133"/>
      <c r="I112" s="129"/>
      <c r="J112" s="125"/>
      <c r="K112" s="131"/>
      <c r="L112" s="125"/>
      <c r="M112" s="133"/>
      <c r="N112" s="204"/>
      <c r="O112" s="125"/>
      <c r="P112" s="164"/>
      <c r="Q112" s="122"/>
      <c r="R112" s="140"/>
      <c r="S112" s="167"/>
      <c r="T112" s="124"/>
      <c r="U112" s="125"/>
      <c r="V112" s="125"/>
      <c r="W112" s="167"/>
      <c r="X112" s="127"/>
      <c r="Y112" s="162"/>
    </row>
    <row r="113" spans="1:25" ht="13.5" thickTop="1" x14ac:dyDescent="0.2">
      <c r="A113" s="144" t="s">
        <v>2782</v>
      </c>
      <c r="B113" s="146"/>
      <c r="C113" s="148"/>
      <c r="D113" s="150"/>
      <c r="E113" s="165"/>
      <c r="F113" s="11"/>
      <c r="G113" s="152"/>
      <c r="H113" s="132"/>
      <c r="I113" s="128"/>
      <c r="J113" s="121">
        <f t="shared" ref="J113" si="474">-TRUNC((H113*I113),2)</f>
        <v>0</v>
      </c>
      <c r="K113" s="130"/>
      <c r="L113" s="121">
        <f t="shared" ref="L113" si="475">-K113*$D$7</f>
        <v>0</v>
      </c>
      <c r="M113" s="132"/>
      <c r="N113" s="134">
        <v>0.11</v>
      </c>
      <c r="O113" s="121">
        <f t="shared" si="366"/>
        <v>0</v>
      </c>
      <c r="P113" s="163"/>
      <c r="Q113" s="121">
        <f t="shared" ref="Q113" si="476">IF(H113&lt;$B$8,0,H113+L113+O113)</f>
        <v>0</v>
      </c>
      <c r="R113" s="139">
        <f t="shared" ref="R113" si="477">IF(+H113&gt;$H$8,H113-$D$14,0)</f>
        <v>0</v>
      </c>
      <c r="S113" s="139">
        <f t="shared" ref="S113" si="478">MIN(Q113,R113)</f>
        <v>0</v>
      </c>
      <c r="T113" s="123">
        <f t="shared" ref="T113" si="479">IF(S113&lt;=$B$8,$C$8,IF(S113&lt;=$B$9,$C$9,IF(S113&lt;=$B$10,$C$10,IF(S113&lt;=$B$11,$C$11,IF(S113&gt;$B$11,$C$12)))))/100</f>
        <v>0</v>
      </c>
      <c r="U113" s="121">
        <f t="shared" ref="U113" si="480">IF(S113&lt;=$B$8,$D$8,IF(S113&lt;=$B$9,$D$9,IF(S113&lt;=$B$10,$D$10,IF(S113&lt;=$B$11,$D$11,IF(S113&gt;$B$11,$D$12)))))</f>
        <v>0</v>
      </c>
      <c r="V113" s="121">
        <f t="shared" ref="V113" si="481">IF(H113&gt;$H$8,(IF(-TRUNC((S113*T113),2)+U113,-TRUNC((S113*T113),2)+U113,0)),0)</f>
        <v>0</v>
      </c>
      <c r="W113" s="139">
        <f t="shared" ref="W113" si="482">(IF(H113&gt;$H$8,$K$9-($L$9*H113),0))*(OR(IF(H113&lt;$H$10,$K$9-($L$9*H113),0)))</f>
        <v>0</v>
      </c>
      <c r="X113" s="126">
        <f t="shared" ref="X113" si="483">H113+J113+O113+V113+W113</f>
        <v>0</v>
      </c>
      <c r="Y113" s="161">
        <f t="shared" ref="Y113" si="484">TRUNC((H113*0.2),2)</f>
        <v>0</v>
      </c>
    </row>
    <row r="114" spans="1:25" ht="13.5" thickBot="1" x14ac:dyDescent="0.25">
      <c r="A114" s="145"/>
      <c r="B114" s="147"/>
      <c r="C114" s="149"/>
      <c r="D114" s="151"/>
      <c r="E114" s="166"/>
      <c r="F114" s="109"/>
      <c r="G114" s="153"/>
      <c r="H114" s="133"/>
      <c r="I114" s="129"/>
      <c r="J114" s="125"/>
      <c r="K114" s="131"/>
      <c r="L114" s="125"/>
      <c r="M114" s="133"/>
      <c r="N114" s="204"/>
      <c r="O114" s="125"/>
      <c r="P114" s="164"/>
      <c r="Q114" s="122"/>
      <c r="R114" s="140"/>
      <c r="S114" s="167"/>
      <c r="T114" s="124"/>
      <c r="U114" s="125"/>
      <c r="V114" s="125"/>
      <c r="W114" s="167"/>
      <c r="X114" s="127"/>
      <c r="Y114" s="162"/>
    </row>
    <row r="115" spans="1:25" ht="13.5" thickTop="1" x14ac:dyDescent="0.2">
      <c r="A115" s="144" t="s">
        <v>2783</v>
      </c>
      <c r="B115" s="146"/>
      <c r="C115" s="148"/>
      <c r="D115" s="150"/>
      <c r="E115" s="165"/>
      <c r="F115" s="11"/>
      <c r="G115" s="152"/>
      <c r="H115" s="132"/>
      <c r="I115" s="128"/>
      <c r="J115" s="121">
        <f t="shared" ref="J115" si="485">-TRUNC((H115*I115),2)</f>
        <v>0</v>
      </c>
      <c r="K115" s="130"/>
      <c r="L115" s="121">
        <f t="shared" ref="L115" si="486">-K115*$D$7</f>
        <v>0</v>
      </c>
      <c r="M115" s="132"/>
      <c r="N115" s="134">
        <v>0.11</v>
      </c>
      <c r="O115" s="121">
        <f t="shared" si="354"/>
        <v>0</v>
      </c>
      <c r="P115" s="163"/>
      <c r="Q115" s="121">
        <f t="shared" ref="Q115" si="487">IF(H115&lt;$B$8,0,H115+L115+O115)</f>
        <v>0</v>
      </c>
      <c r="R115" s="139">
        <f t="shared" ref="R115" si="488">IF(+H115&gt;$H$8,H115-$D$14,0)</f>
        <v>0</v>
      </c>
      <c r="S115" s="139">
        <f t="shared" ref="S115" si="489">MIN(Q115,R115)</f>
        <v>0</v>
      </c>
      <c r="T115" s="123">
        <f t="shared" ref="T115" si="490">IF(S115&lt;=$B$8,$C$8,IF(S115&lt;=$B$9,$C$9,IF(S115&lt;=$B$10,$C$10,IF(S115&lt;=$B$11,$C$11,IF(S115&gt;$B$11,$C$12)))))/100</f>
        <v>0</v>
      </c>
      <c r="U115" s="121">
        <f t="shared" ref="U115" si="491">IF(S115&lt;=$B$8,$D$8,IF(S115&lt;=$B$9,$D$9,IF(S115&lt;=$B$10,$D$10,IF(S115&lt;=$B$11,$D$11,IF(S115&gt;$B$11,$D$12)))))</f>
        <v>0</v>
      </c>
      <c r="V115" s="121">
        <f t="shared" ref="V115" si="492">IF(H115&gt;$H$8,(IF(-TRUNC((S115*T115),2)+U115,-TRUNC((S115*T115),2)+U115,0)),0)</f>
        <v>0</v>
      </c>
      <c r="W115" s="139">
        <f t="shared" ref="W115" si="493">(IF(H115&gt;$H$8,$K$9-($L$9*H115),0))*(OR(IF(H115&lt;$H$10,$K$9-($L$9*H115),0)))</f>
        <v>0</v>
      </c>
      <c r="X115" s="126">
        <f t="shared" ref="X115" si="494">H115+J115+O115+V115+W115</f>
        <v>0</v>
      </c>
      <c r="Y115" s="161">
        <f t="shared" ref="Y115" si="495">TRUNC((H115*0.2),2)</f>
        <v>0</v>
      </c>
    </row>
    <row r="116" spans="1:25" ht="13.5" thickBot="1" x14ac:dyDescent="0.25">
      <c r="A116" s="145"/>
      <c r="B116" s="147"/>
      <c r="C116" s="149"/>
      <c r="D116" s="151"/>
      <c r="E116" s="166"/>
      <c r="F116" s="109"/>
      <c r="G116" s="153"/>
      <c r="H116" s="133"/>
      <c r="I116" s="129"/>
      <c r="J116" s="125"/>
      <c r="K116" s="131"/>
      <c r="L116" s="125"/>
      <c r="M116" s="133"/>
      <c r="N116" s="204"/>
      <c r="O116" s="125"/>
      <c r="P116" s="164"/>
      <c r="Q116" s="122"/>
      <c r="R116" s="140"/>
      <c r="S116" s="167"/>
      <c r="T116" s="124"/>
      <c r="U116" s="125"/>
      <c r="V116" s="125"/>
      <c r="W116" s="167"/>
      <c r="X116" s="127"/>
      <c r="Y116" s="162"/>
    </row>
    <row r="117" spans="1:25" ht="13.5" thickTop="1" x14ac:dyDescent="0.2">
      <c r="A117" s="144" t="s">
        <v>2784</v>
      </c>
      <c r="B117" s="146"/>
      <c r="C117" s="148"/>
      <c r="D117" s="150"/>
      <c r="E117" s="165"/>
      <c r="F117" s="11"/>
      <c r="G117" s="152"/>
      <c r="H117" s="132"/>
      <c r="I117" s="128"/>
      <c r="J117" s="121">
        <f t="shared" ref="J117" si="496">-TRUNC((H117*I117),2)</f>
        <v>0</v>
      </c>
      <c r="K117" s="130"/>
      <c r="L117" s="121">
        <f t="shared" ref="L117" si="497">-K117*$D$7</f>
        <v>0</v>
      </c>
      <c r="M117" s="132"/>
      <c r="N117" s="134">
        <v>0.11</v>
      </c>
      <c r="O117" s="121">
        <f t="shared" si="366"/>
        <v>0</v>
      </c>
      <c r="P117" s="163"/>
      <c r="Q117" s="121">
        <f t="shared" ref="Q117" si="498">IF(H117&lt;$B$8,0,H117+L117+O117)</f>
        <v>0</v>
      </c>
      <c r="R117" s="139">
        <f t="shared" ref="R117" si="499">IF(+H117&gt;$H$8,H117-$D$14,0)</f>
        <v>0</v>
      </c>
      <c r="S117" s="139">
        <f t="shared" ref="S117" si="500">MIN(Q117,R117)</f>
        <v>0</v>
      </c>
      <c r="T117" s="123">
        <f t="shared" ref="T117" si="501">IF(S117&lt;=$B$8,$C$8,IF(S117&lt;=$B$9,$C$9,IF(S117&lt;=$B$10,$C$10,IF(S117&lt;=$B$11,$C$11,IF(S117&gt;$B$11,$C$12)))))/100</f>
        <v>0</v>
      </c>
      <c r="U117" s="121">
        <f t="shared" ref="U117" si="502">IF(S117&lt;=$B$8,$D$8,IF(S117&lt;=$B$9,$D$9,IF(S117&lt;=$B$10,$D$10,IF(S117&lt;=$B$11,$D$11,IF(S117&gt;$B$11,$D$12)))))</f>
        <v>0</v>
      </c>
      <c r="V117" s="121">
        <f t="shared" ref="V117" si="503">IF(H117&gt;$H$8,(IF(-TRUNC((S117*T117),2)+U117,-TRUNC((S117*T117),2)+U117,0)),0)</f>
        <v>0</v>
      </c>
      <c r="W117" s="139">
        <f t="shared" ref="W117" si="504">(IF(H117&gt;$H$8,$K$9-($L$9*H117),0))*(OR(IF(H117&lt;$H$10,$K$9-($L$9*H117),0)))</f>
        <v>0</v>
      </c>
      <c r="X117" s="126">
        <f t="shared" ref="X117" si="505">H117+J117+O117+V117+W117</f>
        <v>0</v>
      </c>
      <c r="Y117" s="161">
        <f t="shared" ref="Y117" si="506">TRUNC((H117*0.2),2)</f>
        <v>0</v>
      </c>
    </row>
    <row r="118" spans="1:25" ht="13.5" thickBot="1" x14ac:dyDescent="0.25">
      <c r="A118" s="145"/>
      <c r="B118" s="147"/>
      <c r="C118" s="149"/>
      <c r="D118" s="151"/>
      <c r="E118" s="166"/>
      <c r="F118" s="109"/>
      <c r="G118" s="153"/>
      <c r="H118" s="133"/>
      <c r="I118" s="129"/>
      <c r="J118" s="125"/>
      <c r="K118" s="131"/>
      <c r="L118" s="125"/>
      <c r="M118" s="133"/>
      <c r="N118" s="204"/>
      <c r="O118" s="125"/>
      <c r="P118" s="164"/>
      <c r="Q118" s="122"/>
      <c r="R118" s="140"/>
      <c r="S118" s="167"/>
      <c r="T118" s="124"/>
      <c r="U118" s="125"/>
      <c r="V118" s="125"/>
      <c r="W118" s="167"/>
      <c r="X118" s="127"/>
      <c r="Y118" s="162"/>
    </row>
    <row r="119" spans="1:25" ht="13.5" thickTop="1" x14ac:dyDescent="0.2">
      <c r="A119" s="144" t="s">
        <v>2785</v>
      </c>
      <c r="B119" s="146"/>
      <c r="C119" s="148"/>
      <c r="D119" s="150"/>
      <c r="E119" s="165"/>
      <c r="F119" s="11"/>
      <c r="G119" s="152"/>
      <c r="H119" s="132"/>
      <c r="I119" s="128"/>
      <c r="J119" s="121">
        <f t="shared" ref="J119" si="507">-TRUNC((H119*I119),2)</f>
        <v>0</v>
      </c>
      <c r="K119" s="130"/>
      <c r="L119" s="121">
        <f t="shared" ref="L119" si="508">-K119*$D$7</f>
        <v>0</v>
      </c>
      <c r="M119" s="132"/>
      <c r="N119" s="134">
        <v>0.11</v>
      </c>
      <c r="O119" s="121">
        <f t="shared" si="354"/>
        <v>0</v>
      </c>
      <c r="P119" s="163"/>
      <c r="Q119" s="121">
        <f t="shared" ref="Q119" si="509">IF(H119&lt;$B$8,0,H119+L119+O119)</f>
        <v>0</v>
      </c>
      <c r="R119" s="139">
        <f t="shared" ref="R119" si="510">IF(+H119&gt;$H$8,H119-$D$14,0)</f>
        <v>0</v>
      </c>
      <c r="S119" s="139">
        <f t="shared" ref="S119" si="511">MIN(Q119,R119)</f>
        <v>0</v>
      </c>
      <c r="T119" s="123">
        <f t="shared" ref="T119" si="512">IF(S119&lt;=$B$8,$C$8,IF(S119&lt;=$B$9,$C$9,IF(S119&lt;=$B$10,$C$10,IF(S119&lt;=$B$11,$C$11,IF(S119&gt;$B$11,$C$12)))))/100</f>
        <v>0</v>
      </c>
      <c r="U119" s="121">
        <f t="shared" ref="U119" si="513">IF(S119&lt;=$B$8,$D$8,IF(S119&lt;=$B$9,$D$9,IF(S119&lt;=$B$10,$D$10,IF(S119&lt;=$B$11,$D$11,IF(S119&gt;$B$11,$D$12)))))</f>
        <v>0</v>
      </c>
      <c r="V119" s="121">
        <f t="shared" ref="V119" si="514">IF(H119&gt;$H$8,(IF(-TRUNC((S119*T119),2)+U119,-TRUNC((S119*T119),2)+U119,0)),0)</f>
        <v>0</v>
      </c>
      <c r="W119" s="139">
        <f t="shared" ref="W119" si="515">(IF(H119&gt;$H$8,$K$9-($L$9*H119),0))*(OR(IF(H119&lt;$H$10,$K$9-($L$9*H119),0)))</f>
        <v>0</v>
      </c>
      <c r="X119" s="126">
        <f t="shared" ref="X119" si="516">H119+J119+O119+V119+W119</f>
        <v>0</v>
      </c>
      <c r="Y119" s="161">
        <f t="shared" ref="Y119" si="517">TRUNC((H119*0.2),2)</f>
        <v>0</v>
      </c>
    </row>
    <row r="120" spans="1:25" ht="13.5" thickBot="1" x14ac:dyDescent="0.25">
      <c r="A120" s="145"/>
      <c r="B120" s="147"/>
      <c r="C120" s="149"/>
      <c r="D120" s="151"/>
      <c r="E120" s="166"/>
      <c r="F120" s="109"/>
      <c r="G120" s="153"/>
      <c r="H120" s="133"/>
      <c r="I120" s="129"/>
      <c r="J120" s="125"/>
      <c r="K120" s="131"/>
      <c r="L120" s="125"/>
      <c r="M120" s="133"/>
      <c r="N120" s="204"/>
      <c r="O120" s="125"/>
      <c r="P120" s="164"/>
      <c r="Q120" s="122"/>
      <c r="R120" s="140"/>
      <c r="S120" s="167"/>
      <c r="T120" s="124"/>
      <c r="U120" s="125"/>
      <c r="V120" s="125"/>
      <c r="W120" s="167"/>
      <c r="X120" s="127"/>
      <c r="Y120" s="162"/>
    </row>
    <row r="121" spans="1:25" ht="13.5" thickTop="1" x14ac:dyDescent="0.2">
      <c r="A121" s="144" t="s">
        <v>2786</v>
      </c>
      <c r="B121" s="146"/>
      <c r="C121" s="148"/>
      <c r="D121" s="150"/>
      <c r="E121" s="165"/>
      <c r="F121" s="11"/>
      <c r="G121" s="152"/>
      <c r="H121" s="132"/>
      <c r="I121" s="128"/>
      <c r="J121" s="121">
        <f t="shared" ref="J121" si="518">-TRUNC((H121*I121),2)</f>
        <v>0</v>
      </c>
      <c r="K121" s="130"/>
      <c r="L121" s="121">
        <f t="shared" ref="L121" si="519">-K121*$D$7</f>
        <v>0</v>
      </c>
      <c r="M121" s="132"/>
      <c r="N121" s="134">
        <v>0.11</v>
      </c>
      <c r="O121" s="121">
        <f t="shared" si="366"/>
        <v>0</v>
      </c>
      <c r="P121" s="163"/>
      <c r="Q121" s="121">
        <f t="shared" ref="Q121" si="520">IF(H121&lt;$B$8,0,H121+L121+O121)</f>
        <v>0</v>
      </c>
      <c r="R121" s="139">
        <f t="shared" ref="R121" si="521">IF(+H121&gt;$H$8,H121-$D$14,0)</f>
        <v>0</v>
      </c>
      <c r="S121" s="139">
        <f t="shared" ref="S121" si="522">MIN(Q121,R121)</f>
        <v>0</v>
      </c>
      <c r="T121" s="123">
        <f t="shared" ref="T121" si="523">IF(S121&lt;=$B$8,$C$8,IF(S121&lt;=$B$9,$C$9,IF(S121&lt;=$B$10,$C$10,IF(S121&lt;=$B$11,$C$11,IF(S121&gt;$B$11,$C$12)))))/100</f>
        <v>0</v>
      </c>
      <c r="U121" s="121">
        <f t="shared" ref="U121" si="524">IF(S121&lt;=$B$8,$D$8,IF(S121&lt;=$B$9,$D$9,IF(S121&lt;=$B$10,$D$10,IF(S121&lt;=$B$11,$D$11,IF(S121&gt;$B$11,$D$12)))))</f>
        <v>0</v>
      </c>
      <c r="V121" s="121">
        <f t="shared" ref="V121" si="525">IF(H121&gt;$H$8,(IF(-TRUNC((S121*T121),2)+U121,-TRUNC((S121*T121),2)+U121,0)),0)</f>
        <v>0</v>
      </c>
      <c r="W121" s="139">
        <f t="shared" ref="W121" si="526">(IF(H121&gt;$H$8,$K$9-($L$9*H121),0))*(OR(IF(H121&lt;$H$10,$K$9-($L$9*H121),0)))</f>
        <v>0</v>
      </c>
      <c r="X121" s="126">
        <f t="shared" ref="X121" si="527">H121+J121+O121+V121+W121</f>
        <v>0</v>
      </c>
      <c r="Y121" s="161">
        <f t="shared" ref="Y121" si="528">TRUNC((H121*0.2),2)</f>
        <v>0</v>
      </c>
    </row>
    <row r="122" spans="1:25" ht="13.5" thickBot="1" x14ac:dyDescent="0.25">
      <c r="A122" s="145"/>
      <c r="B122" s="147"/>
      <c r="C122" s="149"/>
      <c r="D122" s="151"/>
      <c r="E122" s="166"/>
      <c r="F122" s="109"/>
      <c r="G122" s="153"/>
      <c r="H122" s="133"/>
      <c r="I122" s="129"/>
      <c r="J122" s="125"/>
      <c r="K122" s="131"/>
      <c r="L122" s="125"/>
      <c r="M122" s="133"/>
      <c r="N122" s="204"/>
      <c r="O122" s="125"/>
      <c r="P122" s="164"/>
      <c r="Q122" s="122"/>
      <c r="R122" s="140"/>
      <c r="S122" s="167"/>
      <c r="T122" s="124"/>
      <c r="U122" s="125"/>
      <c r="V122" s="125"/>
      <c r="W122" s="167"/>
      <c r="X122" s="127"/>
      <c r="Y122" s="162"/>
    </row>
    <row r="123" spans="1:25" ht="13.5" thickTop="1" x14ac:dyDescent="0.2">
      <c r="A123" s="144" t="s">
        <v>2787</v>
      </c>
      <c r="B123" s="146"/>
      <c r="C123" s="148"/>
      <c r="D123" s="150"/>
      <c r="E123" s="165"/>
      <c r="F123" s="11"/>
      <c r="G123" s="152"/>
      <c r="H123" s="132"/>
      <c r="I123" s="128"/>
      <c r="J123" s="121">
        <f t="shared" ref="J123" si="529">-TRUNC((H123*I123),2)</f>
        <v>0</v>
      </c>
      <c r="K123" s="130"/>
      <c r="L123" s="121">
        <f t="shared" ref="L123" si="530">-K123*$D$7</f>
        <v>0</v>
      </c>
      <c r="M123" s="132"/>
      <c r="N123" s="134">
        <v>0.11</v>
      </c>
      <c r="O123" s="121">
        <f t="shared" si="354"/>
        <v>0</v>
      </c>
      <c r="P123" s="163"/>
      <c r="Q123" s="121">
        <f t="shared" ref="Q123" si="531">IF(H123&lt;$B$8,0,H123+L123+O123)</f>
        <v>0</v>
      </c>
      <c r="R123" s="139">
        <f t="shared" ref="R123" si="532">IF(+H123&gt;$H$8,H123-$D$14,0)</f>
        <v>0</v>
      </c>
      <c r="S123" s="139">
        <f t="shared" ref="S123" si="533">MIN(Q123,R123)</f>
        <v>0</v>
      </c>
      <c r="T123" s="123">
        <f t="shared" ref="T123" si="534">IF(S123&lt;=$B$8,$C$8,IF(S123&lt;=$B$9,$C$9,IF(S123&lt;=$B$10,$C$10,IF(S123&lt;=$B$11,$C$11,IF(S123&gt;$B$11,$C$12)))))/100</f>
        <v>0</v>
      </c>
      <c r="U123" s="121">
        <f t="shared" ref="U123" si="535">IF(S123&lt;=$B$8,$D$8,IF(S123&lt;=$B$9,$D$9,IF(S123&lt;=$B$10,$D$10,IF(S123&lt;=$B$11,$D$11,IF(S123&gt;$B$11,$D$12)))))</f>
        <v>0</v>
      </c>
      <c r="V123" s="121">
        <f t="shared" ref="V123" si="536">IF(H123&gt;$H$8,(IF(-TRUNC((S123*T123),2)+U123,-TRUNC((S123*T123),2)+U123,0)),0)</f>
        <v>0</v>
      </c>
      <c r="W123" s="139">
        <f t="shared" ref="W123" si="537">(IF(H123&gt;$H$8,$K$9-($L$9*H123),0))*(OR(IF(H123&lt;$H$10,$K$9-($L$9*H123),0)))</f>
        <v>0</v>
      </c>
      <c r="X123" s="126">
        <f t="shared" ref="X123" si="538">H123+J123+O123+V123+W123</f>
        <v>0</v>
      </c>
      <c r="Y123" s="161">
        <f t="shared" ref="Y123" si="539">TRUNC((H123*0.2),2)</f>
        <v>0</v>
      </c>
    </row>
    <row r="124" spans="1:25" ht="13.5" thickBot="1" x14ac:dyDescent="0.25">
      <c r="A124" s="145"/>
      <c r="B124" s="147"/>
      <c r="C124" s="149"/>
      <c r="D124" s="151"/>
      <c r="E124" s="166"/>
      <c r="F124" s="109"/>
      <c r="G124" s="153"/>
      <c r="H124" s="133"/>
      <c r="I124" s="129"/>
      <c r="J124" s="125"/>
      <c r="K124" s="131"/>
      <c r="L124" s="125"/>
      <c r="M124" s="133"/>
      <c r="N124" s="204"/>
      <c r="O124" s="125"/>
      <c r="P124" s="164"/>
      <c r="Q124" s="122"/>
      <c r="R124" s="140"/>
      <c r="S124" s="167"/>
      <c r="T124" s="124"/>
      <c r="U124" s="125"/>
      <c r="V124" s="125"/>
      <c r="W124" s="167"/>
      <c r="X124" s="127"/>
      <c r="Y124" s="162"/>
    </row>
    <row r="125" spans="1:25" ht="13.5" thickTop="1" x14ac:dyDescent="0.2">
      <c r="A125" s="144" t="s">
        <v>2788</v>
      </c>
      <c r="B125" s="146"/>
      <c r="C125" s="148"/>
      <c r="D125" s="150"/>
      <c r="E125" s="165"/>
      <c r="F125" s="11"/>
      <c r="G125" s="152"/>
      <c r="H125" s="132"/>
      <c r="I125" s="128"/>
      <c r="J125" s="121">
        <f t="shared" ref="J125" si="540">-TRUNC((H125*I125),2)</f>
        <v>0</v>
      </c>
      <c r="K125" s="130"/>
      <c r="L125" s="121">
        <f t="shared" ref="L125" si="541">-K125*$D$7</f>
        <v>0</v>
      </c>
      <c r="M125" s="132"/>
      <c r="N125" s="134">
        <v>0.11</v>
      </c>
      <c r="O125" s="121">
        <f t="shared" si="366"/>
        <v>0</v>
      </c>
      <c r="P125" s="163"/>
      <c r="Q125" s="121">
        <f t="shared" ref="Q125" si="542">IF(H125&lt;$B$8,0,H125+L125+O125)</f>
        <v>0</v>
      </c>
      <c r="R125" s="139">
        <f t="shared" ref="R125" si="543">IF(+H125&gt;$H$8,H125-$D$14,0)</f>
        <v>0</v>
      </c>
      <c r="S125" s="139">
        <f t="shared" ref="S125" si="544">MIN(Q125,R125)</f>
        <v>0</v>
      </c>
      <c r="T125" s="123">
        <f t="shared" ref="T125" si="545">IF(S125&lt;=$B$8,$C$8,IF(S125&lt;=$B$9,$C$9,IF(S125&lt;=$B$10,$C$10,IF(S125&lt;=$B$11,$C$11,IF(S125&gt;$B$11,$C$12)))))/100</f>
        <v>0</v>
      </c>
      <c r="U125" s="121">
        <f t="shared" ref="U125" si="546">IF(S125&lt;=$B$8,$D$8,IF(S125&lt;=$B$9,$D$9,IF(S125&lt;=$B$10,$D$10,IF(S125&lt;=$B$11,$D$11,IF(S125&gt;$B$11,$D$12)))))</f>
        <v>0</v>
      </c>
      <c r="V125" s="121">
        <f t="shared" ref="V125" si="547">IF(H125&gt;$H$8,(IF(-TRUNC((S125*T125),2)+U125,-TRUNC((S125*T125),2)+U125,0)),0)</f>
        <v>0</v>
      </c>
      <c r="W125" s="139">
        <f t="shared" ref="W125" si="548">(IF(H125&gt;$H$8,$K$9-($L$9*H125),0))*(OR(IF(H125&lt;$H$10,$K$9-($L$9*H125),0)))</f>
        <v>0</v>
      </c>
      <c r="X125" s="126">
        <f t="shared" ref="X125" si="549">H125+J125+O125+V125+W125</f>
        <v>0</v>
      </c>
      <c r="Y125" s="161">
        <f t="shared" ref="Y125" si="550">TRUNC((H125*0.2),2)</f>
        <v>0</v>
      </c>
    </row>
    <row r="126" spans="1:25" ht="13.5" thickBot="1" x14ac:dyDescent="0.25">
      <c r="A126" s="145"/>
      <c r="B126" s="147"/>
      <c r="C126" s="149"/>
      <c r="D126" s="151"/>
      <c r="E126" s="166"/>
      <c r="F126" s="109"/>
      <c r="G126" s="153"/>
      <c r="H126" s="133"/>
      <c r="I126" s="129"/>
      <c r="J126" s="125"/>
      <c r="K126" s="131"/>
      <c r="L126" s="125"/>
      <c r="M126" s="133"/>
      <c r="N126" s="204"/>
      <c r="O126" s="125"/>
      <c r="P126" s="164"/>
      <c r="Q126" s="122"/>
      <c r="R126" s="140"/>
      <c r="S126" s="167"/>
      <c r="T126" s="124"/>
      <c r="U126" s="125"/>
      <c r="V126" s="125"/>
      <c r="W126" s="167"/>
      <c r="X126" s="127"/>
      <c r="Y126" s="162"/>
    </row>
    <row r="127" spans="1:25" ht="13.5" thickTop="1" x14ac:dyDescent="0.2">
      <c r="A127" s="144" t="s">
        <v>2789</v>
      </c>
      <c r="B127" s="146"/>
      <c r="C127" s="148"/>
      <c r="D127" s="150"/>
      <c r="E127" s="165"/>
      <c r="F127" s="11"/>
      <c r="G127" s="152"/>
      <c r="H127" s="132"/>
      <c r="I127" s="128"/>
      <c r="J127" s="121">
        <f t="shared" ref="J127" si="551">-TRUNC((H127*I127),2)</f>
        <v>0</v>
      </c>
      <c r="K127" s="130"/>
      <c r="L127" s="121">
        <f t="shared" ref="L127" si="552">-K127*$D$7</f>
        <v>0</v>
      </c>
      <c r="M127" s="132"/>
      <c r="N127" s="134">
        <v>0.11</v>
      </c>
      <c r="O127" s="121">
        <f t="shared" si="354"/>
        <v>0</v>
      </c>
      <c r="P127" s="163"/>
      <c r="Q127" s="121">
        <f t="shared" ref="Q127" si="553">IF(H127&lt;$B$8,0,H127+L127+O127)</f>
        <v>0</v>
      </c>
      <c r="R127" s="139">
        <f t="shared" ref="R127" si="554">IF(+H127&gt;$H$8,H127-$D$14,0)</f>
        <v>0</v>
      </c>
      <c r="S127" s="139">
        <f t="shared" ref="S127" si="555">MIN(Q127,R127)</f>
        <v>0</v>
      </c>
      <c r="T127" s="123">
        <f t="shared" ref="T127" si="556">IF(S127&lt;=$B$8,$C$8,IF(S127&lt;=$B$9,$C$9,IF(S127&lt;=$B$10,$C$10,IF(S127&lt;=$B$11,$C$11,IF(S127&gt;$B$11,$C$12)))))/100</f>
        <v>0</v>
      </c>
      <c r="U127" s="121">
        <f t="shared" ref="U127" si="557">IF(S127&lt;=$B$8,$D$8,IF(S127&lt;=$B$9,$D$9,IF(S127&lt;=$B$10,$D$10,IF(S127&lt;=$B$11,$D$11,IF(S127&gt;$B$11,$D$12)))))</f>
        <v>0</v>
      </c>
      <c r="V127" s="121">
        <f t="shared" ref="V127" si="558">IF(H127&gt;$H$8,(IF(-TRUNC((S127*T127),2)+U127,-TRUNC((S127*T127),2)+U127,0)),0)</f>
        <v>0</v>
      </c>
      <c r="W127" s="139">
        <f t="shared" ref="W127" si="559">(IF(H127&gt;$H$8,$K$9-($L$9*H127),0))*(OR(IF(H127&lt;$H$10,$K$9-($L$9*H127),0)))</f>
        <v>0</v>
      </c>
      <c r="X127" s="126">
        <f t="shared" ref="X127" si="560">H127+J127+O127+V127+W127</f>
        <v>0</v>
      </c>
      <c r="Y127" s="161">
        <f t="shared" ref="Y127" si="561">TRUNC((H127*0.2),2)</f>
        <v>0</v>
      </c>
    </row>
    <row r="128" spans="1:25" ht="13.5" thickBot="1" x14ac:dyDescent="0.25">
      <c r="A128" s="145"/>
      <c r="B128" s="147"/>
      <c r="C128" s="149"/>
      <c r="D128" s="151"/>
      <c r="E128" s="166"/>
      <c r="F128" s="109"/>
      <c r="G128" s="153"/>
      <c r="H128" s="133"/>
      <c r="I128" s="129"/>
      <c r="J128" s="125"/>
      <c r="K128" s="131"/>
      <c r="L128" s="125"/>
      <c r="M128" s="133"/>
      <c r="N128" s="204"/>
      <c r="O128" s="125"/>
      <c r="P128" s="164"/>
      <c r="Q128" s="122"/>
      <c r="R128" s="140"/>
      <c r="S128" s="167"/>
      <c r="T128" s="124"/>
      <c r="U128" s="125"/>
      <c r="V128" s="125"/>
      <c r="W128" s="167"/>
      <c r="X128" s="127"/>
      <c r="Y128" s="162"/>
    </row>
    <row r="129" spans="1:25" ht="13.5" thickTop="1" x14ac:dyDescent="0.2">
      <c r="A129" s="144" t="s">
        <v>2790</v>
      </c>
      <c r="B129" s="146"/>
      <c r="C129" s="148"/>
      <c r="D129" s="150"/>
      <c r="E129" s="165"/>
      <c r="F129" s="11"/>
      <c r="G129" s="152"/>
      <c r="H129" s="132"/>
      <c r="I129" s="128"/>
      <c r="J129" s="121">
        <f t="shared" ref="J129" si="562">-TRUNC((H129*I129),2)</f>
        <v>0</v>
      </c>
      <c r="K129" s="130"/>
      <c r="L129" s="121">
        <f t="shared" ref="L129" si="563">-K129*$D$7</f>
        <v>0</v>
      </c>
      <c r="M129" s="132"/>
      <c r="N129" s="134">
        <v>0.11</v>
      </c>
      <c r="O129" s="121">
        <f t="shared" si="366"/>
        <v>0</v>
      </c>
      <c r="P129" s="163"/>
      <c r="Q129" s="121">
        <f t="shared" ref="Q129" si="564">IF(H129&lt;$B$8,0,H129+L129+O129)</f>
        <v>0</v>
      </c>
      <c r="R129" s="139">
        <f t="shared" ref="R129" si="565">IF(+H129&gt;$H$8,H129-$D$14,0)</f>
        <v>0</v>
      </c>
      <c r="S129" s="139">
        <f t="shared" ref="S129" si="566">MIN(Q129,R129)</f>
        <v>0</v>
      </c>
      <c r="T129" s="123">
        <f t="shared" ref="T129" si="567">IF(S129&lt;=$B$8,$C$8,IF(S129&lt;=$B$9,$C$9,IF(S129&lt;=$B$10,$C$10,IF(S129&lt;=$B$11,$C$11,IF(S129&gt;$B$11,$C$12)))))/100</f>
        <v>0</v>
      </c>
      <c r="U129" s="121">
        <f t="shared" ref="U129" si="568">IF(S129&lt;=$B$8,$D$8,IF(S129&lt;=$B$9,$D$9,IF(S129&lt;=$B$10,$D$10,IF(S129&lt;=$B$11,$D$11,IF(S129&gt;$B$11,$D$12)))))</f>
        <v>0</v>
      </c>
      <c r="V129" s="121">
        <f t="shared" ref="V129" si="569">IF(H129&gt;$H$8,(IF(-TRUNC((S129*T129),2)+U129,-TRUNC((S129*T129),2)+U129,0)),0)</f>
        <v>0</v>
      </c>
      <c r="W129" s="139">
        <f t="shared" ref="W129" si="570">(IF(H129&gt;$H$8,$K$9-($L$9*H129),0))*(OR(IF(H129&lt;$H$10,$K$9-($L$9*H129),0)))</f>
        <v>0</v>
      </c>
      <c r="X129" s="126">
        <f t="shared" ref="X129" si="571">H129+J129+O129+V129+W129</f>
        <v>0</v>
      </c>
      <c r="Y129" s="161">
        <f t="shared" ref="Y129" si="572">TRUNC((H129*0.2),2)</f>
        <v>0</v>
      </c>
    </row>
    <row r="130" spans="1:25" ht="13.5" thickBot="1" x14ac:dyDescent="0.25">
      <c r="A130" s="145"/>
      <c r="B130" s="147"/>
      <c r="C130" s="149"/>
      <c r="D130" s="151"/>
      <c r="E130" s="166"/>
      <c r="F130" s="109"/>
      <c r="G130" s="153"/>
      <c r="H130" s="133"/>
      <c r="I130" s="129"/>
      <c r="J130" s="125"/>
      <c r="K130" s="131"/>
      <c r="L130" s="125"/>
      <c r="M130" s="133"/>
      <c r="N130" s="204"/>
      <c r="O130" s="125"/>
      <c r="P130" s="164"/>
      <c r="Q130" s="122"/>
      <c r="R130" s="140"/>
      <c r="S130" s="167"/>
      <c r="T130" s="124"/>
      <c r="U130" s="125"/>
      <c r="V130" s="125"/>
      <c r="W130" s="167"/>
      <c r="X130" s="127"/>
      <c r="Y130" s="162"/>
    </row>
    <row r="131" spans="1:25" ht="13.5" thickTop="1" x14ac:dyDescent="0.2">
      <c r="A131" s="144" t="s">
        <v>2791</v>
      </c>
      <c r="B131" s="146"/>
      <c r="C131" s="148"/>
      <c r="D131" s="150"/>
      <c r="E131" s="165"/>
      <c r="F131" s="11"/>
      <c r="G131" s="152"/>
      <c r="H131" s="132"/>
      <c r="I131" s="128"/>
      <c r="J131" s="121">
        <f t="shared" ref="J131" si="573">-TRUNC((H131*I131),2)</f>
        <v>0</v>
      </c>
      <c r="K131" s="130"/>
      <c r="L131" s="121">
        <f t="shared" ref="L131" si="574">-K131*$D$7</f>
        <v>0</v>
      </c>
      <c r="M131" s="132"/>
      <c r="N131" s="134">
        <v>0.11</v>
      </c>
      <c r="O131" s="121">
        <f t="shared" si="354"/>
        <v>0</v>
      </c>
      <c r="P131" s="163"/>
      <c r="Q131" s="121">
        <f t="shared" ref="Q131" si="575">IF(H131&lt;$B$8,0,H131+L131+O131)</f>
        <v>0</v>
      </c>
      <c r="R131" s="139">
        <f t="shared" ref="R131" si="576">IF(+H131&gt;$H$8,H131-$D$14,0)</f>
        <v>0</v>
      </c>
      <c r="S131" s="139">
        <f t="shared" ref="S131" si="577">MIN(Q131,R131)</f>
        <v>0</v>
      </c>
      <c r="T131" s="123">
        <f t="shared" ref="T131" si="578">IF(S131&lt;=$B$8,$C$8,IF(S131&lt;=$B$9,$C$9,IF(S131&lt;=$B$10,$C$10,IF(S131&lt;=$B$11,$C$11,IF(S131&gt;$B$11,$C$12)))))/100</f>
        <v>0</v>
      </c>
      <c r="U131" s="121">
        <f t="shared" ref="U131" si="579">IF(S131&lt;=$B$8,$D$8,IF(S131&lt;=$B$9,$D$9,IF(S131&lt;=$B$10,$D$10,IF(S131&lt;=$B$11,$D$11,IF(S131&gt;$B$11,$D$12)))))</f>
        <v>0</v>
      </c>
      <c r="V131" s="121">
        <f t="shared" ref="V131" si="580">IF(H131&gt;$H$8,(IF(-TRUNC((S131*T131),2)+U131,-TRUNC((S131*T131),2)+U131,0)),0)</f>
        <v>0</v>
      </c>
      <c r="W131" s="139">
        <f t="shared" ref="W131" si="581">(IF(H131&gt;$H$8,$K$9-($L$9*H131),0))*(OR(IF(H131&lt;$H$10,$K$9-($L$9*H131),0)))</f>
        <v>0</v>
      </c>
      <c r="X131" s="126">
        <f t="shared" ref="X131" si="582">H131+J131+O131+V131+W131</f>
        <v>0</v>
      </c>
      <c r="Y131" s="161">
        <f t="shared" ref="Y131" si="583">TRUNC((H131*0.2),2)</f>
        <v>0</v>
      </c>
    </row>
    <row r="132" spans="1:25" ht="13.5" thickBot="1" x14ac:dyDescent="0.25">
      <c r="A132" s="145"/>
      <c r="B132" s="147"/>
      <c r="C132" s="149"/>
      <c r="D132" s="151"/>
      <c r="E132" s="166"/>
      <c r="F132" s="109"/>
      <c r="G132" s="153"/>
      <c r="H132" s="133"/>
      <c r="I132" s="129"/>
      <c r="J132" s="125"/>
      <c r="K132" s="131"/>
      <c r="L132" s="125"/>
      <c r="M132" s="133"/>
      <c r="N132" s="204"/>
      <c r="O132" s="125"/>
      <c r="P132" s="164"/>
      <c r="Q132" s="122"/>
      <c r="R132" s="140"/>
      <c r="S132" s="167"/>
      <c r="T132" s="124"/>
      <c r="U132" s="125"/>
      <c r="V132" s="125"/>
      <c r="W132" s="167"/>
      <c r="X132" s="127"/>
      <c r="Y132" s="162"/>
    </row>
    <row r="133" spans="1:25" ht="13.5" thickTop="1" x14ac:dyDescent="0.2">
      <c r="A133" s="144" t="s">
        <v>2792</v>
      </c>
      <c r="B133" s="146"/>
      <c r="C133" s="148"/>
      <c r="D133" s="150"/>
      <c r="E133" s="165"/>
      <c r="F133" s="11"/>
      <c r="G133" s="152"/>
      <c r="H133" s="132"/>
      <c r="I133" s="128"/>
      <c r="J133" s="121">
        <f t="shared" ref="J133" si="584">-TRUNC((H133*I133),2)</f>
        <v>0</v>
      </c>
      <c r="K133" s="130"/>
      <c r="L133" s="121">
        <f t="shared" ref="L133" si="585">-K133*$D$7</f>
        <v>0</v>
      </c>
      <c r="M133" s="132"/>
      <c r="N133" s="134">
        <v>0.11</v>
      </c>
      <c r="O133" s="121">
        <f t="shared" si="366"/>
        <v>0</v>
      </c>
      <c r="P133" s="163"/>
      <c r="Q133" s="121">
        <f t="shared" ref="Q133" si="586">IF(H133&lt;$B$8,0,H133+L133+O133)</f>
        <v>0</v>
      </c>
      <c r="R133" s="139">
        <f t="shared" ref="R133" si="587">IF(+H133&gt;$H$8,H133-$D$14,0)</f>
        <v>0</v>
      </c>
      <c r="S133" s="139">
        <f t="shared" ref="S133" si="588">MIN(Q133,R133)</f>
        <v>0</v>
      </c>
      <c r="T133" s="123">
        <f t="shared" ref="T133" si="589">IF(S133&lt;=$B$8,$C$8,IF(S133&lt;=$B$9,$C$9,IF(S133&lt;=$B$10,$C$10,IF(S133&lt;=$B$11,$C$11,IF(S133&gt;$B$11,$C$12)))))/100</f>
        <v>0</v>
      </c>
      <c r="U133" s="121">
        <f t="shared" ref="U133" si="590">IF(S133&lt;=$B$8,$D$8,IF(S133&lt;=$B$9,$D$9,IF(S133&lt;=$B$10,$D$10,IF(S133&lt;=$B$11,$D$11,IF(S133&gt;$B$11,$D$12)))))</f>
        <v>0</v>
      </c>
      <c r="V133" s="121">
        <f t="shared" ref="V133" si="591">IF(H133&gt;$H$8,(IF(-TRUNC((S133*T133),2)+U133,-TRUNC((S133*T133),2)+U133,0)),0)</f>
        <v>0</v>
      </c>
      <c r="W133" s="139">
        <f t="shared" ref="W133" si="592">(IF(H133&gt;$H$8,$K$9-($L$9*H133),0))*(OR(IF(H133&lt;$H$10,$K$9-($L$9*H133),0)))</f>
        <v>0</v>
      </c>
      <c r="X133" s="126">
        <f t="shared" ref="X133" si="593">H133+J133+O133+V133+W133</f>
        <v>0</v>
      </c>
      <c r="Y133" s="161">
        <f t="shared" ref="Y133" si="594">TRUNC((H133*0.2),2)</f>
        <v>0</v>
      </c>
    </row>
    <row r="134" spans="1:25" ht="13.5" thickBot="1" x14ac:dyDescent="0.25">
      <c r="A134" s="145"/>
      <c r="B134" s="147"/>
      <c r="C134" s="149"/>
      <c r="D134" s="151"/>
      <c r="E134" s="166"/>
      <c r="F134" s="109"/>
      <c r="G134" s="153"/>
      <c r="H134" s="133"/>
      <c r="I134" s="129"/>
      <c r="J134" s="125"/>
      <c r="K134" s="131"/>
      <c r="L134" s="125"/>
      <c r="M134" s="133"/>
      <c r="N134" s="204"/>
      <c r="O134" s="125"/>
      <c r="P134" s="164"/>
      <c r="Q134" s="122"/>
      <c r="R134" s="140"/>
      <c r="S134" s="167"/>
      <c r="T134" s="124"/>
      <c r="U134" s="125"/>
      <c r="V134" s="125"/>
      <c r="W134" s="167"/>
      <c r="X134" s="127"/>
      <c r="Y134" s="162"/>
    </row>
    <row r="135" spans="1:25" ht="13.5" thickTop="1" x14ac:dyDescent="0.2">
      <c r="A135" s="144" t="s">
        <v>2793</v>
      </c>
      <c r="B135" s="146"/>
      <c r="C135" s="148"/>
      <c r="D135" s="150"/>
      <c r="E135" s="165"/>
      <c r="F135" s="11"/>
      <c r="G135" s="152"/>
      <c r="H135" s="132"/>
      <c r="I135" s="128"/>
      <c r="J135" s="121">
        <f t="shared" ref="J135" si="595">-TRUNC((H135*I135),2)</f>
        <v>0</v>
      </c>
      <c r="K135" s="130"/>
      <c r="L135" s="121">
        <f t="shared" ref="L135" si="596">-K135*$D$7</f>
        <v>0</v>
      </c>
      <c r="M135" s="132"/>
      <c r="N135" s="134">
        <v>0.11</v>
      </c>
      <c r="O135" s="121">
        <f t="shared" si="354"/>
        <v>0</v>
      </c>
      <c r="P135" s="163"/>
      <c r="Q135" s="121">
        <f t="shared" ref="Q135" si="597">IF(H135&lt;$B$8,0,H135+L135+O135)</f>
        <v>0</v>
      </c>
      <c r="R135" s="139">
        <f t="shared" ref="R135" si="598">IF(+H135&gt;$H$8,H135-$D$14,0)</f>
        <v>0</v>
      </c>
      <c r="S135" s="139">
        <f t="shared" ref="S135" si="599">MIN(Q135,R135)</f>
        <v>0</v>
      </c>
      <c r="T135" s="123">
        <f t="shared" ref="T135" si="600">IF(S135&lt;=$B$8,$C$8,IF(S135&lt;=$B$9,$C$9,IF(S135&lt;=$B$10,$C$10,IF(S135&lt;=$B$11,$C$11,IF(S135&gt;$B$11,$C$12)))))/100</f>
        <v>0</v>
      </c>
      <c r="U135" s="121">
        <f t="shared" ref="U135" si="601">IF(S135&lt;=$B$8,$D$8,IF(S135&lt;=$B$9,$D$9,IF(S135&lt;=$B$10,$D$10,IF(S135&lt;=$B$11,$D$11,IF(S135&gt;$B$11,$D$12)))))</f>
        <v>0</v>
      </c>
      <c r="V135" s="121">
        <f t="shared" ref="V135" si="602">IF(H135&gt;$H$8,(IF(-TRUNC((S135*T135),2)+U135,-TRUNC((S135*T135),2)+U135,0)),0)</f>
        <v>0</v>
      </c>
      <c r="W135" s="139">
        <f t="shared" ref="W135" si="603">(IF(H135&gt;$H$8,$K$9-($L$9*H135),0))*(OR(IF(H135&lt;$H$10,$K$9-($L$9*H135),0)))</f>
        <v>0</v>
      </c>
      <c r="X135" s="126">
        <f t="shared" ref="X135" si="604">H135+J135+O135+V135+W135</f>
        <v>0</v>
      </c>
      <c r="Y135" s="161">
        <f t="shared" ref="Y135" si="605">TRUNC((H135*0.2),2)</f>
        <v>0</v>
      </c>
    </row>
    <row r="136" spans="1:25" ht="13.5" thickBot="1" x14ac:dyDescent="0.25">
      <c r="A136" s="145"/>
      <c r="B136" s="147"/>
      <c r="C136" s="149"/>
      <c r="D136" s="151"/>
      <c r="E136" s="166"/>
      <c r="F136" s="109"/>
      <c r="G136" s="153"/>
      <c r="H136" s="133"/>
      <c r="I136" s="129"/>
      <c r="J136" s="125"/>
      <c r="K136" s="131"/>
      <c r="L136" s="125"/>
      <c r="M136" s="133"/>
      <c r="N136" s="204"/>
      <c r="O136" s="125"/>
      <c r="P136" s="164"/>
      <c r="Q136" s="122"/>
      <c r="R136" s="140"/>
      <c r="S136" s="167"/>
      <c r="T136" s="124"/>
      <c r="U136" s="125"/>
      <c r="V136" s="125"/>
      <c r="W136" s="167"/>
      <c r="X136" s="127"/>
      <c r="Y136" s="162"/>
    </row>
    <row r="137" spans="1:25" ht="13.5" thickTop="1" x14ac:dyDescent="0.2">
      <c r="A137" s="144" t="s">
        <v>2794</v>
      </c>
      <c r="B137" s="146"/>
      <c r="C137" s="148"/>
      <c r="D137" s="150"/>
      <c r="E137" s="165"/>
      <c r="F137" s="11"/>
      <c r="G137" s="152"/>
      <c r="H137" s="132"/>
      <c r="I137" s="128"/>
      <c r="J137" s="121">
        <f t="shared" ref="J137" si="606">-TRUNC((H137*I137),2)</f>
        <v>0</v>
      </c>
      <c r="K137" s="130"/>
      <c r="L137" s="121">
        <f t="shared" ref="L137" si="607">-K137*$D$7</f>
        <v>0</v>
      </c>
      <c r="M137" s="132"/>
      <c r="N137" s="134">
        <v>0.11</v>
      </c>
      <c r="O137" s="121">
        <f t="shared" si="366"/>
        <v>0</v>
      </c>
      <c r="P137" s="163"/>
      <c r="Q137" s="121">
        <f t="shared" ref="Q137" si="608">IF(H137&lt;$B$8,0,H137+L137+O137)</f>
        <v>0</v>
      </c>
      <c r="R137" s="139">
        <f t="shared" ref="R137" si="609">IF(+H137&gt;$H$8,H137-$D$14,0)</f>
        <v>0</v>
      </c>
      <c r="S137" s="139">
        <f t="shared" ref="S137" si="610">MIN(Q137,R137)</f>
        <v>0</v>
      </c>
      <c r="T137" s="123">
        <f t="shared" ref="T137" si="611">IF(S137&lt;=$B$8,$C$8,IF(S137&lt;=$B$9,$C$9,IF(S137&lt;=$B$10,$C$10,IF(S137&lt;=$B$11,$C$11,IF(S137&gt;$B$11,$C$12)))))/100</f>
        <v>0</v>
      </c>
      <c r="U137" s="121">
        <f t="shared" ref="U137" si="612">IF(S137&lt;=$B$8,$D$8,IF(S137&lt;=$B$9,$D$9,IF(S137&lt;=$B$10,$D$10,IF(S137&lt;=$B$11,$D$11,IF(S137&gt;$B$11,$D$12)))))</f>
        <v>0</v>
      </c>
      <c r="V137" s="121">
        <f t="shared" ref="V137" si="613">IF(H137&gt;$H$8,(IF(-TRUNC((S137*T137),2)+U137,-TRUNC((S137*T137),2)+U137,0)),0)</f>
        <v>0</v>
      </c>
      <c r="W137" s="139">
        <f t="shared" ref="W137" si="614">(IF(H137&gt;$H$8,$K$9-($L$9*H137),0))*(OR(IF(H137&lt;$H$10,$K$9-($L$9*H137),0)))</f>
        <v>0</v>
      </c>
      <c r="X137" s="126">
        <f t="shared" ref="X137" si="615">H137+J137+O137+V137+W137</f>
        <v>0</v>
      </c>
      <c r="Y137" s="161">
        <f t="shared" ref="Y137" si="616">TRUNC((H137*0.2),2)</f>
        <v>0</v>
      </c>
    </row>
    <row r="138" spans="1:25" ht="13.5" thickBot="1" x14ac:dyDescent="0.25">
      <c r="A138" s="145"/>
      <c r="B138" s="147"/>
      <c r="C138" s="149"/>
      <c r="D138" s="151"/>
      <c r="E138" s="166"/>
      <c r="F138" s="109"/>
      <c r="G138" s="153"/>
      <c r="H138" s="133"/>
      <c r="I138" s="129"/>
      <c r="J138" s="125"/>
      <c r="K138" s="131"/>
      <c r="L138" s="125"/>
      <c r="M138" s="133"/>
      <c r="N138" s="204"/>
      <c r="O138" s="125"/>
      <c r="P138" s="164"/>
      <c r="Q138" s="122"/>
      <c r="R138" s="140"/>
      <c r="S138" s="167"/>
      <c r="T138" s="124"/>
      <c r="U138" s="125"/>
      <c r="V138" s="125"/>
      <c r="W138" s="167"/>
      <c r="X138" s="127"/>
      <c r="Y138" s="162"/>
    </row>
    <row r="139" spans="1:25" ht="13.5" thickTop="1" x14ac:dyDescent="0.2">
      <c r="A139" s="144" t="s">
        <v>2795</v>
      </c>
      <c r="B139" s="146"/>
      <c r="C139" s="148"/>
      <c r="D139" s="150"/>
      <c r="E139" s="165"/>
      <c r="F139" s="11"/>
      <c r="G139" s="152"/>
      <c r="H139" s="132"/>
      <c r="I139" s="128"/>
      <c r="J139" s="121">
        <f t="shared" ref="J139" si="617">-TRUNC((H139*I139),2)</f>
        <v>0</v>
      </c>
      <c r="K139" s="130"/>
      <c r="L139" s="121">
        <f t="shared" ref="L139" si="618">-K139*$D$7</f>
        <v>0</v>
      </c>
      <c r="M139" s="132"/>
      <c r="N139" s="134">
        <v>0.11</v>
      </c>
      <c r="O139" s="121">
        <f t="shared" si="354"/>
        <v>0</v>
      </c>
      <c r="P139" s="163"/>
      <c r="Q139" s="121">
        <f t="shared" ref="Q139" si="619">IF(H139&lt;$B$8,0,H139+L139+O139)</f>
        <v>0</v>
      </c>
      <c r="R139" s="139">
        <f t="shared" ref="R139" si="620">IF(+H139&gt;$H$8,H139-$D$14,0)</f>
        <v>0</v>
      </c>
      <c r="S139" s="139">
        <f t="shared" ref="S139" si="621">MIN(Q139,R139)</f>
        <v>0</v>
      </c>
      <c r="T139" s="123">
        <f t="shared" ref="T139" si="622">IF(S139&lt;=$B$8,$C$8,IF(S139&lt;=$B$9,$C$9,IF(S139&lt;=$B$10,$C$10,IF(S139&lt;=$B$11,$C$11,IF(S139&gt;$B$11,$C$12)))))/100</f>
        <v>0</v>
      </c>
      <c r="U139" s="121">
        <f t="shared" ref="U139" si="623">IF(S139&lt;=$B$8,$D$8,IF(S139&lt;=$B$9,$D$9,IF(S139&lt;=$B$10,$D$10,IF(S139&lt;=$B$11,$D$11,IF(S139&gt;$B$11,$D$12)))))</f>
        <v>0</v>
      </c>
      <c r="V139" s="121">
        <f t="shared" ref="V139" si="624">IF(H139&gt;$H$8,(IF(-TRUNC((S139*T139),2)+U139,-TRUNC((S139*T139),2)+U139,0)),0)</f>
        <v>0</v>
      </c>
      <c r="W139" s="139">
        <f t="shared" ref="W139" si="625">(IF(H139&gt;$H$8,$K$9-($L$9*H139),0))*(OR(IF(H139&lt;$H$10,$K$9-($L$9*H139),0)))</f>
        <v>0</v>
      </c>
      <c r="X139" s="126">
        <f t="shared" ref="X139" si="626">H139+J139+O139+V139+W139</f>
        <v>0</v>
      </c>
      <c r="Y139" s="161">
        <f t="shared" ref="Y139" si="627">TRUNC((H139*0.2),2)</f>
        <v>0</v>
      </c>
    </row>
    <row r="140" spans="1:25" ht="13.5" thickBot="1" x14ac:dyDescent="0.25">
      <c r="A140" s="145"/>
      <c r="B140" s="147"/>
      <c r="C140" s="149"/>
      <c r="D140" s="151"/>
      <c r="E140" s="166"/>
      <c r="F140" s="109"/>
      <c r="G140" s="153"/>
      <c r="H140" s="133"/>
      <c r="I140" s="129"/>
      <c r="J140" s="125"/>
      <c r="K140" s="131"/>
      <c r="L140" s="125"/>
      <c r="M140" s="133"/>
      <c r="N140" s="204"/>
      <c r="O140" s="125"/>
      <c r="P140" s="164"/>
      <c r="Q140" s="122"/>
      <c r="R140" s="140"/>
      <c r="S140" s="167"/>
      <c r="T140" s="124"/>
      <c r="U140" s="125"/>
      <c r="V140" s="125"/>
      <c r="W140" s="167"/>
      <c r="X140" s="127"/>
      <c r="Y140" s="162"/>
    </row>
    <row r="141" spans="1:25" ht="13.5" thickTop="1" x14ac:dyDescent="0.2">
      <c r="A141" s="144" t="s">
        <v>2796</v>
      </c>
      <c r="B141" s="146"/>
      <c r="C141" s="148"/>
      <c r="D141" s="150"/>
      <c r="E141" s="165"/>
      <c r="F141" s="11"/>
      <c r="G141" s="152"/>
      <c r="H141" s="132"/>
      <c r="I141" s="128"/>
      <c r="J141" s="121">
        <f t="shared" ref="J141" si="628">-TRUNC((H141*I141),2)</f>
        <v>0</v>
      </c>
      <c r="K141" s="130"/>
      <c r="L141" s="121">
        <f t="shared" ref="L141" si="629">-K141*$D$7</f>
        <v>0</v>
      </c>
      <c r="M141" s="132"/>
      <c r="N141" s="134">
        <v>0.11</v>
      </c>
      <c r="O141" s="121">
        <f t="shared" si="366"/>
        <v>0</v>
      </c>
      <c r="P141" s="163"/>
      <c r="Q141" s="121">
        <f t="shared" ref="Q141" si="630">IF(H141&lt;$B$8,0,H141+L141+O141)</f>
        <v>0</v>
      </c>
      <c r="R141" s="139">
        <f t="shared" ref="R141" si="631">IF(+H141&gt;$H$8,H141-$D$14,0)</f>
        <v>0</v>
      </c>
      <c r="S141" s="139">
        <f t="shared" ref="S141" si="632">MIN(Q141,R141)</f>
        <v>0</v>
      </c>
      <c r="T141" s="123">
        <f t="shared" ref="T141" si="633">IF(S141&lt;=$B$8,$C$8,IF(S141&lt;=$B$9,$C$9,IF(S141&lt;=$B$10,$C$10,IF(S141&lt;=$B$11,$C$11,IF(S141&gt;$B$11,$C$12)))))/100</f>
        <v>0</v>
      </c>
      <c r="U141" s="121">
        <f t="shared" ref="U141" si="634">IF(S141&lt;=$B$8,$D$8,IF(S141&lt;=$B$9,$D$9,IF(S141&lt;=$B$10,$D$10,IF(S141&lt;=$B$11,$D$11,IF(S141&gt;$B$11,$D$12)))))</f>
        <v>0</v>
      </c>
      <c r="V141" s="121">
        <f t="shared" ref="V141" si="635">IF(H141&gt;$H$8,(IF(-TRUNC((S141*T141),2)+U141,-TRUNC((S141*T141),2)+U141,0)),0)</f>
        <v>0</v>
      </c>
      <c r="W141" s="139">
        <f t="shared" ref="W141" si="636">(IF(H141&gt;$H$8,$K$9-($L$9*H141),0))*(OR(IF(H141&lt;$H$10,$K$9-($L$9*H141),0)))</f>
        <v>0</v>
      </c>
      <c r="X141" s="126">
        <f t="shared" ref="X141" si="637">H141+J141+O141+V141+W141</f>
        <v>0</v>
      </c>
      <c r="Y141" s="161">
        <f t="shared" ref="Y141" si="638">TRUNC((H141*0.2),2)</f>
        <v>0</v>
      </c>
    </row>
    <row r="142" spans="1:25" ht="13.5" thickBot="1" x14ac:dyDescent="0.25">
      <c r="A142" s="145"/>
      <c r="B142" s="147"/>
      <c r="C142" s="149"/>
      <c r="D142" s="151"/>
      <c r="E142" s="166"/>
      <c r="F142" s="109"/>
      <c r="G142" s="153"/>
      <c r="H142" s="133"/>
      <c r="I142" s="129"/>
      <c r="J142" s="125"/>
      <c r="K142" s="131"/>
      <c r="L142" s="125"/>
      <c r="M142" s="133"/>
      <c r="N142" s="204"/>
      <c r="O142" s="125"/>
      <c r="P142" s="164"/>
      <c r="Q142" s="122"/>
      <c r="R142" s="140"/>
      <c r="S142" s="167"/>
      <c r="T142" s="124"/>
      <c r="U142" s="125"/>
      <c r="V142" s="125"/>
      <c r="W142" s="167"/>
      <c r="X142" s="127"/>
      <c r="Y142" s="162"/>
    </row>
    <row r="143" spans="1:25" ht="13.5" thickTop="1" x14ac:dyDescent="0.2">
      <c r="A143" s="144" t="s">
        <v>2797</v>
      </c>
      <c r="B143" s="146"/>
      <c r="C143" s="148"/>
      <c r="D143" s="150"/>
      <c r="E143" s="165"/>
      <c r="F143" s="11"/>
      <c r="G143" s="152"/>
      <c r="H143" s="132"/>
      <c r="I143" s="128"/>
      <c r="J143" s="121">
        <f t="shared" ref="J143" si="639">-TRUNC((H143*I143),2)</f>
        <v>0</v>
      </c>
      <c r="K143" s="130"/>
      <c r="L143" s="121">
        <f t="shared" ref="L143" si="640">-K143*$D$7</f>
        <v>0</v>
      </c>
      <c r="M143" s="132"/>
      <c r="N143" s="134">
        <v>0.11</v>
      </c>
      <c r="O143" s="121">
        <f t="shared" si="354"/>
        <v>0</v>
      </c>
      <c r="P143" s="163"/>
      <c r="Q143" s="121">
        <f t="shared" ref="Q143" si="641">IF(H143&lt;$B$8,0,H143+L143+O143)</f>
        <v>0</v>
      </c>
      <c r="R143" s="139">
        <f t="shared" ref="R143" si="642">IF(+H143&gt;$H$8,H143-$D$14,0)</f>
        <v>0</v>
      </c>
      <c r="S143" s="139">
        <f t="shared" ref="S143" si="643">MIN(Q143,R143)</f>
        <v>0</v>
      </c>
      <c r="T143" s="123">
        <f t="shared" ref="T143" si="644">IF(S143&lt;=$B$8,$C$8,IF(S143&lt;=$B$9,$C$9,IF(S143&lt;=$B$10,$C$10,IF(S143&lt;=$B$11,$C$11,IF(S143&gt;$B$11,$C$12)))))/100</f>
        <v>0</v>
      </c>
      <c r="U143" s="121">
        <f t="shared" ref="U143" si="645">IF(S143&lt;=$B$8,$D$8,IF(S143&lt;=$B$9,$D$9,IF(S143&lt;=$B$10,$D$10,IF(S143&lt;=$B$11,$D$11,IF(S143&gt;$B$11,$D$12)))))</f>
        <v>0</v>
      </c>
      <c r="V143" s="121">
        <f t="shared" ref="V143" si="646">IF(H143&gt;$H$8,(IF(-TRUNC((S143*T143),2)+U143,-TRUNC((S143*T143),2)+U143,0)),0)</f>
        <v>0</v>
      </c>
      <c r="W143" s="139">
        <f t="shared" ref="W143" si="647">(IF(H143&gt;$H$8,$K$9-($L$9*H143),0))*(OR(IF(H143&lt;$H$10,$K$9-($L$9*H143),0)))</f>
        <v>0</v>
      </c>
      <c r="X143" s="126">
        <f t="shared" ref="X143" si="648">H143+J143+O143+V143+W143</f>
        <v>0</v>
      </c>
      <c r="Y143" s="161">
        <f t="shared" ref="Y143" si="649">TRUNC((H143*0.2),2)</f>
        <v>0</v>
      </c>
    </row>
    <row r="144" spans="1:25" ht="13.5" thickBot="1" x14ac:dyDescent="0.25">
      <c r="A144" s="145"/>
      <c r="B144" s="147"/>
      <c r="C144" s="149"/>
      <c r="D144" s="151"/>
      <c r="E144" s="166"/>
      <c r="F144" s="109"/>
      <c r="G144" s="153"/>
      <c r="H144" s="133"/>
      <c r="I144" s="129"/>
      <c r="J144" s="125"/>
      <c r="K144" s="131"/>
      <c r="L144" s="125"/>
      <c r="M144" s="133"/>
      <c r="N144" s="204"/>
      <c r="O144" s="125"/>
      <c r="P144" s="164"/>
      <c r="Q144" s="122"/>
      <c r="R144" s="140"/>
      <c r="S144" s="167"/>
      <c r="T144" s="124"/>
      <c r="U144" s="125"/>
      <c r="V144" s="125"/>
      <c r="W144" s="167"/>
      <c r="X144" s="127"/>
      <c r="Y144" s="162"/>
    </row>
    <row r="145" spans="1:25" ht="18" thickTop="1" thickBot="1" x14ac:dyDescent="0.3">
      <c r="A145" s="113" t="s">
        <v>28</v>
      </c>
      <c r="B145" s="114"/>
      <c r="C145" s="114"/>
      <c r="D145" s="115"/>
      <c r="E145" s="61"/>
      <c r="F145" s="62"/>
      <c r="G145" s="63"/>
      <c r="H145" s="64">
        <f>SUM(H25:H144)</f>
        <v>0</v>
      </c>
      <c r="I145" s="64"/>
      <c r="J145" s="64">
        <f>SUM(J25:J144)</f>
        <v>0</v>
      </c>
      <c r="K145" s="64"/>
      <c r="L145" s="64">
        <f>SUM(L25:L144)</f>
        <v>0</v>
      </c>
      <c r="M145" s="64">
        <f>SUM(M25:M144)</f>
        <v>0</v>
      </c>
      <c r="N145" s="65"/>
      <c r="O145" s="64">
        <f>SUM(O25:O144)</f>
        <v>0</v>
      </c>
      <c r="P145" s="64">
        <f>SUM(P25:P144)</f>
        <v>0</v>
      </c>
      <c r="Q145" s="64">
        <f>SUM(Q25:Q144)</f>
        <v>0</v>
      </c>
      <c r="R145" s="64">
        <f>SUM(R25:R144)</f>
        <v>0</v>
      </c>
      <c r="S145" s="64">
        <f>SUM(S25:S144)</f>
        <v>0</v>
      </c>
      <c r="T145" s="66"/>
      <c r="U145" s="64">
        <f>SUM(U25:U144)</f>
        <v>0</v>
      </c>
      <c r="V145" s="64">
        <f>SUM(V25:V144)</f>
        <v>0</v>
      </c>
      <c r="W145" s="64">
        <f>SUM(W25:W144)</f>
        <v>0</v>
      </c>
      <c r="X145" s="67">
        <f>SUM(X25:X144)</f>
        <v>0</v>
      </c>
      <c r="Y145" s="68">
        <f>SUM(Y25:Y144)</f>
        <v>0</v>
      </c>
    </row>
    <row r="146" spans="1:25" x14ac:dyDescent="0.2">
      <c r="B146" s="43"/>
      <c r="C146" s="116"/>
      <c r="D146" s="116"/>
      <c r="F146" s="117"/>
      <c r="G146" s="117"/>
      <c r="H146" s="78"/>
      <c r="I146" s="116"/>
      <c r="J146" s="116"/>
      <c r="K146" s="116"/>
      <c r="L146" s="116"/>
      <c r="M146" s="116"/>
    </row>
    <row r="147" spans="1:25" x14ac:dyDescent="0.2">
      <c r="B147" s="47" t="s">
        <v>29</v>
      </c>
      <c r="C147" s="48"/>
      <c r="D147" s="48"/>
      <c r="E147" s="48"/>
      <c r="F147" s="48"/>
      <c r="G147" s="48"/>
      <c r="H147" s="14"/>
      <c r="I147" s="14"/>
      <c r="J147" s="14"/>
      <c r="K147" s="14"/>
      <c r="L147" s="14"/>
      <c r="M147" s="15"/>
      <c r="N147" s="54"/>
      <c r="O147" s="54"/>
    </row>
    <row r="148" spans="1:25" ht="7.5" customHeight="1" x14ac:dyDescent="0.2">
      <c r="B148" s="49"/>
      <c r="C148" s="50"/>
      <c r="D148" s="50"/>
      <c r="E148" s="50"/>
      <c r="F148" s="50"/>
      <c r="G148" s="50"/>
      <c r="H148" s="54"/>
      <c r="I148" s="54"/>
      <c r="J148" s="54"/>
      <c r="K148" s="54"/>
      <c r="L148" s="54"/>
      <c r="M148" s="55"/>
      <c r="N148" s="54"/>
      <c r="O148" s="54"/>
    </row>
    <row r="149" spans="1:25" x14ac:dyDescent="0.2">
      <c r="B149" s="51" t="s">
        <v>2733</v>
      </c>
      <c r="C149" s="52"/>
      <c r="D149" s="52"/>
      <c r="E149" s="52"/>
      <c r="F149" s="52"/>
      <c r="G149" s="52"/>
      <c r="H149" s="52"/>
      <c r="I149" s="52"/>
      <c r="J149" s="52"/>
      <c r="K149" s="52"/>
      <c r="L149" s="52"/>
      <c r="M149" s="53"/>
      <c r="N149" s="52"/>
      <c r="O149" s="52"/>
      <c r="P149" s="112"/>
    </row>
    <row r="150" spans="1:25" ht="12" customHeight="1" x14ac:dyDescent="0.2">
      <c r="B150" s="51" t="s">
        <v>2736</v>
      </c>
      <c r="C150" s="52"/>
      <c r="D150" s="52"/>
      <c r="E150" s="52"/>
      <c r="F150" s="52"/>
      <c r="G150" s="52"/>
      <c r="H150" s="52"/>
      <c r="I150" s="52"/>
      <c r="J150" s="52"/>
      <c r="K150" s="52"/>
      <c r="L150" s="52"/>
      <c r="M150" s="53"/>
      <c r="N150" s="52"/>
      <c r="O150" s="52"/>
      <c r="P150" s="112"/>
    </row>
    <row r="151" spans="1:25" ht="12" customHeight="1" x14ac:dyDescent="0.2">
      <c r="B151" s="51" t="s">
        <v>2734</v>
      </c>
      <c r="C151" s="52"/>
      <c r="D151" s="52"/>
      <c r="E151" s="52"/>
      <c r="F151" s="52"/>
      <c r="G151" s="52"/>
      <c r="H151" s="52"/>
      <c r="I151" s="52"/>
      <c r="J151" s="52"/>
      <c r="K151" s="52"/>
      <c r="L151" s="52"/>
      <c r="M151" s="53"/>
      <c r="N151" s="52"/>
      <c r="O151" s="52"/>
      <c r="P151" s="112"/>
    </row>
    <row r="152" spans="1:25" ht="12" customHeight="1" x14ac:dyDescent="0.2">
      <c r="B152" s="80" t="s">
        <v>2735</v>
      </c>
      <c r="C152" s="81"/>
      <c r="D152" s="81"/>
      <c r="E152" s="52"/>
      <c r="F152" s="52"/>
      <c r="G152" s="52"/>
      <c r="H152" s="54"/>
      <c r="I152" s="54"/>
      <c r="J152" s="54"/>
      <c r="K152" s="54"/>
      <c r="L152" s="54"/>
      <c r="M152" s="55"/>
      <c r="N152" s="54"/>
      <c r="O152" s="54"/>
      <c r="P152" s="112"/>
    </row>
    <row r="153" spans="1:25" x14ac:dyDescent="0.2">
      <c r="B153" s="79"/>
      <c r="C153" s="56"/>
      <c r="D153" s="56"/>
      <c r="E153" s="9"/>
      <c r="F153" s="56"/>
      <c r="G153" s="56"/>
      <c r="H153" s="56"/>
      <c r="I153" s="56"/>
      <c r="J153" s="56"/>
      <c r="K153" s="56"/>
      <c r="L153" s="56"/>
      <c r="M153" s="57"/>
      <c r="N153" s="54"/>
      <c r="O153" s="54"/>
    </row>
    <row r="163" spans="11:11" x14ac:dyDescent="0.2">
      <c r="K163" s="46"/>
    </row>
    <row r="165" spans="11:11" x14ac:dyDescent="0.2">
      <c r="K165" s="45"/>
    </row>
  </sheetData>
  <sheetProtection algorithmName="SHA-512" hashValue="gRTvMg4UUWNLgD+6ASO1c82ofGjR1eg0DajrAx+zh8pX9n06oj4gwGOjFpjg0GahQlfS1op01z3CgFBoNqTXuQ==" saltValue="IovpMTnzB4145fH/ZsjA8w==" spinCount="100000" sheet="1" objects="1" scenarios="1"/>
  <dataConsolidate/>
  <mergeCells count="1484">
    <mergeCell ref="S141:S142"/>
    <mergeCell ref="T141:T142"/>
    <mergeCell ref="U141:U142"/>
    <mergeCell ref="V141:V142"/>
    <mergeCell ref="W141:W142"/>
    <mergeCell ref="X141:X142"/>
    <mergeCell ref="Y141:Y142"/>
    <mergeCell ref="A143:A144"/>
    <mergeCell ref="B143:B144"/>
    <mergeCell ref="C143:C144"/>
    <mergeCell ref="D143:D144"/>
    <mergeCell ref="E143:E144"/>
    <mergeCell ref="G143:G144"/>
    <mergeCell ref="H143:H144"/>
    <mergeCell ref="I143:I144"/>
    <mergeCell ref="J143:J144"/>
    <mergeCell ref="K143:K144"/>
    <mergeCell ref="L143:L144"/>
    <mergeCell ref="M143:M144"/>
    <mergeCell ref="N143:N144"/>
    <mergeCell ref="O143:O144"/>
    <mergeCell ref="P143:P144"/>
    <mergeCell ref="Q143:Q144"/>
    <mergeCell ref="R143:R144"/>
    <mergeCell ref="S143:S144"/>
    <mergeCell ref="T143:T144"/>
    <mergeCell ref="U143:U144"/>
    <mergeCell ref="V143:V144"/>
    <mergeCell ref="W143:W144"/>
    <mergeCell ref="X143:X144"/>
    <mergeCell ref="Y143:Y144"/>
    <mergeCell ref="A141:A142"/>
    <mergeCell ref="B141:B142"/>
    <mergeCell ref="C141:C142"/>
    <mergeCell ref="D141:D142"/>
    <mergeCell ref="E141:E142"/>
    <mergeCell ref="G141:G142"/>
    <mergeCell ref="H141:H142"/>
    <mergeCell ref="I141:I142"/>
    <mergeCell ref="J141:J142"/>
    <mergeCell ref="K141:K142"/>
    <mergeCell ref="L141:L142"/>
    <mergeCell ref="M141:M142"/>
    <mergeCell ref="N141:N142"/>
    <mergeCell ref="O141:O142"/>
    <mergeCell ref="P141:P142"/>
    <mergeCell ref="Q141:Q142"/>
    <mergeCell ref="R141:R142"/>
    <mergeCell ref="S137:S138"/>
    <mergeCell ref="C137:C138"/>
    <mergeCell ref="D137:D138"/>
    <mergeCell ref="E137:E138"/>
    <mergeCell ref="G137:G138"/>
    <mergeCell ref="H137:H138"/>
    <mergeCell ref="I137:I138"/>
    <mergeCell ref="J137:J138"/>
    <mergeCell ref="K137:K138"/>
    <mergeCell ref="L137:L138"/>
    <mergeCell ref="M137:M138"/>
    <mergeCell ref="N137:N138"/>
    <mergeCell ref="O137:O138"/>
    <mergeCell ref="P137:P138"/>
    <mergeCell ref="Q137:Q138"/>
    <mergeCell ref="R137:R138"/>
    <mergeCell ref="T137:T138"/>
    <mergeCell ref="U137:U138"/>
    <mergeCell ref="V137:V138"/>
    <mergeCell ref="W137:W138"/>
    <mergeCell ref="X137:X138"/>
    <mergeCell ref="Y137:Y138"/>
    <mergeCell ref="A139:A140"/>
    <mergeCell ref="B139:B140"/>
    <mergeCell ref="C139:C140"/>
    <mergeCell ref="D139:D140"/>
    <mergeCell ref="E139:E140"/>
    <mergeCell ref="G139:G140"/>
    <mergeCell ref="H139:H140"/>
    <mergeCell ref="I139:I140"/>
    <mergeCell ref="J139:J140"/>
    <mergeCell ref="K139:K140"/>
    <mergeCell ref="L139:L140"/>
    <mergeCell ref="M139:M140"/>
    <mergeCell ref="N139:N140"/>
    <mergeCell ref="O139:O140"/>
    <mergeCell ref="P139:P140"/>
    <mergeCell ref="Q139:Q140"/>
    <mergeCell ref="R139:R140"/>
    <mergeCell ref="S139:S140"/>
    <mergeCell ref="T139:T140"/>
    <mergeCell ref="U139:U140"/>
    <mergeCell ref="V139:V140"/>
    <mergeCell ref="W139:W140"/>
    <mergeCell ref="X139:X140"/>
    <mergeCell ref="Y139:Y140"/>
    <mergeCell ref="A137:A138"/>
    <mergeCell ref="B137:B138"/>
    <mergeCell ref="S133:S134"/>
    <mergeCell ref="T133:T134"/>
    <mergeCell ref="U133:U134"/>
    <mergeCell ref="V133:V134"/>
    <mergeCell ref="W133:W134"/>
    <mergeCell ref="X133:X134"/>
    <mergeCell ref="Y133:Y134"/>
    <mergeCell ref="A135:A136"/>
    <mergeCell ref="B135:B136"/>
    <mergeCell ref="C135:C136"/>
    <mergeCell ref="D135:D136"/>
    <mergeCell ref="E135:E136"/>
    <mergeCell ref="G135:G136"/>
    <mergeCell ref="H135:H136"/>
    <mergeCell ref="I135:I136"/>
    <mergeCell ref="J135:J136"/>
    <mergeCell ref="K135:K136"/>
    <mergeCell ref="L135:L136"/>
    <mergeCell ref="M135:M136"/>
    <mergeCell ref="N135:N136"/>
    <mergeCell ref="O135:O136"/>
    <mergeCell ref="P135:P136"/>
    <mergeCell ref="Q135:Q136"/>
    <mergeCell ref="R135:R136"/>
    <mergeCell ref="S135:S136"/>
    <mergeCell ref="T135:T136"/>
    <mergeCell ref="U135:U136"/>
    <mergeCell ref="V135:V136"/>
    <mergeCell ref="W135:W136"/>
    <mergeCell ref="X135:X136"/>
    <mergeCell ref="Y135:Y136"/>
    <mergeCell ref="A133:A134"/>
    <mergeCell ref="B133:B134"/>
    <mergeCell ref="C133:C134"/>
    <mergeCell ref="D133:D134"/>
    <mergeCell ref="E133:E134"/>
    <mergeCell ref="G133:G134"/>
    <mergeCell ref="H133:H134"/>
    <mergeCell ref="I133:I134"/>
    <mergeCell ref="J133:J134"/>
    <mergeCell ref="K133:K134"/>
    <mergeCell ref="L133:L134"/>
    <mergeCell ref="M133:M134"/>
    <mergeCell ref="N133:N134"/>
    <mergeCell ref="O133:O134"/>
    <mergeCell ref="P133:P134"/>
    <mergeCell ref="Q133:Q134"/>
    <mergeCell ref="R133:R134"/>
    <mergeCell ref="S129:S130"/>
    <mergeCell ref="C129:C130"/>
    <mergeCell ref="D129:D130"/>
    <mergeCell ref="E129:E130"/>
    <mergeCell ref="G129:G130"/>
    <mergeCell ref="H129:H130"/>
    <mergeCell ref="I129:I130"/>
    <mergeCell ref="J129:J130"/>
    <mergeCell ref="K129:K130"/>
    <mergeCell ref="L129:L130"/>
    <mergeCell ref="M129:M130"/>
    <mergeCell ref="N129:N130"/>
    <mergeCell ref="O129:O130"/>
    <mergeCell ref="P129:P130"/>
    <mergeCell ref="Q129:Q130"/>
    <mergeCell ref="R129:R130"/>
    <mergeCell ref="T129:T130"/>
    <mergeCell ref="U129:U130"/>
    <mergeCell ref="V129:V130"/>
    <mergeCell ref="W129:W130"/>
    <mergeCell ref="X129:X130"/>
    <mergeCell ref="Y129:Y130"/>
    <mergeCell ref="A131:A132"/>
    <mergeCell ref="B131:B132"/>
    <mergeCell ref="C131:C132"/>
    <mergeCell ref="D131:D132"/>
    <mergeCell ref="E131:E132"/>
    <mergeCell ref="G131:G132"/>
    <mergeCell ref="H131:H132"/>
    <mergeCell ref="I131:I132"/>
    <mergeCell ref="J131:J132"/>
    <mergeCell ref="K131:K132"/>
    <mergeCell ref="L131:L132"/>
    <mergeCell ref="M131:M132"/>
    <mergeCell ref="N131:N132"/>
    <mergeCell ref="O131:O132"/>
    <mergeCell ref="P131:P132"/>
    <mergeCell ref="Q131:Q132"/>
    <mergeCell ref="R131:R132"/>
    <mergeCell ref="S131:S132"/>
    <mergeCell ref="T131:T132"/>
    <mergeCell ref="U131:U132"/>
    <mergeCell ref="V131:V132"/>
    <mergeCell ref="W131:W132"/>
    <mergeCell ref="X131:X132"/>
    <mergeCell ref="Y131:Y132"/>
    <mergeCell ref="A129:A130"/>
    <mergeCell ref="B129:B130"/>
    <mergeCell ref="S125:S126"/>
    <mergeCell ref="T125:T126"/>
    <mergeCell ref="U125:U126"/>
    <mergeCell ref="V125:V126"/>
    <mergeCell ref="W125:W126"/>
    <mergeCell ref="X125:X126"/>
    <mergeCell ref="Y125:Y126"/>
    <mergeCell ref="A127:A128"/>
    <mergeCell ref="B127:B128"/>
    <mergeCell ref="C127:C128"/>
    <mergeCell ref="D127:D128"/>
    <mergeCell ref="E127:E128"/>
    <mergeCell ref="G127:G128"/>
    <mergeCell ref="H127:H128"/>
    <mergeCell ref="I127:I128"/>
    <mergeCell ref="J127:J128"/>
    <mergeCell ref="K127:K128"/>
    <mergeCell ref="L127:L128"/>
    <mergeCell ref="M127:M128"/>
    <mergeCell ref="N127:N128"/>
    <mergeCell ref="O127:O128"/>
    <mergeCell ref="P127:P128"/>
    <mergeCell ref="Q127:Q128"/>
    <mergeCell ref="R127:R128"/>
    <mergeCell ref="S127:S128"/>
    <mergeCell ref="T127:T128"/>
    <mergeCell ref="U127:U128"/>
    <mergeCell ref="V127:V128"/>
    <mergeCell ref="W127:W128"/>
    <mergeCell ref="X127:X128"/>
    <mergeCell ref="Y127:Y128"/>
    <mergeCell ref="A125:A126"/>
    <mergeCell ref="B125:B126"/>
    <mergeCell ref="C125:C126"/>
    <mergeCell ref="D125:D126"/>
    <mergeCell ref="E125:E126"/>
    <mergeCell ref="G125:G126"/>
    <mergeCell ref="H125:H126"/>
    <mergeCell ref="I125:I126"/>
    <mergeCell ref="J125:J126"/>
    <mergeCell ref="K125:K126"/>
    <mergeCell ref="L125:L126"/>
    <mergeCell ref="M125:M126"/>
    <mergeCell ref="N125:N126"/>
    <mergeCell ref="O125:O126"/>
    <mergeCell ref="P125:P126"/>
    <mergeCell ref="Q125:Q126"/>
    <mergeCell ref="R125:R126"/>
    <mergeCell ref="S121:S122"/>
    <mergeCell ref="C121:C122"/>
    <mergeCell ref="D121:D122"/>
    <mergeCell ref="E121:E122"/>
    <mergeCell ref="G121:G122"/>
    <mergeCell ref="H121:H122"/>
    <mergeCell ref="I121:I122"/>
    <mergeCell ref="J121:J122"/>
    <mergeCell ref="K121:K122"/>
    <mergeCell ref="L121:L122"/>
    <mergeCell ref="M121:M122"/>
    <mergeCell ref="N121:N122"/>
    <mergeCell ref="O121:O122"/>
    <mergeCell ref="P121:P122"/>
    <mergeCell ref="Q121:Q122"/>
    <mergeCell ref="R121:R122"/>
    <mergeCell ref="T121:T122"/>
    <mergeCell ref="U121:U122"/>
    <mergeCell ref="V121:V122"/>
    <mergeCell ref="W121:W122"/>
    <mergeCell ref="X121:X122"/>
    <mergeCell ref="Y121:Y122"/>
    <mergeCell ref="A123:A124"/>
    <mergeCell ref="B123:B124"/>
    <mergeCell ref="C123:C124"/>
    <mergeCell ref="D123:D124"/>
    <mergeCell ref="E123:E124"/>
    <mergeCell ref="G123:G124"/>
    <mergeCell ref="H123:H124"/>
    <mergeCell ref="I123:I124"/>
    <mergeCell ref="J123:J124"/>
    <mergeCell ref="K123:K124"/>
    <mergeCell ref="L123:L124"/>
    <mergeCell ref="M123:M124"/>
    <mergeCell ref="N123:N124"/>
    <mergeCell ref="O123:O124"/>
    <mergeCell ref="P123:P124"/>
    <mergeCell ref="Q123:Q124"/>
    <mergeCell ref="R123:R124"/>
    <mergeCell ref="S123:S124"/>
    <mergeCell ref="T123:T124"/>
    <mergeCell ref="U123:U124"/>
    <mergeCell ref="V123:V124"/>
    <mergeCell ref="W123:W124"/>
    <mergeCell ref="X123:X124"/>
    <mergeCell ref="Y123:Y124"/>
    <mergeCell ref="A121:A122"/>
    <mergeCell ref="B121:B122"/>
    <mergeCell ref="S117:S118"/>
    <mergeCell ref="T117:T118"/>
    <mergeCell ref="U117:U118"/>
    <mergeCell ref="V117:V118"/>
    <mergeCell ref="W117:W118"/>
    <mergeCell ref="X117:X118"/>
    <mergeCell ref="Y117:Y118"/>
    <mergeCell ref="A119:A120"/>
    <mergeCell ref="B119:B120"/>
    <mergeCell ref="C119:C120"/>
    <mergeCell ref="D119:D120"/>
    <mergeCell ref="E119:E120"/>
    <mergeCell ref="G119:G120"/>
    <mergeCell ref="H119:H120"/>
    <mergeCell ref="I119:I120"/>
    <mergeCell ref="J119:J120"/>
    <mergeCell ref="K119:K120"/>
    <mergeCell ref="L119:L120"/>
    <mergeCell ref="M119:M120"/>
    <mergeCell ref="N119:N120"/>
    <mergeCell ref="O119:O120"/>
    <mergeCell ref="P119:P120"/>
    <mergeCell ref="Q119:Q120"/>
    <mergeCell ref="R119:R120"/>
    <mergeCell ref="S119:S120"/>
    <mergeCell ref="T119:T120"/>
    <mergeCell ref="U119:U120"/>
    <mergeCell ref="V119:V120"/>
    <mergeCell ref="W119:W120"/>
    <mergeCell ref="X119:X120"/>
    <mergeCell ref="Y119:Y120"/>
    <mergeCell ref="A117:A118"/>
    <mergeCell ref="B117:B118"/>
    <mergeCell ref="C117:C118"/>
    <mergeCell ref="D117:D118"/>
    <mergeCell ref="E117:E118"/>
    <mergeCell ref="G117:G118"/>
    <mergeCell ref="H117:H118"/>
    <mergeCell ref="I117:I118"/>
    <mergeCell ref="J117:J118"/>
    <mergeCell ref="K117:K118"/>
    <mergeCell ref="L117:L118"/>
    <mergeCell ref="M117:M118"/>
    <mergeCell ref="N117:N118"/>
    <mergeCell ref="O117:O118"/>
    <mergeCell ref="P117:P118"/>
    <mergeCell ref="Q117:Q118"/>
    <mergeCell ref="R117:R118"/>
    <mergeCell ref="S113:S114"/>
    <mergeCell ref="C113:C114"/>
    <mergeCell ref="D113:D114"/>
    <mergeCell ref="E113:E114"/>
    <mergeCell ref="G113:G114"/>
    <mergeCell ref="H113:H114"/>
    <mergeCell ref="I113:I114"/>
    <mergeCell ref="J113:J114"/>
    <mergeCell ref="K113:K114"/>
    <mergeCell ref="L113:L114"/>
    <mergeCell ref="M113:M114"/>
    <mergeCell ref="N113:N114"/>
    <mergeCell ref="O113:O114"/>
    <mergeCell ref="P113:P114"/>
    <mergeCell ref="Q113:Q114"/>
    <mergeCell ref="R113:R114"/>
    <mergeCell ref="T113:T114"/>
    <mergeCell ref="U113:U114"/>
    <mergeCell ref="V113:V114"/>
    <mergeCell ref="W113:W114"/>
    <mergeCell ref="X113:X114"/>
    <mergeCell ref="Y113:Y114"/>
    <mergeCell ref="A115:A116"/>
    <mergeCell ref="B115:B116"/>
    <mergeCell ref="C115:C116"/>
    <mergeCell ref="D115:D116"/>
    <mergeCell ref="E115:E116"/>
    <mergeCell ref="G115:G116"/>
    <mergeCell ref="H115:H116"/>
    <mergeCell ref="I115:I116"/>
    <mergeCell ref="J115:J116"/>
    <mergeCell ref="K115:K116"/>
    <mergeCell ref="L115:L116"/>
    <mergeCell ref="M115:M116"/>
    <mergeCell ref="N115:N116"/>
    <mergeCell ref="O115:O116"/>
    <mergeCell ref="P115:P116"/>
    <mergeCell ref="Q115:Q116"/>
    <mergeCell ref="R115:R116"/>
    <mergeCell ref="S115:S116"/>
    <mergeCell ref="T115:T116"/>
    <mergeCell ref="U115:U116"/>
    <mergeCell ref="V115:V116"/>
    <mergeCell ref="W115:W116"/>
    <mergeCell ref="X115:X116"/>
    <mergeCell ref="Y115:Y116"/>
    <mergeCell ref="A113:A114"/>
    <mergeCell ref="B113:B114"/>
    <mergeCell ref="S109:S110"/>
    <mergeCell ref="T109:T110"/>
    <mergeCell ref="U109:U110"/>
    <mergeCell ref="V109:V110"/>
    <mergeCell ref="W109:W110"/>
    <mergeCell ref="X109:X110"/>
    <mergeCell ref="Y109:Y110"/>
    <mergeCell ref="A111:A112"/>
    <mergeCell ref="B111:B112"/>
    <mergeCell ref="C111:C112"/>
    <mergeCell ref="D111:D112"/>
    <mergeCell ref="E111:E112"/>
    <mergeCell ref="G111:G112"/>
    <mergeCell ref="H111:H112"/>
    <mergeCell ref="I111:I112"/>
    <mergeCell ref="J111:J112"/>
    <mergeCell ref="K111:K112"/>
    <mergeCell ref="L111:L112"/>
    <mergeCell ref="M111:M112"/>
    <mergeCell ref="N111:N112"/>
    <mergeCell ref="O111:O112"/>
    <mergeCell ref="P111:P112"/>
    <mergeCell ref="Q111:Q112"/>
    <mergeCell ref="R111:R112"/>
    <mergeCell ref="S111:S112"/>
    <mergeCell ref="T111:T112"/>
    <mergeCell ref="U111:U112"/>
    <mergeCell ref="V111:V112"/>
    <mergeCell ref="W111:W112"/>
    <mergeCell ref="X111:X112"/>
    <mergeCell ref="Y111:Y112"/>
    <mergeCell ref="A109:A110"/>
    <mergeCell ref="B109:B110"/>
    <mergeCell ref="C109:C110"/>
    <mergeCell ref="D109:D110"/>
    <mergeCell ref="E109:E110"/>
    <mergeCell ref="G109:G110"/>
    <mergeCell ref="H109:H110"/>
    <mergeCell ref="I109:I110"/>
    <mergeCell ref="J109:J110"/>
    <mergeCell ref="K109:K110"/>
    <mergeCell ref="L109:L110"/>
    <mergeCell ref="M109:M110"/>
    <mergeCell ref="N109:N110"/>
    <mergeCell ref="O109:O110"/>
    <mergeCell ref="P109:P110"/>
    <mergeCell ref="Q109:Q110"/>
    <mergeCell ref="R109:R110"/>
    <mergeCell ref="S105:S106"/>
    <mergeCell ref="C105:C106"/>
    <mergeCell ref="D105:D106"/>
    <mergeCell ref="E105:E106"/>
    <mergeCell ref="G105:G106"/>
    <mergeCell ref="H105:H106"/>
    <mergeCell ref="I105:I106"/>
    <mergeCell ref="J105:J106"/>
    <mergeCell ref="K105:K106"/>
    <mergeCell ref="L105:L106"/>
    <mergeCell ref="M105:M106"/>
    <mergeCell ref="N105:N106"/>
    <mergeCell ref="O105:O106"/>
    <mergeCell ref="P105:P106"/>
    <mergeCell ref="Q105:Q106"/>
    <mergeCell ref="R105:R106"/>
    <mergeCell ref="T105:T106"/>
    <mergeCell ref="U105:U106"/>
    <mergeCell ref="V105:V106"/>
    <mergeCell ref="W105:W106"/>
    <mergeCell ref="X105:X106"/>
    <mergeCell ref="Y105:Y106"/>
    <mergeCell ref="A107:A108"/>
    <mergeCell ref="B107:B108"/>
    <mergeCell ref="C107:C108"/>
    <mergeCell ref="D107:D108"/>
    <mergeCell ref="E107:E108"/>
    <mergeCell ref="G107:G108"/>
    <mergeCell ref="H107:H108"/>
    <mergeCell ref="I107:I108"/>
    <mergeCell ref="J107:J108"/>
    <mergeCell ref="K107:K108"/>
    <mergeCell ref="L107:L108"/>
    <mergeCell ref="M107:M108"/>
    <mergeCell ref="N107:N108"/>
    <mergeCell ref="O107:O108"/>
    <mergeCell ref="P107:P108"/>
    <mergeCell ref="Q107:Q108"/>
    <mergeCell ref="R107:R108"/>
    <mergeCell ref="S107:S108"/>
    <mergeCell ref="T107:T108"/>
    <mergeCell ref="U107:U108"/>
    <mergeCell ref="V107:V108"/>
    <mergeCell ref="W107:W108"/>
    <mergeCell ref="X107:X108"/>
    <mergeCell ref="Y107:Y108"/>
    <mergeCell ref="A105:A106"/>
    <mergeCell ref="B105:B106"/>
    <mergeCell ref="S101:S102"/>
    <mergeCell ref="T101:T102"/>
    <mergeCell ref="U101:U102"/>
    <mergeCell ref="V101:V102"/>
    <mergeCell ref="W101:W102"/>
    <mergeCell ref="X101:X102"/>
    <mergeCell ref="Y101:Y102"/>
    <mergeCell ref="A103:A104"/>
    <mergeCell ref="B103:B104"/>
    <mergeCell ref="C103:C104"/>
    <mergeCell ref="D103:D104"/>
    <mergeCell ref="E103:E104"/>
    <mergeCell ref="G103:G104"/>
    <mergeCell ref="H103:H104"/>
    <mergeCell ref="I103:I104"/>
    <mergeCell ref="J103:J104"/>
    <mergeCell ref="K103:K104"/>
    <mergeCell ref="L103:L104"/>
    <mergeCell ref="M103:M104"/>
    <mergeCell ref="N103:N104"/>
    <mergeCell ref="O103:O104"/>
    <mergeCell ref="P103:P104"/>
    <mergeCell ref="Q103:Q104"/>
    <mergeCell ref="R103:R104"/>
    <mergeCell ref="S103:S104"/>
    <mergeCell ref="T103:T104"/>
    <mergeCell ref="U103:U104"/>
    <mergeCell ref="V103:V104"/>
    <mergeCell ref="W103:W104"/>
    <mergeCell ref="X103:X104"/>
    <mergeCell ref="Y103:Y104"/>
    <mergeCell ref="A101:A102"/>
    <mergeCell ref="B101:B102"/>
    <mergeCell ref="C101:C102"/>
    <mergeCell ref="D101:D102"/>
    <mergeCell ref="E101:E102"/>
    <mergeCell ref="G101:G102"/>
    <mergeCell ref="H101:H102"/>
    <mergeCell ref="I101:I102"/>
    <mergeCell ref="J101:J102"/>
    <mergeCell ref="K101:K102"/>
    <mergeCell ref="L101:L102"/>
    <mergeCell ref="M101:M102"/>
    <mergeCell ref="N101:N102"/>
    <mergeCell ref="O101:O102"/>
    <mergeCell ref="P101:P102"/>
    <mergeCell ref="Q101:Q102"/>
    <mergeCell ref="R101:R102"/>
    <mergeCell ref="S97:S98"/>
    <mergeCell ref="C97:C98"/>
    <mergeCell ref="D97:D98"/>
    <mergeCell ref="E97:E98"/>
    <mergeCell ref="G97:G98"/>
    <mergeCell ref="H97:H98"/>
    <mergeCell ref="I97:I98"/>
    <mergeCell ref="J97:J98"/>
    <mergeCell ref="K97:K98"/>
    <mergeCell ref="L97:L98"/>
    <mergeCell ref="M97:M98"/>
    <mergeCell ref="N97:N98"/>
    <mergeCell ref="O97:O98"/>
    <mergeCell ref="P97:P98"/>
    <mergeCell ref="Q97:Q98"/>
    <mergeCell ref="R97:R98"/>
    <mergeCell ref="T97:T98"/>
    <mergeCell ref="U97:U98"/>
    <mergeCell ref="V97:V98"/>
    <mergeCell ref="W97:W98"/>
    <mergeCell ref="X97:X98"/>
    <mergeCell ref="Y97:Y98"/>
    <mergeCell ref="A99:A100"/>
    <mergeCell ref="B99:B100"/>
    <mergeCell ref="C99:C100"/>
    <mergeCell ref="D99:D100"/>
    <mergeCell ref="E99:E100"/>
    <mergeCell ref="G99:G100"/>
    <mergeCell ref="H99:H100"/>
    <mergeCell ref="I99:I100"/>
    <mergeCell ref="J99:J100"/>
    <mergeCell ref="K99:K100"/>
    <mergeCell ref="L99:L100"/>
    <mergeCell ref="M99:M100"/>
    <mergeCell ref="N99:N100"/>
    <mergeCell ref="O99:O100"/>
    <mergeCell ref="P99:P100"/>
    <mergeCell ref="Q99:Q100"/>
    <mergeCell ref="R99:R100"/>
    <mergeCell ref="S99:S100"/>
    <mergeCell ref="T99:T100"/>
    <mergeCell ref="U99:U100"/>
    <mergeCell ref="V99:V100"/>
    <mergeCell ref="W99:W100"/>
    <mergeCell ref="X99:X100"/>
    <mergeCell ref="Y99:Y100"/>
    <mergeCell ref="A97:A98"/>
    <mergeCell ref="B97:B98"/>
    <mergeCell ref="S93:S94"/>
    <mergeCell ref="T93:T94"/>
    <mergeCell ref="U93:U94"/>
    <mergeCell ref="V93:V94"/>
    <mergeCell ref="W93:W94"/>
    <mergeCell ref="X93:X94"/>
    <mergeCell ref="Y93:Y94"/>
    <mergeCell ref="A95:A96"/>
    <mergeCell ref="B95:B96"/>
    <mergeCell ref="C95:C96"/>
    <mergeCell ref="D95:D96"/>
    <mergeCell ref="E95:E96"/>
    <mergeCell ref="G95:G96"/>
    <mergeCell ref="H95:H96"/>
    <mergeCell ref="I95:I96"/>
    <mergeCell ref="J95:J96"/>
    <mergeCell ref="K95:K96"/>
    <mergeCell ref="L95:L96"/>
    <mergeCell ref="M95:M96"/>
    <mergeCell ref="N95:N96"/>
    <mergeCell ref="O95:O96"/>
    <mergeCell ref="P95:P96"/>
    <mergeCell ref="Q95:Q96"/>
    <mergeCell ref="R95:R96"/>
    <mergeCell ref="S95:S96"/>
    <mergeCell ref="T95:T96"/>
    <mergeCell ref="U95:U96"/>
    <mergeCell ref="V95:V96"/>
    <mergeCell ref="W95:W96"/>
    <mergeCell ref="X95:X96"/>
    <mergeCell ref="Y95:Y96"/>
    <mergeCell ref="A93:A94"/>
    <mergeCell ref="B93:B94"/>
    <mergeCell ref="C93:C94"/>
    <mergeCell ref="D93:D94"/>
    <mergeCell ref="E93:E94"/>
    <mergeCell ref="G93:G94"/>
    <mergeCell ref="H93:H94"/>
    <mergeCell ref="I93:I94"/>
    <mergeCell ref="J93:J94"/>
    <mergeCell ref="K93:K94"/>
    <mergeCell ref="L93:L94"/>
    <mergeCell ref="M93:M94"/>
    <mergeCell ref="N93:N94"/>
    <mergeCell ref="O93:O94"/>
    <mergeCell ref="P93:P94"/>
    <mergeCell ref="Q93:Q94"/>
    <mergeCell ref="R93:R94"/>
    <mergeCell ref="S89:S90"/>
    <mergeCell ref="C89:C90"/>
    <mergeCell ref="D89:D90"/>
    <mergeCell ref="E89:E90"/>
    <mergeCell ref="G89:G90"/>
    <mergeCell ref="H89:H90"/>
    <mergeCell ref="I89:I90"/>
    <mergeCell ref="J89:J90"/>
    <mergeCell ref="K89:K90"/>
    <mergeCell ref="L89:L90"/>
    <mergeCell ref="M89:M90"/>
    <mergeCell ref="N89:N90"/>
    <mergeCell ref="O89:O90"/>
    <mergeCell ref="P89:P90"/>
    <mergeCell ref="Q89:Q90"/>
    <mergeCell ref="R89:R90"/>
    <mergeCell ref="T89:T90"/>
    <mergeCell ref="U89:U90"/>
    <mergeCell ref="V89:V90"/>
    <mergeCell ref="W89:W90"/>
    <mergeCell ref="X89:X90"/>
    <mergeCell ref="Y89:Y90"/>
    <mergeCell ref="A91:A92"/>
    <mergeCell ref="B91:B92"/>
    <mergeCell ref="C91:C92"/>
    <mergeCell ref="D91:D92"/>
    <mergeCell ref="E91:E92"/>
    <mergeCell ref="G91:G92"/>
    <mergeCell ref="H91:H92"/>
    <mergeCell ref="I91:I92"/>
    <mergeCell ref="J91:J92"/>
    <mergeCell ref="K91:K92"/>
    <mergeCell ref="L91:L92"/>
    <mergeCell ref="M91:M92"/>
    <mergeCell ref="N91:N92"/>
    <mergeCell ref="O91:O92"/>
    <mergeCell ref="P91:P92"/>
    <mergeCell ref="Q91:Q92"/>
    <mergeCell ref="R91:R92"/>
    <mergeCell ref="S91:S92"/>
    <mergeCell ref="T91:T92"/>
    <mergeCell ref="U91:U92"/>
    <mergeCell ref="V91:V92"/>
    <mergeCell ref="W91:W92"/>
    <mergeCell ref="X91:X92"/>
    <mergeCell ref="Y91:Y92"/>
    <mergeCell ref="A89:A90"/>
    <mergeCell ref="B89:B90"/>
    <mergeCell ref="S85:S86"/>
    <mergeCell ref="T85:T86"/>
    <mergeCell ref="U85:U86"/>
    <mergeCell ref="V85:V86"/>
    <mergeCell ref="W85:W86"/>
    <mergeCell ref="X85:X86"/>
    <mergeCell ref="Y85:Y86"/>
    <mergeCell ref="A87:A88"/>
    <mergeCell ref="B87:B88"/>
    <mergeCell ref="C87:C88"/>
    <mergeCell ref="D87:D88"/>
    <mergeCell ref="E87:E88"/>
    <mergeCell ref="G87:G88"/>
    <mergeCell ref="H87:H88"/>
    <mergeCell ref="I87:I88"/>
    <mergeCell ref="J87:J88"/>
    <mergeCell ref="K87:K88"/>
    <mergeCell ref="L87:L88"/>
    <mergeCell ref="M87:M88"/>
    <mergeCell ref="N87:N88"/>
    <mergeCell ref="O87:O88"/>
    <mergeCell ref="P87:P88"/>
    <mergeCell ref="Q87:Q88"/>
    <mergeCell ref="R87:R88"/>
    <mergeCell ref="S87:S88"/>
    <mergeCell ref="T87:T88"/>
    <mergeCell ref="U87:U88"/>
    <mergeCell ref="V87:V88"/>
    <mergeCell ref="W87:W88"/>
    <mergeCell ref="X87:X88"/>
    <mergeCell ref="Y87:Y88"/>
    <mergeCell ref="A85:A86"/>
    <mergeCell ref="B85:B86"/>
    <mergeCell ref="C85:C86"/>
    <mergeCell ref="D85:D86"/>
    <mergeCell ref="E85:E86"/>
    <mergeCell ref="G85:G86"/>
    <mergeCell ref="H85:H86"/>
    <mergeCell ref="I85:I86"/>
    <mergeCell ref="J85:J86"/>
    <mergeCell ref="K85:K86"/>
    <mergeCell ref="L85:L86"/>
    <mergeCell ref="M85:M86"/>
    <mergeCell ref="N85:N86"/>
    <mergeCell ref="O85:O86"/>
    <mergeCell ref="P85:P86"/>
    <mergeCell ref="Q85:Q86"/>
    <mergeCell ref="R85:R86"/>
    <mergeCell ref="S81:S82"/>
    <mergeCell ref="C81:C82"/>
    <mergeCell ref="D81:D82"/>
    <mergeCell ref="E81:E82"/>
    <mergeCell ref="G81:G82"/>
    <mergeCell ref="H81:H82"/>
    <mergeCell ref="I81:I82"/>
    <mergeCell ref="J81:J82"/>
    <mergeCell ref="K81:K82"/>
    <mergeCell ref="L81:L82"/>
    <mergeCell ref="M81:M82"/>
    <mergeCell ref="N81:N82"/>
    <mergeCell ref="O81:O82"/>
    <mergeCell ref="P81:P82"/>
    <mergeCell ref="Q81:Q82"/>
    <mergeCell ref="R81:R82"/>
    <mergeCell ref="T81:T82"/>
    <mergeCell ref="U81:U82"/>
    <mergeCell ref="V81:V82"/>
    <mergeCell ref="W81:W82"/>
    <mergeCell ref="X81:X82"/>
    <mergeCell ref="Y81:Y82"/>
    <mergeCell ref="A83:A84"/>
    <mergeCell ref="B83:B84"/>
    <mergeCell ref="C83:C84"/>
    <mergeCell ref="D83:D84"/>
    <mergeCell ref="E83:E84"/>
    <mergeCell ref="G83:G84"/>
    <mergeCell ref="H83:H84"/>
    <mergeCell ref="I83:I84"/>
    <mergeCell ref="J83:J84"/>
    <mergeCell ref="K83:K84"/>
    <mergeCell ref="L83:L84"/>
    <mergeCell ref="M83:M84"/>
    <mergeCell ref="N83:N84"/>
    <mergeCell ref="O83:O84"/>
    <mergeCell ref="P83:P84"/>
    <mergeCell ref="Q83:Q84"/>
    <mergeCell ref="R83:R84"/>
    <mergeCell ref="S83:S84"/>
    <mergeCell ref="T83:T84"/>
    <mergeCell ref="U83:U84"/>
    <mergeCell ref="V83:V84"/>
    <mergeCell ref="W83:W84"/>
    <mergeCell ref="X83:X84"/>
    <mergeCell ref="Y83:Y84"/>
    <mergeCell ref="A81:A82"/>
    <mergeCell ref="B81:B82"/>
    <mergeCell ref="S77:S78"/>
    <mergeCell ref="T77:T78"/>
    <mergeCell ref="U77:U78"/>
    <mergeCell ref="V77:V78"/>
    <mergeCell ref="W77:W78"/>
    <mergeCell ref="X77:X78"/>
    <mergeCell ref="Y77:Y78"/>
    <mergeCell ref="A79:A80"/>
    <mergeCell ref="B79:B80"/>
    <mergeCell ref="C79:C80"/>
    <mergeCell ref="D79:D80"/>
    <mergeCell ref="E79:E80"/>
    <mergeCell ref="G79:G80"/>
    <mergeCell ref="H79:H80"/>
    <mergeCell ref="I79:I80"/>
    <mergeCell ref="J79:J80"/>
    <mergeCell ref="K79:K80"/>
    <mergeCell ref="L79:L80"/>
    <mergeCell ref="M79:M80"/>
    <mergeCell ref="N79:N80"/>
    <mergeCell ref="O79:O80"/>
    <mergeCell ref="P79:P80"/>
    <mergeCell ref="Q79:Q80"/>
    <mergeCell ref="R79:R80"/>
    <mergeCell ref="S79:S80"/>
    <mergeCell ref="T79:T80"/>
    <mergeCell ref="U79:U80"/>
    <mergeCell ref="V79:V80"/>
    <mergeCell ref="W79:W80"/>
    <mergeCell ref="X79:X80"/>
    <mergeCell ref="Y79:Y80"/>
    <mergeCell ref="A77:A78"/>
    <mergeCell ref="B77:B78"/>
    <mergeCell ref="C77:C78"/>
    <mergeCell ref="D77:D78"/>
    <mergeCell ref="E77:E78"/>
    <mergeCell ref="G77:G78"/>
    <mergeCell ref="H77:H78"/>
    <mergeCell ref="I77:I78"/>
    <mergeCell ref="J77:J78"/>
    <mergeCell ref="K77:K78"/>
    <mergeCell ref="L77:L78"/>
    <mergeCell ref="M77:M78"/>
    <mergeCell ref="N77:N78"/>
    <mergeCell ref="O77:O78"/>
    <mergeCell ref="P77:P78"/>
    <mergeCell ref="Q77:Q78"/>
    <mergeCell ref="R77:R78"/>
    <mergeCell ref="S73:S74"/>
    <mergeCell ref="C73:C74"/>
    <mergeCell ref="D73:D74"/>
    <mergeCell ref="E73:E74"/>
    <mergeCell ref="G73:G74"/>
    <mergeCell ref="H73:H74"/>
    <mergeCell ref="I73:I74"/>
    <mergeCell ref="J73:J74"/>
    <mergeCell ref="K73:K74"/>
    <mergeCell ref="L73:L74"/>
    <mergeCell ref="M73:M74"/>
    <mergeCell ref="N73:N74"/>
    <mergeCell ref="O73:O74"/>
    <mergeCell ref="P73:P74"/>
    <mergeCell ref="Q73:Q74"/>
    <mergeCell ref="R73:R74"/>
    <mergeCell ref="T73:T74"/>
    <mergeCell ref="U73:U74"/>
    <mergeCell ref="V73:V74"/>
    <mergeCell ref="W73:W74"/>
    <mergeCell ref="X73:X74"/>
    <mergeCell ref="Y73:Y74"/>
    <mergeCell ref="A75:A76"/>
    <mergeCell ref="B75:B76"/>
    <mergeCell ref="C75:C76"/>
    <mergeCell ref="D75:D76"/>
    <mergeCell ref="E75:E76"/>
    <mergeCell ref="G75:G76"/>
    <mergeCell ref="H75:H76"/>
    <mergeCell ref="I75:I76"/>
    <mergeCell ref="J75:J76"/>
    <mergeCell ref="K75:K76"/>
    <mergeCell ref="L75:L76"/>
    <mergeCell ref="M75:M76"/>
    <mergeCell ref="N75:N76"/>
    <mergeCell ref="O75:O76"/>
    <mergeCell ref="P75:P76"/>
    <mergeCell ref="Q75:Q76"/>
    <mergeCell ref="R75:R76"/>
    <mergeCell ref="S75:S76"/>
    <mergeCell ref="T75:T76"/>
    <mergeCell ref="U75:U76"/>
    <mergeCell ref="V75:V76"/>
    <mergeCell ref="W75:W76"/>
    <mergeCell ref="X75:X76"/>
    <mergeCell ref="Y75:Y76"/>
    <mergeCell ref="A73:A74"/>
    <mergeCell ref="B73:B74"/>
    <mergeCell ref="S69:S70"/>
    <mergeCell ref="T69:T70"/>
    <mergeCell ref="U69:U70"/>
    <mergeCell ref="V69:V70"/>
    <mergeCell ref="W69:W70"/>
    <mergeCell ref="X69:X70"/>
    <mergeCell ref="Y69:Y70"/>
    <mergeCell ref="A71:A72"/>
    <mergeCell ref="B71:B72"/>
    <mergeCell ref="C71:C72"/>
    <mergeCell ref="D71:D72"/>
    <mergeCell ref="E71:E72"/>
    <mergeCell ref="G71:G72"/>
    <mergeCell ref="H71:H72"/>
    <mergeCell ref="I71:I72"/>
    <mergeCell ref="J71:J72"/>
    <mergeCell ref="K71:K72"/>
    <mergeCell ref="L71:L72"/>
    <mergeCell ref="M71:M72"/>
    <mergeCell ref="N71:N72"/>
    <mergeCell ref="O71:O72"/>
    <mergeCell ref="P71:P72"/>
    <mergeCell ref="Q71:Q72"/>
    <mergeCell ref="R71:R72"/>
    <mergeCell ref="S71:S72"/>
    <mergeCell ref="T71:T72"/>
    <mergeCell ref="U71:U72"/>
    <mergeCell ref="V71:V72"/>
    <mergeCell ref="W71:W72"/>
    <mergeCell ref="X71:X72"/>
    <mergeCell ref="Y71:Y72"/>
    <mergeCell ref="A69:A70"/>
    <mergeCell ref="B69:B70"/>
    <mergeCell ref="C69:C70"/>
    <mergeCell ref="D69:D70"/>
    <mergeCell ref="E69:E70"/>
    <mergeCell ref="G69:G70"/>
    <mergeCell ref="H69:H70"/>
    <mergeCell ref="I69:I70"/>
    <mergeCell ref="J69:J70"/>
    <mergeCell ref="K69:K70"/>
    <mergeCell ref="L69:L70"/>
    <mergeCell ref="M69:M70"/>
    <mergeCell ref="N69:N70"/>
    <mergeCell ref="O69:O70"/>
    <mergeCell ref="P69:P70"/>
    <mergeCell ref="Q69:Q70"/>
    <mergeCell ref="R69:R70"/>
    <mergeCell ref="S65:S66"/>
    <mergeCell ref="C65:C66"/>
    <mergeCell ref="D65:D66"/>
    <mergeCell ref="E65:E66"/>
    <mergeCell ref="G65:G66"/>
    <mergeCell ref="H65:H66"/>
    <mergeCell ref="I65:I66"/>
    <mergeCell ref="J65:J66"/>
    <mergeCell ref="K65:K66"/>
    <mergeCell ref="L65:L66"/>
    <mergeCell ref="M65:M66"/>
    <mergeCell ref="N65:N66"/>
    <mergeCell ref="O65:O66"/>
    <mergeCell ref="P65:P66"/>
    <mergeCell ref="Q65:Q66"/>
    <mergeCell ref="R65:R66"/>
    <mergeCell ref="T65:T66"/>
    <mergeCell ref="U65:U66"/>
    <mergeCell ref="V65:V66"/>
    <mergeCell ref="W65:W66"/>
    <mergeCell ref="X65:X66"/>
    <mergeCell ref="Y65:Y66"/>
    <mergeCell ref="A67:A68"/>
    <mergeCell ref="B67:B68"/>
    <mergeCell ref="C67:C68"/>
    <mergeCell ref="D67:D68"/>
    <mergeCell ref="E67:E68"/>
    <mergeCell ref="G67:G68"/>
    <mergeCell ref="H67:H68"/>
    <mergeCell ref="I67:I68"/>
    <mergeCell ref="J67:J68"/>
    <mergeCell ref="K67:K68"/>
    <mergeCell ref="L67:L68"/>
    <mergeCell ref="M67:M68"/>
    <mergeCell ref="N67:N68"/>
    <mergeCell ref="O67:O68"/>
    <mergeCell ref="P67:P68"/>
    <mergeCell ref="Q67:Q68"/>
    <mergeCell ref="R67:R68"/>
    <mergeCell ref="S67:S68"/>
    <mergeCell ref="T67:T68"/>
    <mergeCell ref="U67:U68"/>
    <mergeCell ref="V67:V68"/>
    <mergeCell ref="W67:W68"/>
    <mergeCell ref="X67:X68"/>
    <mergeCell ref="Y67:Y68"/>
    <mergeCell ref="A65:A66"/>
    <mergeCell ref="B65:B66"/>
    <mergeCell ref="S61:S62"/>
    <mergeCell ref="T61:T62"/>
    <mergeCell ref="U61:U62"/>
    <mergeCell ref="V61:V62"/>
    <mergeCell ref="W61:W62"/>
    <mergeCell ref="X61:X62"/>
    <mergeCell ref="Y61:Y62"/>
    <mergeCell ref="A63:A64"/>
    <mergeCell ref="B63:B64"/>
    <mergeCell ref="C63:C64"/>
    <mergeCell ref="D63:D64"/>
    <mergeCell ref="E63:E64"/>
    <mergeCell ref="G63:G64"/>
    <mergeCell ref="H63:H64"/>
    <mergeCell ref="I63:I64"/>
    <mergeCell ref="J63:J64"/>
    <mergeCell ref="K63:K64"/>
    <mergeCell ref="L63:L64"/>
    <mergeCell ref="M63:M64"/>
    <mergeCell ref="N63:N64"/>
    <mergeCell ref="O63:O64"/>
    <mergeCell ref="P63:P64"/>
    <mergeCell ref="Q63:Q64"/>
    <mergeCell ref="R63:R64"/>
    <mergeCell ref="S63:S64"/>
    <mergeCell ref="T63:T64"/>
    <mergeCell ref="U63:U64"/>
    <mergeCell ref="V63:V64"/>
    <mergeCell ref="W63:W64"/>
    <mergeCell ref="X63:X64"/>
    <mergeCell ref="Y63:Y64"/>
    <mergeCell ref="A61:A62"/>
    <mergeCell ref="B61:B62"/>
    <mergeCell ref="C61:C62"/>
    <mergeCell ref="D61:D62"/>
    <mergeCell ref="E61:E62"/>
    <mergeCell ref="G61:G62"/>
    <mergeCell ref="H61:H62"/>
    <mergeCell ref="I61:I62"/>
    <mergeCell ref="J61:J62"/>
    <mergeCell ref="K61:K62"/>
    <mergeCell ref="L61:L62"/>
    <mergeCell ref="M61:M62"/>
    <mergeCell ref="N61:N62"/>
    <mergeCell ref="O61:O62"/>
    <mergeCell ref="P61:P62"/>
    <mergeCell ref="Q61:Q62"/>
    <mergeCell ref="R61:R62"/>
    <mergeCell ref="S57:S58"/>
    <mergeCell ref="C57:C58"/>
    <mergeCell ref="D57:D58"/>
    <mergeCell ref="E57:E58"/>
    <mergeCell ref="G57:G58"/>
    <mergeCell ref="H57:H58"/>
    <mergeCell ref="I57:I58"/>
    <mergeCell ref="J57:J58"/>
    <mergeCell ref="K57:K58"/>
    <mergeCell ref="L57:L58"/>
    <mergeCell ref="M57:M58"/>
    <mergeCell ref="N57:N58"/>
    <mergeCell ref="O57:O58"/>
    <mergeCell ref="P57:P58"/>
    <mergeCell ref="Q57:Q58"/>
    <mergeCell ref="R57:R58"/>
    <mergeCell ref="T57:T58"/>
    <mergeCell ref="U57:U58"/>
    <mergeCell ref="V57:V58"/>
    <mergeCell ref="W57:W58"/>
    <mergeCell ref="X57:X58"/>
    <mergeCell ref="Y57:Y58"/>
    <mergeCell ref="A59:A60"/>
    <mergeCell ref="B59:B60"/>
    <mergeCell ref="C59:C60"/>
    <mergeCell ref="D59:D60"/>
    <mergeCell ref="E59:E60"/>
    <mergeCell ref="G59:G60"/>
    <mergeCell ref="H59:H60"/>
    <mergeCell ref="I59:I60"/>
    <mergeCell ref="J59:J60"/>
    <mergeCell ref="K59:K60"/>
    <mergeCell ref="L59:L60"/>
    <mergeCell ref="M59:M60"/>
    <mergeCell ref="N59:N60"/>
    <mergeCell ref="O59:O60"/>
    <mergeCell ref="P59:P60"/>
    <mergeCell ref="Q59:Q60"/>
    <mergeCell ref="R59:R60"/>
    <mergeCell ref="S59:S60"/>
    <mergeCell ref="T59:T60"/>
    <mergeCell ref="U59:U60"/>
    <mergeCell ref="V59:V60"/>
    <mergeCell ref="W59:W60"/>
    <mergeCell ref="X59:X60"/>
    <mergeCell ref="Y59:Y60"/>
    <mergeCell ref="A57:A58"/>
    <mergeCell ref="B57:B58"/>
    <mergeCell ref="S53:S54"/>
    <mergeCell ref="T53:T54"/>
    <mergeCell ref="U53:U54"/>
    <mergeCell ref="V53:V54"/>
    <mergeCell ref="W53:W54"/>
    <mergeCell ref="X53:X54"/>
    <mergeCell ref="Y53:Y54"/>
    <mergeCell ref="A55:A56"/>
    <mergeCell ref="B55:B56"/>
    <mergeCell ref="C55:C56"/>
    <mergeCell ref="D55:D56"/>
    <mergeCell ref="E55:E56"/>
    <mergeCell ref="G55:G56"/>
    <mergeCell ref="H55:H56"/>
    <mergeCell ref="I55:I56"/>
    <mergeCell ref="J55:J56"/>
    <mergeCell ref="K55:K56"/>
    <mergeCell ref="L55:L56"/>
    <mergeCell ref="M55:M56"/>
    <mergeCell ref="N55:N56"/>
    <mergeCell ref="O55:O56"/>
    <mergeCell ref="P55:P56"/>
    <mergeCell ref="Q55:Q56"/>
    <mergeCell ref="R55:R56"/>
    <mergeCell ref="S55:S56"/>
    <mergeCell ref="T55:T56"/>
    <mergeCell ref="U55:U56"/>
    <mergeCell ref="V55:V56"/>
    <mergeCell ref="W55:W56"/>
    <mergeCell ref="X55:X56"/>
    <mergeCell ref="Y55:Y56"/>
    <mergeCell ref="A53:A54"/>
    <mergeCell ref="B53:B54"/>
    <mergeCell ref="C53:C54"/>
    <mergeCell ref="D53:D54"/>
    <mergeCell ref="E53:E54"/>
    <mergeCell ref="G53:G54"/>
    <mergeCell ref="H53:H54"/>
    <mergeCell ref="I53:I54"/>
    <mergeCell ref="J53:J54"/>
    <mergeCell ref="K53:K54"/>
    <mergeCell ref="L53:L54"/>
    <mergeCell ref="M53:M54"/>
    <mergeCell ref="N53:N54"/>
    <mergeCell ref="O53:O54"/>
    <mergeCell ref="P53:P54"/>
    <mergeCell ref="Q53:Q54"/>
    <mergeCell ref="R53:R54"/>
    <mergeCell ref="S49:S50"/>
    <mergeCell ref="C49:C50"/>
    <mergeCell ref="D49:D50"/>
    <mergeCell ref="E49:E50"/>
    <mergeCell ref="G49:G50"/>
    <mergeCell ref="H49:H50"/>
    <mergeCell ref="I49:I50"/>
    <mergeCell ref="J49:J50"/>
    <mergeCell ref="K49:K50"/>
    <mergeCell ref="L49:L50"/>
    <mergeCell ref="M49:M50"/>
    <mergeCell ref="N49:N50"/>
    <mergeCell ref="O49:O50"/>
    <mergeCell ref="P49:P50"/>
    <mergeCell ref="Q49:Q50"/>
    <mergeCell ref="R49:R50"/>
    <mergeCell ref="T49:T50"/>
    <mergeCell ref="U49:U50"/>
    <mergeCell ref="V49:V50"/>
    <mergeCell ref="W49:W50"/>
    <mergeCell ref="X49:X50"/>
    <mergeCell ref="Y49:Y50"/>
    <mergeCell ref="A51:A52"/>
    <mergeCell ref="B51:B52"/>
    <mergeCell ref="C51:C52"/>
    <mergeCell ref="D51:D52"/>
    <mergeCell ref="E51:E52"/>
    <mergeCell ref="G51:G52"/>
    <mergeCell ref="H51:H52"/>
    <mergeCell ref="I51:I52"/>
    <mergeCell ref="J51:J52"/>
    <mergeCell ref="K51:K52"/>
    <mergeCell ref="L51:L52"/>
    <mergeCell ref="M51:M52"/>
    <mergeCell ref="N51:N52"/>
    <mergeCell ref="O51:O52"/>
    <mergeCell ref="P51:P52"/>
    <mergeCell ref="Q51:Q52"/>
    <mergeCell ref="R51:R52"/>
    <mergeCell ref="S51:S52"/>
    <mergeCell ref="T51:T52"/>
    <mergeCell ref="U51:U52"/>
    <mergeCell ref="V51:V52"/>
    <mergeCell ref="W51:W52"/>
    <mergeCell ref="X51:X52"/>
    <mergeCell ref="Y51:Y52"/>
    <mergeCell ref="A49:A50"/>
    <mergeCell ref="B49:B50"/>
    <mergeCell ref="S45:S46"/>
    <mergeCell ref="T45:T46"/>
    <mergeCell ref="U45:U46"/>
    <mergeCell ref="V45:V46"/>
    <mergeCell ref="W45:W46"/>
    <mergeCell ref="X45:X46"/>
    <mergeCell ref="Y45:Y46"/>
    <mergeCell ref="A47:A48"/>
    <mergeCell ref="B47:B48"/>
    <mergeCell ref="C47:C48"/>
    <mergeCell ref="D47:D48"/>
    <mergeCell ref="E47:E48"/>
    <mergeCell ref="G47:G48"/>
    <mergeCell ref="H47:H48"/>
    <mergeCell ref="I47:I48"/>
    <mergeCell ref="J47:J48"/>
    <mergeCell ref="K47:K48"/>
    <mergeCell ref="L47:L48"/>
    <mergeCell ref="M47:M48"/>
    <mergeCell ref="N47:N48"/>
    <mergeCell ref="O47:O48"/>
    <mergeCell ref="P47:P48"/>
    <mergeCell ref="Q47:Q48"/>
    <mergeCell ref="R47:R48"/>
    <mergeCell ref="S47:S48"/>
    <mergeCell ref="T47:T48"/>
    <mergeCell ref="U47:U48"/>
    <mergeCell ref="V47:V48"/>
    <mergeCell ref="W47:W48"/>
    <mergeCell ref="X47:X48"/>
    <mergeCell ref="Y47:Y48"/>
    <mergeCell ref="A45:A46"/>
    <mergeCell ref="B45:B46"/>
    <mergeCell ref="C45:C46"/>
    <mergeCell ref="D45:D46"/>
    <mergeCell ref="E45:E46"/>
    <mergeCell ref="G45:G46"/>
    <mergeCell ref="H45:H46"/>
    <mergeCell ref="I45:I46"/>
    <mergeCell ref="J45:J46"/>
    <mergeCell ref="K45:K46"/>
    <mergeCell ref="L45:L46"/>
    <mergeCell ref="M45:M46"/>
    <mergeCell ref="N45:N46"/>
    <mergeCell ref="O45:O46"/>
    <mergeCell ref="P45:P46"/>
    <mergeCell ref="Q45:Q46"/>
    <mergeCell ref="R45:R46"/>
    <mergeCell ref="S41:S42"/>
    <mergeCell ref="C41:C42"/>
    <mergeCell ref="D41:D42"/>
    <mergeCell ref="E41:E42"/>
    <mergeCell ref="G41:G42"/>
    <mergeCell ref="H41:H42"/>
    <mergeCell ref="I41:I42"/>
    <mergeCell ref="J41:J42"/>
    <mergeCell ref="K41:K42"/>
    <mergeCell ref="L41:L42"/>
    <mergeCell ref="M41:M42"/>
    <mergeCell ref="N41:N42"/>
    <mergeCell ref="O41:O42"/>
    <mergeCell ref="P41:P42"/>
    <mergeCell ref="Q41:Q42"/>
    <mergeCell ref="R41:R42"/>
    <mergeCell ref="T41:T42"/>
    <mergeCell ref="U41:U42"/>
    <mergeCell ref="V41:V42"/>
    <mergeCell ref="W41:W42"/>
    <mergeCell ref="X41:X42"/>
    <mergeCell ref="Y41:Y42"/>
    <mergeCell ref="A43:A44"/>
    <mergeCell ref="B43:B44"/>
    <mergeCell ref="C43:C44"/>
    <mergeCell ref="D43:D44"/>
    <mergeCell ref="E43:E44"/>
    <mergeCell ref="G43:G44"/>
    <mergeCell ref="H43:H44"/>
    <mergeCell ref="I43:I44"/>
    <mergeCell ref="J43:J44"/>
    <mergeCell ref="K43:K44"/>
    <mergeCell ref="L43:L44"/>
    <mergeCell ref="M43:M44"/>
    <mergeCell ref="N43:N44"/>
    <mergeCell ref="O43:O44"/>
    <mergeCell ref="P43:P44"/>
    <mergeCell ref="Q43:Q44"/>
    <mergeCell ref="R43:R44"/>
    <mergeCell ref="S43:S44"/>
    <mergeCell ref="T43:T44"/>
    <mergeCell ref="U43:U44"/>
    <mergeCell ref="V43:V44"/>
    <mergeCell ref="W43:W44"/>
    <mergeCell ref="X43:X44"/>
    <mergeCell ref="Y43:Y44"/>
    <mergeCell ref="A41:A42"/>
    <mergeCell ref="B41:B42"/>
    <mergeCell ref="W37:W38"/>
    <mergeCell ref="X37:X38"/>
    <mergeCell ref="Y37:Y38"/>
    <mergeCell ref="A39:A40"/>
    <mergeCell ref="B39:B40"/>
    <mergeCell ref="C39:C40"/>
    <mergeCell ref="D39:D40"/>
    <mergeCell ref="E39:E40"/>
    <mergeCell ref="G39:G40"/>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Y39:Y40"/>
    <mergeCell ref="A37:A38"/>
    <mergeCell ref="K37:K38"/>
    <mergeCell ref="W35:W36"/>
    <mergeCell ref="X35:X36"/>
    <mergeCell ref="Y35:Y36"/>
    <mergeCell ref="A33:A34"/>
    <mergeCell ref="B33:B34"/>
    <mergeCell ref="L37:L38"/>
    <mergeCell ref="M37:M38"/>
    <mergeCell ref="N37:N38"/>
    <mergeCell ref="O37:O38"/>
    <mergeCell ref="P37:P38"/>
    <mergeCell ref="Q37:Q38"/>
    <mergeCell ref="R37:R38"/>
    <mergeCell ref="S33:S34"/>
    <mergeCell ref="C33:C34"/>
    <mergeCell ref="D33:D34"/>
    <mergeCell ref="E33:E34"/>
    <mergeCell ref="G33:G34"/>
    <mergeCell ref="H33:H34"/>
    <mergeCell ref="I33:I34"/>
    <mergeCell ref="J33:J34"/>
    <mergeCell ref="K33:K34"/>
    <mergeCell ref="L33:L34"/>
    <mergeCell ref="M33:M34"/>
    <mergeCell ref="N33:N34"/>
    <mergeCell ref="O33:O34"/>
    <mergeCell ref="P33:P34"/>
    <mergeCell ref="Q33:Q34"/>
    <mergeCell ref="R33:R34"/>
    <mergeCell ref="S37:S38"/>
    <mergeCell ref="T37:T38"/>
    <mergeCell ref="U37:U38"/>
    <mergeCell ref="V37:V38"/>
    <mergeCell ref="S31:S32"/>
    <mergeCell ref="T31:T32"/>
    <mergeCell ref="U31:U32"/>
    <mergeCell ref="V31:V32"/>
    <mergeCell ref="W31:W32"/>
    <mergeCell ref="X31:X32"/>
    <mergeCell ref="Y31:Y32"/>
    <mergeCell ref="V33:V34"/>
    <mergeCell ref="W33:W34"/>
    <mergeCell ref="X33:X34"/>
    <mergeCell ref="Y33:Y34"/>
    <mergeCell ref="A35:A36"/>
    <mergeCell ref="B35:B36"/>
    <mergeCell ref="C35:C36"/>
    <mergeCell ref="D35:D36"/>
    <mergeCell ref="E35:E36"/>
    <mergeCell ref="G35:G36"/>
    <mergeCell ref="H35:H36"/>
    <mergeCell ref="I35:I36"/>
    <mergeCell ref="J35:J36"/>
    <mergeCell ref="K35:K36"/>
    <mergeCell ref="L35:L36"/>
    <mergeCell ref="M35:M36"/>
    <mergeCell ref="N35:N36"/>
    <mergeCell ref="O35:O36"/>
    <mergeCell ref="P35:P36"/>
    <mergeCell ref="Q35:Q36"/>
    <mergeCell ref="R35:R36"/>
    <mergeCell ref="S35:S36"/>
    <mergeCell ref="T35:T36"/>
    <mergeCell ref="U35:U36"/>
    <mergeCell ref="V35:V36"/>
    <mergeCell ref="S29:S30"/>
    <mergeCell ref="T29:T30"/>
    <mergeCell ref="U29:U30"/>
    <mergeCell ref="K27:K28"/>
    <mergeCell ref="L27:L28"/>
    <mergeCell ref="M27:M28"/>
    <mergeCell ref="N27:N28"/>
    <mergeCell ref="O27:O28"/>
    <mergeCell ref="P27:P28"/>
    <mergeCell ref="Q27:Q28"/>
    <mergeCell ref="R27:R28"/>
    <mergeCell ref="V29:V30"/>
    <mergeCell ref="W29:W30"/>
    <mergeCell ref="X29:X30"/>
    <mergeCell ref="Y29:Y30"/>
    <mergeCell ref="A31:A32"/>
    <mergeCell ref="B31:B32"/>
    <mergeCell ref="C31:C32"/>
    <mergeCell ref="D31:D32"/>
    <mergeCell ref="E31:E32"/>
    <mergeCell ref="G31:G32"/>
    <mergeCell ref="H31:H32"/>
    <mergeCell ref="I31:I32"/>
    <mergeCell ref="J31:J32"/>
    <mergeCell ref="K31:K32"/>
    <mergeCell ref="L31:L32"/>
    <mergeCell ref="M31:M32"/>
    <mergeCell ref="N31:N32"/>
    <mergeCell ref="O31:O32"/>
    <mergeCell ref="P31:P32"/>
    <mergeCell ref="Q31:Q32"/>
    <mergeCell ref="R31:R32"/>
    <mergeCell ref="J27:J28"/>
    <mergeCell ref="T33:T34"/>
    <mergeCell ref="U33:U34"/>
    <mergeCell ref="B37:B38"/>
    <mergeCell ref="C37:C38"/>
    <mergeCell ref="D37:D38"/>
    <mergeCell ref="E37:E38"/>
    <mergeCell ref="G37:G38"/>
    <mergeCell ref="H37:H38"/>
    <mergeCell ref="I37:I38"/>
    <mergeCell ref="J37:J38"/>
    <mergeCell ref="V27:V28"/>
    <mergeCell ref="W27:W28"/>
    <mergeCell ref="X27:X28"/>
    <mergeCell ref="Y27:Y28"/>
    <mergeCell ref="A29:A30"/>
    <mergeCell ref="B29:B30"/>
    <mergeCell ref="C29:C30"/>
    <mergeCell ref="D29:D30"/>
    <mergeCell ref="E29:E30"/>
    <mergeCell ref="G29:G30"/>
    <mergeCell ref="H29:H30"/>
    <mergeCell ref="I29:I30"/>
    <mergeCell ref="J29:J30"/>
    <mergeCell ref="K29:K30"/>
    <mergeCell ref="L29:L30"/>
    <mergeCell ref="M29:M30"/>
    <mergeCell ref="N29:N30"/>
    <mergeCell ref="O29:O30"/>
    <mergeCell ref="P29:P30"/>
    <mergeCell ref="Q29:Q30"/>
    <mergeCell ref="R29:R30"/>
    <mergeCell ref="N3:O3"/>
    <mergeCell ref="N4:O4"/>
    <mergeCell ref="B6:C6"/>
    <mergeCell ref="C1:G2"/>
    <mergeCell ref="H1:I2"/>
    <mergeCell ref="J1:M1"/>
    <mergeCell ref="N1:O1"/>
    <mergeCell ref="J2:M2"/>
    <mergeCell ref="N2:O2"/>
    <mergeCell ref="B7:C7"/>
    <mergeCell ref="F6:Q6"/>
    <mergeCell ref="F7:J7"/>
    <mergeCell ref="K7:Q7"/>
    <mergeCell ref="A22:A24"/>
    <mergeCell ref="B22:B24"/>
    <mergeCell ref="C22:C24"/>
    <mergeCell ref="D22:D24"/>
    <mergeCell ref="E22:E24"/>
    <mergeCell ref="G22:G24"/>
    <mergeCell ref="M9:R9"/>
    <mergeCell ref="Y22:Y24"/>
    <mergeCell ref="A25:A26"/>
    <mergeCell ref="B25:B26"/>
    <mergeCell ref="C25:C26"/>
    <mergeCell ref="D25:D26"/>
    <mergeCell ref="G25:G26"/>
    <mergeCell ref="H25:H26"/>
    <mergeCell ref="O22:O24"/>
    <mergeCell ref="P22:P24"/>
    <mergeCell ref="Q22:Q24"/>
    <mergeCell ref="T22:T24"/>
    <mergeCell ref="U22:U24"/>
    <mergeCell ref="V22:V24"/>
    <mergeCell ref="H22:H24"/>
    <mergeCell ref="I22:I24"/>
    <mergeCell ref="J22:J24"/>
    <mergeCell ref="K22:K24"/>
    <mergeCell ref="M22:M24"/>
    <mergeCell ref="N22:N24"/>
    <mergeCell ref="Y25:Y26"/>
    <mergeCell ref="P25:P26"/>
    <mergeCell ref="E25:E26"/>
    <mergeCell ref="W22:W24"/>
    <mergeCell ref="R22:R24"/>
    <mergeCell ref="W25:W26"/>
    <mergeCell ref="S22:S24"/>
    <mergeCell ref="S25:S26"/>
    <mergeCell ref="P149:P152"/>
    <mergeCell ref="A145:D145"/>
    <mergeCell ref="C146:D146"/>
    <mergeCell ref="F146:G146"/>
    <mergeCell ref="I146:J146"/>
    <mergeCell ref="K146:M146"/>
    <mergeCell ref="X22:X24"/>
    <mergeCell ref="Q25:Q26"/>
    <mergeCell ref="T25:T26"/>
    <mergeCell ref="U25:U26"/>
    <mergeCell ref="V25:V26"/>
    <mergeCell ref="X25:X26"/>
    <mergeCell ref="I25:I26"/>
    <mergeCell ref="J25:J26"/>
    <mergeCell ref="K25:K26"/>
    <mergeCell ref="M25:M26"/>
    <mergeCell ref="N25:N26"/>
    <mergeCell ref="O25:O26"/>
    <mergeCell ref="L22:L24"/>
    <mergeCell ref="L25:L26"/>
    <mergeCell ref="R25:R26"/>
    <mergeCell ref="T27:T28"/>
    <mergeCell ref="U27:U28"/>
    <mergeCell ref="S27:S28"/>
    <mergeCell ref="A27:A28"/>
    <mergeCell ref="B27:B28"/>
    <mergeCell ref="C27:C28"/>
    <mergeCell ref="D27:D28"/>
    <mergeCell ref="E27:E28"/>
    <mergeCell ref="G27:G28"/>
    <mergeCell ref="H27:H28"/>
    <mergeCell ref="I27:I28"/>
  </mergeCells>
  <hyperlinks>
    <hyperlink ref="B152" r:id="rId1" display="Liquidação &gt; Orientações para pagamento a pessoa física (autônomo)"/>
  </hyperlinks>
  <pageMargins left="0.39370078740157483" right="0" top="0.39370078740157483" bottom="0.39370078740157483" header="0.31496062992125984" footer="0.31496062992125984"/>
  <pageSetup paperSize="9" scale="35" orientation="landscape" r:id="rId2"/>
  <ignoredErrors>
    <ignoredError sqref="A26 A25" numberStoredAsText="1"/>
  </ignoredErrors>
  <drawing r:id="rId3"/>
  <legacyDrawing r:id="rId4"/>
  <oleObjects>
    <mc:AlternateContent xmlns:mc="http://schemas.openxmlformats.org/markup-compatibility/2006">
      <mc:Choice Requires="x14">
        <oleObject progId="Word.Document.8" shapeId="6145" r:id="rId5">
          <objectPr defaultSize="0" autoPict="0" r:id="rId6">
            <anchor moveWithCells="1">
              <from>
                <xdr:col>1</xdr:col>
                <xdr:colOff>190500</xdr:colOff>
                <xdr:row>0</xdr:row>
                <xdr:rowOff>28575</xdr:rowOff>
              </from>
              <to>
                <xdr:col>1</xdr:col>
                <xdr:colOff>1504950</xdr:colOff>
                <xdr:row>4</xdr:row>
                <xdr:rowOff>57150</xdr:rowOff>
              </to>
            </anchor>
          </objectPr>
        </oleObject>
      </mc:Choice>
      <mc:Fallback>
        <oleObject progId="Word.Document.8" shapeId="6145" r:id="rId5"/>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14:formula1>
            <xm:f>'Tabela CBO'!$A$3:$A$2681</xm:f>
          </x14:formula1>
          <xm:sqref>E25 E27 E29 E31 E33 E35 E37 E39 E41 E43 E45 E47 E49 E51 E53 E55 E57 E59 E61 E63 E65 E67 E69 E71 E73 E75 E77 E79 E81 E83 E85 E87 E89 E91 E93 E95 E97 E99 E101 E103 E105 E107 E109 E111 E113 E115 E117 E119 E121 E123 E125 E127 E129 E131 E133 E135 E137 E139 E141 E143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81"/>
  <sheetViews>
    <sheetView workbookViewId="0"/>
  </sheetViews>
  <sheetFormatPr defaultRowHeight="12.75" x14ac:dyDescent="0.2"/>
  <cols>
    <col min="1" max="1" width="86.7109375" style="16" customWidth="1"/>
    <col min="2" max="16384" width="9.140625" style="16"/>
  </cols>
  <sheetData>
    <row r="1" spans="1:1" x14ac:dyDescent="0.2">
      <c r="A1" s="25" t="s">
        <v>34</v>
      </c>
    </row>
    <row r="2" spans="1:1" x14ac:dyDescent="0.2">
      <c r="A2" s="25" t="s">
        <v>2714</v>
      </c>
    </row>
    <row r="3" spans="1:1" x14ac:dyDescent="0.2">
      <c r="A3" s="16" t="s">
        <v>35</v>
      </c>
    </row>
    <row r="4" spans="1:1" x14ac:dyDescent="0.2">
      <c r="A4" s="16" t="s">
        <v>36</v>
      </c>
    </row>
    <row r="5" spans="1:1" x14ac:dyDescent="0.2">
      <c r="A5" s="16" t="s">
        <v>37</v>
      </c>
    </row>
    <row r="6" spans="1:1" x14ac:dyDescent="0.2">
      <c r="A6" s="16" t="s">
        <v>38</v>
      </c>
    </row>
    <row r="7" spans="1:1" x14ac:dyDescent="0.2">
      <c r="A7" s="16" t="s">
        <v>39</v>
      </c>
    </row>
    <row r="8" spans="1:1" x14ac:dyDescent="0.2">
      <c r="A8" s="16" t="s">
        <v>40</v>
      </c>
    </row>
    <row r="9" spans="1:1" x14ac:dyDescent="0.2">
      <c r="A9" s="16" t="s">
        <v>41</v>
      </c>
    </row>
    <row r="10" spans="1:1" x14ac:dyDescent="0.2">
      <c r="A10" s="16" t="s">
        <v>42</v>
      </c>
    </row>
    <row r="11" spans="1:1" x14ac:dyDescent="0.2">
      <c r="A11" s="16" t="s">
        <v>43</v>
      </c>
    </row>
    <row r="12" spans="1:1" x14ac:dyDescent="0.2">
      <c r="A12" s="16" t="s">
        <v>44</v>
      </c>
    </row>
    <row r="13" spans="1:1" x14ac:dyDescent="0.2">
      <c r="A13" s="16" t="s">
        <v>45</v>
      </c>
    </row>
    <row r="14" spans="1:1" x14ac:dyDescent="0.2">
      <c r="A14" s="16" t="s">
        <v>46</v>
      </c>
    </row>
    <row r="15" spans="1:1" x14ac:dyDescent="0.2">
      <c r="A15" s="16" t="s">
        <v>47</v>
      </c>
    </row>
    <row r="16" spans="1:1" x14ac:dyDescent="0.2">
      <c r="A16" s="16" t="s">
        <v>48</v>
      </c>
    </row>
    <row r="17" spans="1:1" x14ac:dyDescent="0.2">
      <c r="A17" s="16" t="s">
        <v>49</v>
      </c>
    </row>
    <row r="18" spans="1:1" x14ac:dyDescent="0.2">
      <c r="A18" s="16" t="s">
        <v>50</v>
      </c>
    </row>
    <row r="19" spans="1:1" x14ac:dyDescent="0.2">
      <c r="A19" s="16" t="s">
        <v>51</v>
      </c>
    </row>
    <row r="20" spans="1:1" x14ac:dyDescent="0.2">
      <c r="A20" s="16" t="s">
        <v>52</v>
      </c>
    </row>
    <row r="21" spans="1:1" x14ac:dyDescent="0.2">
      <c r="A21" s="16" t="s">
        <v>53</v>
      </c>
    </row>
    <row r="22" spans="1:1" x14ac:dyDescent="0.2">
      <c r="A22" s="16" t="s">
        <v>54</v>
      </c>
    </row>
    <row r="23" spans="1:1" x14ac:dyDescent="0.2">
      <c r="A23" s="16" t="s">
        <v>55</v>
      </c>
    </row>
    <row r="24" spans="1:1" x14ac:dyDescent="0.2">
      <c r="A24" s="16" t="s">
        <v>56</v>
      </c>
    </row>
    <row r="25" spans="1:1" x14ac:dyDescent="0.2">
      <c r="A25" s="16" t="s">
        <v>57</v>
      </c>
    </row>
    <row r="26" spans="1:1" x14ac:dyDescent="0.2">
      <c r="A26" s="16" t="s">
        <v>58</v>
      </c>
    </row>
    <row r="27" spans="1:1" x14ac:dyDescent="0.2">
      <c r="A27" s="16" t="s">
        <v>59</v>
      </c>
    </row>
    <row r="28" spans="1:1" x14ac:dyDescent="0.2">
      <c r="A28" s="16" t="s">
        <v>60</v>
      </c>
    </row>
    <row r="29" spans="1:1" x14ac:dyDescent="0.2">
      <c r="A29" s="16" t="s">
        <v>61</v>
      </c>
    </row>
    <row r="30" spans="1:1" x14ac:dyDescent="0.2">
      <c r="A30" s="16" t="s">
        <v>62</v>
      </c>
    </row>
    <row r="31" spans="1:1" x14ac:dyDescent="0.2">
      <c r="A31" s="16" t="s">
        <v>63</v>
      </c>
    </row>
    <row r="32" spans="1:1" x14ac:dyDescent="0.2">
      <c r="A32" s="16" t="s">
        <v>64</v>
      </c>
    </row>
    <row r="33" spans="1:1" x14ac:dyDescent="0.2">
      <c r="A33" s="16" t="s">
        <v>65</v>
      </c>
    </row>
    <row r="34" spans="1:1" x14ac:dyDescent="0.2">
      <c r="A34" s="16" t="s">
        <v>66</v>
      </c>
    </row>
    <row r="35" spans="1:1" x14ac:dyDescent="0.2">
      <c r="A35" s="16" t="s">
        <v>67</v>
      </c>
    </row>
    <row r="36" spans="1:1" x14ac:dyDescent="0.2">
      <c r="A36" s="16" t="s">
        <v>68</v>
      </c>
    </row>
    <row r="37" spans="1:1" x14ac:dyDescent="0.2">
      <c r="A37" s="16" t="s">
        <v>69</v>
      </c>
    </row>
    <row r="38" spans="1:1" x14ac:dyDescent="0.2">
      <c r="A38" s="16" t="s">
        <v>70</v>
      </c>
    </row>
    <row r="39" spans="1:1" x14ac:dyDescent="0.2">
      <c r="A39" s="16" t="s">
        <v>71</v>
      </c>
    </row>
    <row r="40" spans="1:1" x14ac:dyDescent="0.2">
      <c r="A40" s="16" t="s">
        <v>72</v>
      </c>
    </row>
    <row r="41" spans="1:1" x14ac:dyDescent="0.2">
      <c r="A41" s="16" t="s">
        <v>73</v>
      </c>
    </row>
    <row r="42" spans="1:1" x14ac:dyDescent="0.2">
      <c r="A42" s="16" t="s">
        <v>74</v>
      </c>
    </row>
    <row r="43" spans="1:1" x14ac:dyDescent="0.2">
      <c r="A43" s="16" t="s">
        <v>75</v>
      </c>
    </row>
    <row r="44" spans="1:1" x14ac:dyDescent="0.2">
      <c r="A44" s="16" t="s">
        <v>76</v>
      </c>
    </row>
    <row r="45" spans="1:1" x14ac:dyDescent="0.2">
      <c r="A45" s="16" t="s">
        <v>77</v>
      </c>
    </row>
    <row r="46" spans="1:1" x14ac:dyDescent="0.2">
      <c r="A46" s="16" t="s">
        <v>78</v>
      </c>
    </row>
    <row r="47" spans="1:1" x14ac:dyDescent="0.2">
      <c r="A47" s="16" t="s">
        <v>79</v>
      </c>
    </row>
    <row r="48" spans="1:1" x14ac:dyDescent="0.2">
      <c r="A48" s="16" t="s">
        <v>80</v>
      </c>
    </row>
    <row r="49" spans="1:1" x14ac:dyDescent="0.2">
      <c r="A49" s="16" t="s">
        <v>81</v>
      </c>
    </row>
    <row r="50" spans="1:1" x14ac:dyDescent="0.2">
      <c r="A50" s="16" t="s">
        <v>82</v>
      </c>
    </row>
    <row r="51" spans="1:1" x14ac:dyDescent="0.2">
      <c r="A51" s="16" t="s">
        <v>83</v>
      </c>
    </row>
    <row r="52" spans="1:1" x14ac:dyDescent="0.2">
      <c r="A52" s="16" t="s">
        <v>84</v>
      </c>
    </row>
    <row r="53" spans="1:1" x14ac:dyDescent="0.2">
      <c r="A53" s="16" t="s">
        <v>85</v>
      </c>
    </row>
    <row r="54" spans="1:1" x14ac:dyDescent="0.2">
      <c r="A54" s="16" t="s">
        <v>86</v>
      </c>
    </row>
    <row r="55" spans="1:1" x14ac:dyDescent="0.2">
      <c r="A55" s="16" t="s">
        <v>87</v>
      </c>
    </row>
    <row r="56" spans="1:1" x14ac:dyDescent="0.2">
      <c r="A56" s="16" t="s">
        <v>88</v>
      </c>
    </row>
    <row r="57" spans="1:1" x14ac:dyDescent="0.2">
      <c r="A57" s="16" t="s">
        <v>89</v>
      </c>
    </row>
    <row r="58" spans="1:1" x14ac:dyDescent="0.2">
      <c r="A58" s="16" t="s">
        <v>90</v>
      </c>
    </row>
    <row r="59" spans="1:1" x14ac:dyDescent="0.2">
      <c r="A59" s="16" t="s">
        <v>91</v>
      </c>
    </row>
    <row r="60" spans="1:1" x14ac:dyDescent="0.2">
      <c r="A60" s="16" t="s">
        <v>92</v>
      </c>
    </row>
    <row r="61" spans="1:1" x14ac:dyDescent="0.2">
      <c r="A61" s="16" t="s">
        <v>93</v>
      </c>
    </row>
    <row r="62" spans="1:1" x14ac:dyDescent="0.2">
      <c r="A62" s="16" t="s">
        <v>94</v>
      </c>
    </row>
    <row r="63" spans="1:1" x14ac:dyDescent="0.2">
      <c r="A63" s="16" t="s">
        <v>95</v>
      </c>
    </row>
    <row r="64" spans="1:1" x14ac:dyDescent="0.2">
      <c r="A64" s="16" t="s">
        <v>96</v>
      </c>
    </row>
    <row r="65" spans="1:1" x14ac:dyDescent="0.2">
      <c r="A65" s="16" t="s">
        <v>97</v>
      </c>
    </row>
    <row r="66" spans="1:1" x14ac:dyDescent="0.2">
      <c r="A66" s="16" t="s">
        <v>98</v>
      </c>
    </row>
    <row r="67" spans="1:1" x14ac:dyDescent="0.2">
      <c r="A67" s="16" t="s">
        <v>99</v>
      </c>
    </row>
    <row r="68" spans="1:1" x14ac:dyDescent="0.2">
      <c r="A68" s="16" t="s">
        <v>100</v>
      </c>
    </row>
    <row r="69" spans="1:1" x14ac:dyDescent="0.2">
      <c r="A69" s="16" t="s">
        <v>101</v>
      </c>
    </row>
    <row r="70" spans="1:1" x14ac:dyDescent="0.2">
      <c r="A70" s="16" t="s">
        <v>102</v>
      </c>
    </row>
    <row r="71" spans="1:1" x14ac:dyDescent="0.2">
      <c r="A71" s="16" t="s">
        <v>103</v>
      </c>
    </row>
    <row r="72" spans="1:1" x14ac:dyDescent="0.2">
      <c r="A72" s="16" t="s">
        <v>104</v>
      </c>
    </row>
    <row r="73" spans="1:1" x14ac:dyDescent="0.2">
      <c r="A73" s="16" t="s">
        <v>105</v>
      </c>
    </row>
    <row r="74" spans="1:1" x14ac:dyDescent="0.2">
      <c r="A74" s="16" t="s">
        <v>106</v>
      </c>
    </row>
    <row r="75" spans="1:1" x14ac:dyDescent="0.2">
      <c r="A75" s="16" t="s">
        <v>107</v>
      </c>
    </row>
    <row r="76" spans="1:1" x14ac:dyDescent="0.2">
      <c r="A76" s="16" t="s">
        <v>108</v>
      </c>
    </row>
    <row r="77" spans="1:1" x14ac:dyDescent="0.2">
      <c r="A77" s="16" t="s">
        <v>109</v>
      </c>
    </row>
    <row r="78" spans="1:1" x14ac:dyDescent="0.2">
      <c r="A78" s="16" t="s">
        <v>110</v>
      </c>
    </row>
    <row r="79" spans="1:1" x14ac:dyDescent="0.2">
      <c r="A79" s="16" t="s">
        <v>111</v>
      </c>
    </row>
    <row r="80" spans="1:1" x14ac:dyDescent="0.2">
      <c r="A80" s="16" t="s">
        <v>112</v>
      </c>
    </row>
    <row r="81" spans="1:1" x14ac:dyDescent="0.2">
      <c r="A81" s="16" t="s">
        <v>113</v>
      </c>
    </row>
    <row r="82" spans="1:1" x14ac:dyDescent="0.2">
      <c r="A82" s="16" t="s">
        <v>114</v>
      </c>
    </row>
    <row r="83" spans="1:1" x14ac:dyDescent="0.2">
      <c r="A83" s="16" t="s">
        <v>115</v>
      </c>
    </row>
    <row r="84" spans="1:1" x14ac:dyDescent="0.2">
      <c r="A84" s="16" t="s">
        <v>116</v>
      </c>
    </row>
    <row r="85" spans="1:1" x14ac:dyDescent="0.2">
      <c r="A85" s="16" t="s">
        <v>117</v>
      </c>
    </row>
    <row r="86" spans="1:1" x14ac:dyDescent="0.2">
      <c r="A86" s="16" t="s">
        <v>118</v>
      </c>
    </row>
    <row r="87" spans="1:1" x14ac:dyDescent="0.2">
      <c r="A87" s="16" t="s">
        <v>119</v>
      </c>
    </row>
    <row r="88" spans="1:1" x14ac:dyDescent="0.2">
      <c r="A88" s="16" t="s">
        <v>120</v>
      </c>
    </row>
    <row r="89" spans="1:1" x14ac:dyDescent="0.2">
      <c r="A89" s="16" t="s">
        <v>121</v>
      </c>
    </row>
    <row r="90" spans="1:1" x14ac:dyDescent="0.2">
      <c r="A90" s="16" t="s">
        <v>122</v>
      </c>
    </row>
    <row r="91" spans="1:1" x14ac:dyDescent="0.2">
      <c r="A91" s="16" t="s">
        <v>123</v>
      </c>
    </row>
    <row r="92" spans="1:1" x14ac:dyDescent="0.2">
      <c r="A92" s="16" t="s">
        <v>124</v>
      </c>
    </row>
    <row r="93" spans="1:1" x14ac:dyDescent="0.2">
      <c r="A93" s="16" t="s">
        <v>125</v>
      </c>
    </row>
    <row r="94" spans="1:1" x14ac:dyDescent="0.2">
      <c r="A94" s="16" t="s">
        <v>126</v>
      </c>
    </row>
    <row r="95" spans="1:1" x14ac:dyDescent="0.2">
      <c r="A95" s="16" t="s">
        <v>127</v>
      </c>
    </row>
    <row r="96" spans="1:1" x14ac:dyDescent="0.2">
      <c r="A96" s="16" t="s">
        <v>128</v>
      </c>
    </row>
    <row r="97" spans="1:1" x14ac:dyDescent="0.2">
      <c r="A97" s="16" t="s">
        <v>129</v>
      </c>
    </row>
    <row r="98" spans="1:1" x14ac:dyDescent="0.2">
      <c r="A98" s="16" t="s">
        <v>130</v>
      </c>
    </row>
    <row r="99" spans="1:1" x14ac:dyDescent="0.2">
      <c r="A99" s="16" t="s">
        <v>131</v>
      </c>
    </row>
    <row r="100" spans="1:1" x14ac:dyDescent="0.2">
      <c r="A100" s="16" t="s">
        <v>132</v>
      </c>
    </row>
    <row r="101" spans="1:1" x14ac:dyDescent="0.2">
      <c r="A101" s="16" t="s">
        <v>133</v>
      </c>
    </row>
    <row r="102" spans="1:1" x14ac:dyDescent="0.2">
      <c r="A102" s="16" t="s">
        <v>134</v>
      </c>
    </row>
    <row r="103" spans="1:1" x14ac:dyDescent="0.2">
      <c r="A103" s="16" t="s">
        <v>135</v>
      </c>
    </row>
    <row r="104" spans="1:1" x14ac:dyDescent="0.2">
      <c r="A104" s="16" t="s">
        <v>136</v>
      </c>
    </row>
    <row r="105" spans="1:1" x14ac:dyDescent="0.2">
      <c r="A105" s="16" t="s">
        <v>137</v>
      </c>
    </row>
    <row r="106" spans="1:1" x14ac:dyDescent="0.2">
      <c r="A106" s="16" t="s">
        <v>138</v>
      </c>
    </row>
    <row r="107" spans="1:1" x14ac:dyDescent="0.2">
      <c r="A107" s="16" t="s">
        <v>139</v>
      </c>
    </row>
    <row r="108" spans="1:1" x14ac:dyDescent="0.2">
      <c r="A108" s="16" t="s">
        <v>140</v>
      </c>
    </row>
    <row r="109" spans="1:1" x14ac:dyDescent="0.2">
      <c r="A109" s="16" t="s">
        <v>141</v>
      </c>
    </row>
    <row r="110" spans="1:1" x14ac:dyDescent="0.2">
      <c r="A110" s="16" t="s">
        <v>142</v>
      </c>
    </row>
    <row r="111" spans="1:1" x14ac:dyDescent="0.2">
      <c r="A111" s="16" t="s">
        <v>143</v>
      </c>
    </row>
    <row r="112" spans="1:1" x14ac:dyDescent="0.2">
      <c r="A112" s="16" t="s">
        <v>144</v>
      </c>
    </row>
    <row r="113" spans="1:1" x14ac:dyDescent="0.2">
      <c r="A113" s="16" t="s">
        <v>145</v>
      </c>
    </row>
    <row r="114" spans="1:1" x14ac:dyDescent="0.2">
      <c r="A114" s="16" t="s">
        <v>146</v>
      </c>
    </row>
    <row r="115" spans="1:1" x14ac:dyDescent="0.2">
      <c r="A115" s="16" t="s">
        <v>147</v>
      </c>
    </row>
    <row r="116" spans="1:1" x14ac:dyDescent="0.2">
      <c r="A116" s="16" t="s">
        <v>148</v>
      </c>
    </row>
    <row r="117" spans="1:1" x14ac:dyDescent="0.2">
      <c r="A117" s="16" t="s">
        <v>149</v>
      </c>
    </row>
    <row r="118" spans="1:1" x14ac:dyDescent="0.2">
      <c r="A118" s="16" t="s">
        <v>150</v>
      </c>
    </row>
    <row r="119" spans="1:1" x14ac:dyDescent="0.2">
      <c r="A119" s="16" t="s">
        <v>151</v>
      </c>
    </row>
    <row r="120" spans="1:1" x14ac:dyDescent="0.2">
      <c r="A120" s="16" t="s">
        <v>152</v>
      </c>
    </row>
    <row r="121" spans="1:1" x14ac:dyDescent="0.2">
      <c r="A121" s="16" t="s">
        <v>153</v>
      </c>
    </row>
    <row r="122" spans="1:1" x14ac:dyDescent="0.2">
      <c r="A122" s="16" t="s">
        <v>154</v>
      </c>
    </row>
    <row r="123" spans="1:1" x14ac:dyDescent="0.2">
      <c r="A123" s="16" t="s">
        <v>155</v>
      </c>
    </row>
    <row r="124" spans="1:1" x14ac:dyDescent="0.2">
      <c r="A124" s="16" t="s">
        <v>156</v>
      </c>
    </row>
    <row r="125" spans="1:1" x14ac:dyDescent="0.2">
      <c r="A125" s="16" t="s">
        <v>157</v>
      </c>
    </row>
    <row r="126" spans="1:1" x14ac:dyDescent="0.2">
      <c r="A126" s="16" t="s">
        <v>158</v>
      </c>
    </row>
    <row r="127" spans="1:1" x14ac:dyDescent="0.2">
      <c r="A127" s="16" t="s">
        <v>159</v>
      </c>
    </row>
    <row r="128" spans="1:1" x14ac:dyDescent="0.2">
      <c r="A128" s="16" t="s">
        <v>160</v>
      </c>
    </row>
    <row r="129" spans="1:1" x14ac:dyDescent="0.2">
      <c r="A129" s="16" t="s">
        <v>161</v>
      </c>
    </row>
    <row r="130" spans="1:1" x14ac:dyDescent="0.2">
      <c r="A130" s="16" t="s">
        <v>162</v>
      </c>
    </row>
    <row r="131" spans="1:1" x14ac:dyDescent="0.2">
      <c r="A131" s="16" t="s">
        <v>163</v>
      </c>
    </row>
    <row r="132" spans="1:1" x14ac:dyDescent="0.2">
      <c r="A132" s="16" t="s">
        <v>164</v>
      </c>
    </row>
    <row r="133" spans="1:1" x14ac:dyDescent="0.2">
      <c r="A133" s="16" t="s">
        <v>165</v>
      </c>
    </row>
    <row r="134" spans="1:1" x14ac:dyDescent="0.2">
      <c r="A134" s="16" t="s">
        <v>166</v>
      </c>
    </row>
    <row r="135" spans="1:1" x14ac:dyDescent="0.2">
      <c r="A135" s="16" t="s">
        <v>167</v>
      </c>
    </row>
    <row r="136" spans="1:1" x14ac:dyDescent="0.2">
      <c r="A136" s="16" t="s">
        <v>168</v>
      </c>
    </row>
    <row r="137" spans="1:1" x14ac:dyDescent="0.2">
      <c r="A137" s="16" t="s">
        <v>169</v>
      </c>
    </row>
    <row r="138" spans="1:1" x14ac:dyDescent="0.2">
      <c r="A138" s="16" t="s">
        <v>170</v>
      </c>
    </row>
    <row r="139" spans="1:1" x14ac:dyDescent="0.2">
      <c r="A139" s="16" t="s">
        <v>171</v>
      </c>
    </row>
    <row r="140" spans="1:1" x14ac:dyDescent="0.2">
      <c r="A140" s="16" t="s">
        <v>172</v>
      </c>
    </row>
    <row r="141" spans="1:1" x14ac:dyDescent="0.2">
      <c r="A141" s="16" t="s">
        <v>173</v>
      </c>
    </row>
    <row r="142" spans="1:1" x14ac:dyDescent="0.2">
      <c r="A142" s="16" t="s">
        <v>174</v>
      </c>
    </row>
    <row r="143" spans="1:1" x14ac:dyDescent="0.2">
      <c r="A143" s="16" t="s">
        <v>175</v>
      </c>
    </row>
    <row r="144" spans="1:1" x14ac:dyDescent="0.2">
      <c r="A144" s="16" t="s">
        <v>176</v>
      </c>
    </row>
    <row r="145" spans="1:1" x14ac:dyDescent="0.2">
      <c r="A145" s="16" t="s">
        <v>177</v>
      </c>
    </row>
    <row r="146" spans="1:1" x14ac:dyDescent="0.2">
      <c r="A146" s="16" t="s">
        <v>178</v>
      </c>
    </row>
    <row r="147" spans="1:1" x14ac:dyDescent="0.2">
      <c r="A147" s="16" t="s">
        <v>179</v>
      </c>
    </row>
    <row r="148" spans="1:1" x14ac:dyDescent="0.2">
      <c r="A148" s="16" t="s">
        <v>180</v>
      </c>
    </row>
    <row r="149" spans="1:1" x14ac:dyDescent="0.2">
      <c r="A149" s="16" t="s">
        <v>181</v>
      </c>
    </row>
    <row r="150" spans="1:1" x14ac:dyDescent="0.2">
      <c r="A150" s="16" t="s">
        <v>182</v>
      </c>
    </row>
    <row r="151" spans="1:1" x14ac:dyDescent="0.2">
      <c r="A151" s="16" t="s">
        <v>183</v>
      </c>
    </row>
    <row r="152" spans="1:1" x14ac:dyDescent="0.2">
      <c r="A152" s="16" t="s">
        <v>184</v>
      </c>
    </row>
    <row r="153" spans="1:1" x14ac:dyDescent="0.2">
      <c r="A153" s="16" t="s">
        <v>185</v>
      </c>
    </row>
    <row r="154" spans="1:1" x14ac:dyDescent="0.2">
      <c r="A154" s="16" t="s">
        <v>186</v>
      </c>
    </row>
    <row r="155" spans="1:1" x14ac:dyDescent="0.2">
      <c r="A155" s="16" t="s">
        <v>187</v>
      </c>
    </row>
    <row r="156" spans="1:1" x14ac:dyDescent="0.2">
      <c r="A156" s="16" t="s">
        <v>188</v>
      </c>
    </row>
    <row r="157" spans="1:1" x14ac:dyDescent="0.2">
      <c r="A157" s="16" t="s">
        <v>189</v>
      </c>
    </row>
    <row r="158" spans="1:1" x14ac:dyDescent="0.2">
      <c r="A158" s="16" t="s">
        <v>190</v>
      </c>
    </row>
    <row r="159" spans="1:1" x14ac:dyDescent="0.2">
      <c r="A159" s="16" t="s">
        <v>191</v>
      </c>
    </row>
    <row r="160" spans="1:1" x14ac:dyDescent="0.2">
      <c r="A160" s="16" t="s">
        <v>192</v>
      </c>
    </row>
    <row r="161" spans="1:1" x14ac:dyDescent="0.2">
      <c r="A161" s="16" t="s">
        <v>193</v>
      </c>
    </row>
    <row r="162" spans="1:1" x14ac:dyDescent="0.2">
      <c r="A162" s="16" t="s">
        <v>194</v>
      </c>
    </row>
    <row r="163" spans="1:1" x14ac:dyDescent="0.2">
      <c r="A163" s="16" t="s">
        <v>195</v>
      </c>
    </row>
    <row r="164" spans="1:1" x14ac:dyDescent="0.2">
      <c r="A164" s="16" t="s">
        <v>196</v>
      </c>
    </row>
    <row r="165" spans="1:1" x14ac:dyDescent="0.2">
      <c r="A165" s="16" t="s">
        <v>197</v>
      </c>
    </row>
    <row r="166" spans="1:1" x14ac:dyDescent="0.2">
      <c r="A166" s="16" t="s">
        <v>198</v>
      </c>
    </row>
    <row r="167" spans="1:1" x14ac:dyDescent="0.2">
      <c r="A167" s="16" t="s">
        <v>199</v>
      </c>
    </row>
    <row r="168" spans="1:1" x14ac:dyDescent="0.2">
      <c r="A168" s="16" t="s">
        <v>200</v>
      </c>
    </row>
    <row r="169" spans="1:1" x14ac:dyDescent="0.2">
      <c r="A169" s="16" t="s">
        <v>201</v>
      </c>
    </row>
    <row r="170" spans="1:1" x14ac:dyDescent="0.2">
      <c r="A170" s="16" t="s">
        <v>202</v>
      </c>
    </row>
    <row r="171" spans="1:1" x14ac:dyDescent="0.2">
      <c r="A171" s="16" t="s">
        <v>203</v>
      </c>
    </row>
    <row r="172" spans="1:1" x14ac:dyDescent="0.2">
      <c r="A172" s="16" t="s">
        <v>204</v>
      </c>
    </row>
    <row r="173" spans="1:1" x14ac:dyDescent="0.2">
      <c r="A173" s="16" t="s">
        <v>205</v>
      </c>
    </row>
    <row r="174" spans="1:1" x14ac:dyDescent="0.2">
      <c r="A174" s="16" t="s">
        <v>206</v>
      </c>
    </row>
    <row r="175" spans="1:1" x14ac:dyDescent="0.2">
      <c r="A175" s="16" t="s">
        <v>207</v>
      </c>
    </row>
    <row r="176" spans="1:1" x14ac:dyDescent="0.2">
      <c r="A176" s="16" t="s">
        <v>208</v>
      </c>
    </row>
    <row r="177" spans="1:1" x14ac:dyDescent="0.2">
      <c r="A177" s="16" t="s">
        <v>209</v>
      </c>
    </row>
    <row r="178" spans="1:1" x14ac:dyDescent="0.2">
      <c r="A178" s="16" t="s">
        <v>210</v>
      </c>
    </row>
    <row r="179" spans="1:1" x14ac:dyDescent="0.2">
      <c r="A179" s="16" t="s">
        <v>211</v>
      </c>
    </row>
    <row r="180" spans="1:1" x14ac:dyDescent="0.2">
      <c r="A180" s="16" t="s">
        <v>212</v>
      </c>
    </row>
    <row r="181" spans="1:1" x14ac:dyDescent="0.2">
      <c r="A181" s="16" t="s">
        <v>213</v>
      </c>
    </row>
    <row r="182" spans="1:1" x14ac:dyDescent="0.2">
      <c r="A182" s="16" t="s">
        <v>214</v>
      </c>
    </row>
    <row r="183" spans="1:1" x14ac:dyDescent="0.2">
      <c r="A183" s="16" t="s">
        <v>215</v>
      </c>
    </row>
    <row r="184" spans="1:1" x14ac:dyDescent="0.2">
      <c r="A184" s="16" t="s">
        <v>216</v>
      </c>
    </row>
    <row r="185" spans="1:1" x14ac:dyDescent="0.2">
      <c r="A185" s="16" t="s">
        <v>217</v>
      </c>
    </row>
    <row r="186" spans="1:1" x14ac:dyDescent="0.2">
      <c r="A186" s="16" t="s">
        <v>218</v>
      </c>
    </row>
    <row r="187" spans="1:1" x14ac:dyDescent="0.2">
      <c r="A187" s="16" t="s">
        <v>219</v>
      </c>
    </row>
    <row r="188" spans="1:1" x14ac:dyDescent="0.2">
      <c r="A188" s="16" t="s">
        <v>220</v>
      </c>
    </row>
    <row r="189" spans="1:1" x14ac:dyDescent="0.2">
      <c r="A189" s="16" t="s">
        <v>221</v>
      </c>
    </row>
    <row r="190" spans="1:1" x14ac:dyDescent="0.2">
      <c r="A190" s="16" t="s">
        <v>222</v>
      </c>
    </row>
    <row r="191" spans="1:1" x14ac:dyDescent="0.2">
      <c r="A191" s="16" t="s">
        <v>223</v>
      </c>
    </row>
    <row r="192" spans="1:1" x14ac:dyDescent="0.2">
      <c r="A192" s="16" t="s">
        <v>224</v>
      </c>
    </row>
    <row r="193" spans="1:1" x14ac:dyDescent="0.2">
      <c r="A193" s="16" t="s">
        <v>225</v>
      </c>
    </row>
    <row r="194" spans="1:1" x14ac:dyDescent="0.2">
      <c r="A194" s="16" t="s">
        <v>226</v>
      </c>
    </row>
    <row r="195" spans="1:1" x14ac:dyDescent="0.2">
      <c r="A195" s="16" t="s">
        <v>227</v>
      </c>
    </row>
    <row r="196" spans="1:1" x14ac:dyDescent="0.2">
      <c r="A196" s="16" t="s">
        <v>228</v>
      </c>
    </row>
    <row r="197" spans="1:1" x14ac:dyDescent="0.2">
      <c r="A197" s="16" t="s">
        <v>229</v>
      </c>
    </row>
    <row r="198" spans="1:1" x14ac:dyDescent="0.2">
      <c r="A198" s="16" t="s">
        <v>230</v>
      </c>
    </row>
    <row r="199" spans="1:1" x14ac:dyDescent="0.2">
      <c r="A199" s="16" t="s">
        <v>231</v>
      </c>
    </row>
    <row r="200" spans="1:1" x14ac:dyDescent="0.2">
      <c r="A200" s="16" t="s">
        <v>232</v>
      </c>
    </row>
    <row r="201" spans="1:1" x14ac:dyDescent="0.2">
      <c r="A201" s="16" t="s">
        <v>233</v>
      </c>
    </row>
    <row r="202" spans="1:1" x14ac:dyDescent="0.2">
      <c r="A202" s="16" t="s">
        <v>234</v>
      </c>
    </row>
    <row r="203" spans="1:1" x14ac:dyDescent="0.2">
      <c r="A203" s="16" t="s">
        <v>235</v>
      </c>
    </row>
    <row r="204" spans="1:1" x14ac:dyDescent="0.2">
      <c r="A204" s="16" t="s">
        <v>236</v>
      </c>
    </row>
    <row r="205" spans="1:1" x14ac:dyDescent="0.2">
      <c r="A205" s="16" t="s">
        <v>237</v>
      </c>
    </row>
    <row r="206" spans="1:1" x14ac:dyDescent="0.2">
      <c r="A206" s="16" t="s">
        <v>238</v>
      </c>
    </row>
    <row r="207" spans="1:1" x14ac:dyDescent="0.2">
      <c r="A207" s="16" t="s">
        <v>239</v>
      </c>
    </row>
    <row r="208" spans="1:1" x14ac:dyDescent="0.2">
      <c r="A208" s="16" t="s">
        <v>240</v>
      </c>
    </row>
    <row r="209" spans="1:1" x14ac:dyDescent="0.2">
      <c r="A209" s="16" t="s">
        <v>241</v>
      </c>
    </row>
    <row r="210" spans="1:1" x14ac:dyDescent="0.2">
      <c r="A210" s="16" t="s">
        <v>242</v>
      </c>
    </row>
    <row r="211" spans="1:1" x14ac:dyDescent="0.2">
      <c r="A211" s="16" t="s">
        <v>243</v>
      </c>
    </row>
    <row r="212" spans="1:1" x14ac:dyDescent="0.2">
      <c r="A212" s="16" t="s">
        <v>244</v>
      </c>
    </row>
    <row r="213" spans="1:1" x14ac:dyDescent="0.2">
      <c r="A213" s="16" t="s">
        <v>245</v>
      </c>
    </row>
    <row r="214" spans="1:1" x14ac:dyDescent="0.2">
      <c r="A214" s="16" t="s">
        <v>246</v>
      </c>
    </row>
    <row r="215" spans="1:1" x14ac:dyDescent="0.2">
      <c r="A215" s="16" t="s">
        <v>247</v>
      </c>
    </row>
    <row r="216" spans="1:1" x14ac:dyDescent="0.2">
      <c r="A216" s="16" t="s">
        <v>248</v>
      </c>
    </row>
    <row r="217" spans="1:1" x14ac:dyDescent="0.2">
      <c r="A217" s="16" t="s">
        <v>249</v>
      </c>
    </row>
    <row r="218" spans="1:1" x14ac:dyDescent="0.2">
      <c r="A218" s="16" t="s">
        <v>250</v>
      </c>
    </row>
    <row r="219" spans="1:1" x14ac:dyDescent="0.2">
      <c r="A219" s="16" t="s">
        <v>251</v>
      </c>
    </row>
    <row r="220" spans="1:1" x14ac:dyDescent="0.2">
      <c r="A220" s="16" t="s">
        <v>252</v>
      </c>
    </row>
    <row r="221" spans="1:1" x14ac:dyDescent="0.2">
      <c r="A221" s="16" t="s">
        <v>253</v>
      </c>
    </row>
    <row r="222" spans="1:1" x14ac:dyDescent="0.2">
      <c r="A222" s="16" t="s">
        <v>254</v>
      </c>
    </row>
    <row r="223" spans="1:1" x14ac:dyDescent="0.2">
      <c r="A223" s="16" t="s">
        <v>255</v>
      </c>
    </row>
    <row r="224" spans="1:1" x14ac:dyDescent="0.2">
      <c r="A224" s="16" t="s">
        <v>256</v>
      </c>
    </row>
    <row r="225" spans="1:1" x14ac:dyDescent="0.2">
      <c r="A225" s="16" t="s">
        <v>257</v>
      </c>
    </row>
    <row r="226" spans="1:1" x14ac:dyDescent="0.2">
      <c r="A226" s="16" t="s">
        <v>258</v>
      </c>
    </row>
    <row r="227" spans="1:1" x14ac:dyDescent="0.2">
      <c r="A227" s="16" t="s">
        <v>259</v>
      </c>
    </row>
    <row r="228" spans="1:1" x14ac:dyDescent="0.2">
      <c r="A228" s="16" t="s">
        <v>260</v>
      </c>
    </row>
    <row r="229" spans="1:1" x14ac:dyDescent="0.2">
      <c r="A229" s="16" t="s">
        <v>261</v>
      </c>
    </row>
    <row r="230" spans="1:1" x14ac:dyDescent="0.2">
      <c r="A230" s="16" t="s">
        <v>262</v>
      </c>
    </row>
    <row r="231" spans="1:1" x14ac:dyDescent="0.2">
      <c r="A231" s="16" t="s">
        <v>263</v>
      </c>
    </row>
    <row r="232" spans="1:1" x14ac:dyDescent="0.2">
      <c r="A232" s="16" t="s">
        <v>264</v>
      </c>
    </row>
    <row r="233" spans="1:1" x14ac:dyDescent="0.2">
      <c r="A233" s="16" t="s">
        <v>265</v>
      </c>
    </row>
    <row r="234" spans="1:1" x14ac:dyDescent="0.2">
      <c r="A234" s="16" t="s">
        <v>266</v>
      </c>
    </row>
    <row r="235" spans="1:1" x14ac:dyDescent="0.2">
      <c r="A235" s="16" t="s">
        <v>267</v>
      </c>
    </row>
    <row r="236" spans="1:1" x14ac:dyDescent="0.2">
      <c r="A236" s="16" t="s">
        <v>268</v>
      </c>
    </row>
    <row r="237" spans="1:1" x14ac:dyDescent="0.2">
      <c r="A237" s="16" t="s">
        <v>269</v>
      </c>
    </row>
    <row r="238" spans="1:1" x14ac:dyDescent="0.2">
      <c r="A238" s="16" t="s">
        <v>270</v>
      </c>
    </row>
    <row r="239" spans="1:1" x14ac:dyDescent="0.2">
      <c r="A239" s="16" t="s">
        <v>271</v>
      </c>
    </row>
    <row r="240" spans="1:1" x14ac:dyDescent="0.2">
      <c r="A240" s="16" t="s">
        <v>272</v>
      </c>
    </row>
    <row r="241" spans="1:1" x14ac:dyDescent="0.2">
      <c r="A241" s="16" t="s">
        <v>273</v>
      </c>
    </row>
    <row r="242" spans="1:1" x14ac:dyDescent="0.2">
      <c r="A242" s="16" t="s">
        <v>274</v>
      </c>
    </row>
    <row r="243" spans="1:1" x14ac:dyDescent="0.2">
      <c r="A243" s="16" t="s">
        <v>275</v>
      </c>
    </row>
    <row r="244" spans="1:1" x14ac:dyDescent="0.2">
      <c r="A244" s="16" t="s">
        <v>276</v>
      </c>
    </row>
    <row r="245" spans="1:1" x14ac:dyDescent="0.2">
      <c r="A245" s="16" t="s">
        <v>277</v>
      </c>
    </row>
    <row r="246" spans="1:1" x14ac:dyDescent="0.2">
      <c r="A246" s="16" t="s">
        <v>278</v>
      </c>
    </row>
    <row r="247" spans="1:1" x14ac:dyDescent="0.2">
      <c r="A247" s="16" t="s">
        <v>279</v>
      </c>
    </row>
    <row r="248" spans="1:1" x14ac:dyDescent="0.2">
      <c r="A248" s="16" t="s">
        <v>280</v>
      </c>
    </row>
    <row r="249" spans="1:1" x14ac:dyDescent="0.2">
      <c r="A249" s="16" t="s">
        <v>281</v>
      </c>
    </row>
    <row r="250" spans="1:1" x14ac:dyDescent="0.2">
      <c r="A250" s="16" t="s">
        <v>282</v>
      </c>
    </row>
    <row r="251" spans="1:1" x14ac:dyDescent="0.2">
      <c r="A251" s="16" t="s">
        <v>283</v>
      </c>
    </row>
    <row r="252" spans="1:1" x14ac:dyDescent="0.2">
      <c r="A252" s="16" t="s">
        <v>284</v>
      </c>
    </row>
    <row r="253" spans="1:1" x14ac:dyDescent="0.2">
      <c r="A253" s="16" t="s">
        <v>285</v>
      </c>
    </row>
    <row r="254" spans="1:1" x14ac:dyDescent="0.2">
      <c r="A254" s="16" t="s">
        <v>286</v>
      </c>
    </row>
    <row r="255" spans="1:1" x14ac:dyDescent="0.2">
      <c r="A255" s="16" t="s">
        <v>287</v>
      </c>
    </row>
    <row r="256" spans="1:1" x14ac:dyDescent="0.2">
      <c r="A256" s="16" t="s">
        <v>288</v>
      </c>
    </row>
    <row r="257" spans="1:1" x14ac:dyDescent="0.2">
      <c r="A257" s="16" t="s">
        <v>289</v>
      </c>
    </row>
    <row r="258" spans="1:1" x14ac:dyDescent="0.2">
      <c r="A258" s="16" t="s">
        <v>290</v>
      </c>
    </row>
    <row r="259" spans="1:1" x14ac:dyDescent="0.2">
      <c r="A259" s="16" t="s">
        <v>291</v>
      </c>
    </row>
    <row r="260" spans="1:1" x14ac:dyDescent="0.2">
      <c r="A260" s="16" t="s">
        <v>292</v>
      </c>
    </row>
    <row r="261" spans="1:1" x14ac:dyDescent="0.2">
      <c r="A261" s="16" t="s">
        <v>293</v>
      </c>
    </row>
    <row r="262" spans="1:1" x14ac:dyDescent="0.2">
      <c r="A262" s="16" t="s">
        <v>294</v>
      </c>
    </row>
    <row r="263" spans="1:1" x14ac:dyDescent="0.2">
      <c r="A263" s="16" t="s">
        <v>295</v>
      </c>
    </row>
    <row r="264" spans="1:1" x14ac:dyDescent="0.2">
      <c r="A264" s="16" t="s">
        <v>296</v>
      </c>
    </row>
    <row r="265" spans="1:1" x14ac:dyDescent="0.2">
      <c r="A265" s="16" t="s">
        <v>297</v>
      </c>
    </row>
    <row r="266" spans="1:1" x14ac:dyDescent="0.2">
      <c r="A266" s="16" t="s">
        <v>298</v>
      </c>
    </row>
    <row r="267" spans="1:1" x14ac:dyDescent="0.2">
      <c r="A267" s="16" t="s">
        <v>299</v>
      </c>
    </row>
    <row r="268" spans="1:1" x14ac:dyDescent="0.2">
      <c r="A268" s="16" t="s">
        <v>300</v>
      </c>
    </row>
    <row r="269" spans="1:1" x14ac:dyDescent="0.2">
      <c r="A269" s="16" t="s">
        <v>301</v>
      </c>
    </row>
    <row r="270" spans="1:1" x14ac:dyDescent="0.2">
      <c r="A270" s="16" t="s">
        <v>302</v>
      </c>
    </row>
    <row r="271" spans="1:1" x14ac:dyDescent="0.2">
      <c r="A271" s="16" t="s">
        <v>303</v>
      </c>
    </row>
    <row r="272" spans="1:1" x14ac:dyDescent="0.2">
      <c r="A272" s="16" t="s">
        <v>304</v>
      </c>
    </row>
    <row r="273" spans="1:1" x14ac:dyDescent="0.2">
      <c r="A273" s="16" t="s">
        <v>305</v>
      </c>
    </row>
    <row r="274" spans="1:1" x14ac:dyDescent="0.2">
      <c r="A274" s="16" t="s">
        <v>306</v>
      </c>
    </row>
    <row r="275" spans="1:1" x14ac:dyDescent="0.2">
      <c r="A275" s="16" t="s">
        <v>307</v>
      </c>
    </row>
    <row r="276" spans="1:1" x14ac:dyDescent="0.2">
      <c r="A276" s="16" t="s">
        <v>308</v>
      </c>
    </row>
    <row r="277" spans="1:1" x14ac:dyDescent="0.2">
      <c r="A277" s="16" t="s">
        <v>309</v>
      </c>
    </row>
    <row r="278" spans="1:1" x14ac:dyDescent="0.2">
      <c r="A278" s="16" t="s">
        <v>310</v>
      </c>
    </row>
    <row r="279" spans="1:1" x14ac:dyDescent="0.2">
      <c r="A279" s="16" t="s">
        <v>311</v>
      </c>
    </row>
    <row r="280" spans="1:1" x14ac:dyDescent="0.2">
      <c r="A280" s="16" t="s">
        <v>312</v>
      </c>
    </row>
    <row r="281" spans="1:1" x14ac:dyDescent="0.2">
      <c r="A281" s="16" t="s">
        <v>313</v>
      </c>
    </row>
    <row r="282" spans="1:1" x14ac:dyDescent="0.2">
      <c r="A282" s="16" t="s">
        <v>314</v>
      </c>
    </row>
    <row r="283" spans="1:1" x14ac:dyDescent="0.2">
      <c r="A283" s="16" t="s">
        <v>315</v>
      </c>
    </row>
    <row r="284" spans="1:1" x14ac:dyDescent="0.2">
      <c r="A284" s="16" t="s">
        <v>316</v>
      </c>
    </row>
    <row r="285" spans="1:1" x14ac:dyDescent="0.2">
      <c r="A285" s="16" t="s">
        <v>317</v>
      </c>
    </row>
    <row r="286" spans="1:1" x14ac:dyDescent="0.2">
      <c r="A286" s="16" t="s">
        <v>318</v>
      </c>
    </row>
    <row r="287" spans="1:1" x14ac:dyDescent="0.2">
      <c r="A287" s="16" t="s">
        <v>319</v>
      </c>
    </row>
    <row r="288" spans="1:1" x14ac:dyDescent="0.2">
      <c r="A288" s="16" t="s">
        <v>320</v>
      </c>
    </row>
    <row r="289" spans="1:1" x14ac:dyDescent="0.2">
      <c r="A289" s="16" t="s">
        <v>321</v>
      </c>
    </row>
    <row r="290" spans="1:1" x14ac:dyDescent="0.2">
      <c r="A290" s="16" t="s">
        <v>322</v>
      </c>
    </row>
    <row r="291" spans="1:1" x14ac:dyDescent="0.2">
      <c r="A291" s="16" t="s">
        <v>323</v>
      </c>
    </row>
    <row r="292" spans="1:1" x14ac:dyDescent="0.2">
      <c r="A292" s="16" t="s">
        <v>324</v>
      </c>
    </row>
    <row r="293" spans="1:1" x14ac:dyDescent="0.2">
      <c r="A293" s="16" t="s">
        <v>325</v>
      </c>
    </row>
    <row r="294" spans="1:1" x14ac:dyDescent="0.2">
      <c r="A294" s="16" t="s">
        <v>326</v>
      </c>
    </row>
    <row r="295" spans="1:1" x14ac:dyDescent="0.2">
      <c r="A295" s="16" t="s">
        <v>327</v>
      </c>
    </row>
    <row r="296" spans="1:1" x14ac:dyDescent="0.2">
      <c r="A296" s="16" t="s">
        <v>328</v>
      </c>
    </row>
    <row r="297" spans="1:1" x14ac:dyDescent="0.2">
      <c r="A297" s="16" t="s">
        <v>329</v>
      </c>
    </row>
    <row r="298" spans="1:1" x14ac:dyDescent="0.2">
      <c r="A298" s="16" t="s">
        <v>330</v>
      </c>
    </row>
    <row r="299" spans="1:1" x14ac:dyDescent="0.2">
      <c r="A299" s="16" t="s">
        <v>331</v>
      </c>
    </row>
    <row r="300" spans="1:1" x14ac:dyDescent="0.2">
      <c r="A300" s="16" t="s">
        <v>332</v>
      </c>
    </row>
    <row r="301" spans="1:1" x14ac:dyDescent="0.2">
      <c r="A301" s="16" t="s">
        <v>333</v>
      </c>
    </row>
    <row r="302" spans="1:1" x14ac:dyDescent="0.2">
      <c r="A302" s="16" t="s">
        <v>334</v>
      </c>
    </row>
    <row r="303" spans="1:1" x14ac:dyDescent="0.2">
      <c r="A303" s="16" t="s">
        <v>335</v>
      </c>
    </row>
    <row r="304" spans="1:1" x14ac:dyDescent="0.2">
      <c r="A304" s="16" t="s">
        <v>336</v>
      </c>
    </row>
    <row r="305" spans="1:1" x14ac:dyDescent="0.2">
      <c r="A305" s="16" t="s">
        <v>337</v>
      </c>
    </row>
    <row r="306" spans="1:1" x14ac:dyDescent="0.2">
      <c r="A306" s="16" t="s">
        <v>338</v>
      </c>
    </row>
    <row r="307" spans="1:1" x14ac:dyDescent="0.2">
      <c r="A307" s="16" t="s">
        <v>339</v>
      </c>
    </row>
    <row r="308" spans="1:1" x14ac:dyDescent="0.2">
      <c r="A308" s="16" t="s">
        <v>340</v>
      </c>
    </row>
    <row r="309" spans="1:1" x14ac:dyDescent="0.2">
      <c r="A309" s="16" t="s">
        <v>341</v>
      </c>
    </row>
    <row r="310" spans="1:1" x14ac:dyDescent="0.2">
      <c r="A310" s="16" t="s">
        <v>342</v>
      </c>
    </row>
    <row r="311" spans="1:1" x14ac:dyDescent="0.2">
      <c r="A311" s="16" t="s">
        <v>343</v>
      </c>
    </row>
    <row r="312" spans="1:1" x14ac:dyDescent="0.2">
      <c r="A312" s="16" t="s">
        <v>344</v>
      </c>
    </row>
    <row r="313" spans="1:1" x14ac:dyDescent="0.2">
      <c r="A313" s="16" t="s">
        <v>345</v>
      </c>
    </row>
    <row r="314" spans="1:1" x14ac:dyDescent="0.2">
      <c r="A314" s="16" t="s">
        <v>346</v>
      </c>
    </row>
    <row r="315" spans="1:1" x14ac:dyDescent="0.2">
      <c r="A315" s="16" t="s">
        <v>347</v>
      </c>
    </row>
    <row r="316" spans="1:1" x14ac:dyDescent="0.2">
      <c r="A316" s="16" t="s">
        <v>348</v>
      </c>
    </row>
    <row r="317" spans="1:1" x14ac:dyDescent="0.2">
      <c r="A317" s="16" t="s">
        <v>349</v>
      </c>
    </row>
    <row r="318" spans="1:1" x14ac:dyDescent="0.2">
      <c r="A318" s="16" t="s">
        <v>350</v>
      </c>
    </row>
    <row r="319" spans="1:1" x14ac:dyDescent="0.2">
      <c r="A319" s="16" t="s">
        <v>351</v>
      </c>
    </row>
    <row r="320" spans="1:1" x14ac:dyDescent="0.2">
      <c r="A320" s="16" t="s">
        <v>352</v>
      </c>
    </row>
    <row r="321" spans="1:1" x14ac:dyDescent="0.2">
      <c r="A321" s="16" t="s">
        <v>353</v>
      </c>
    </row>
    <row r="322" spans="1:1" x14ac:dyDescent="0.2">
      <c r="A322" s="16" t="s">
        <v>354</v>
      </c>
    </row>
    <row r="323" spans="1:1" x14ac:dyDescent="0.2">
      <c r="A323" s="16" t="s">
        <v>355</v>
      </c>
    </row>
    <row r="324" spans="1:1" x14ac:dyDescent="0.2">
      <c r="A324" s="16" t="s">
        <v>356</v>
      </c>
    </row>
    <row r="325" spans="1:1" x14ac:dyDescent="0.2">
      <c r="A325" s="16" t="s">
        <v>357</v>
      </c>
    </row>
    <row r="326" spans="1:1" x14ac:dyDescent="0.2">
      <c r="A326" s="16" t="s">
        <v>358</v>
      </c>
    </row>
    <row r="327" spans="1:1" x14ac:dyDescent="0.2">
      <c r="A327" s="16" t="s">
        <v>359</v>
      </c>
    </row>
    <row r="328" spans="1:1" x14ac:dyDescent="0.2">
      <c r="A328" s="16" t="s">
        <v>360</v>
      </c>
    </row>
    <row r="329" spans="1:1" x14ac:dyDescent="0.2">
      <c r="A329" s="16" t="s">
        <v>361</v>
      </c>
    </row>
    <row r="330" spans="1:1" x14ac:dyDescent="0.2">
      <c r="A330" s="16" t="s">
        <v>362</v>
      </c>
    </row>
    <row r="331" spans="1:1" x14ac:dyDescent="0.2">
      <c r="A331" s="16" t="s">
        <v>363</v>
      </c>
    </row>
    <row r="332" spans="1:1" x14ac:dyDescent="0.2">
      <c r="A332" s="16" t="s">
        <v>364</v>
      </c>
    </row>
    <row r="333" spans="1:1" x14ac:dyDescent="0.2">
      <c r="A333" s="16" t="s">
        <v>365</v>
      </c>
    </row>
    <row r="334" spans="1:1" x14ac:dyDescent="0.2">
      <c r="A334" s="16" t="s">
        <v>366</v>
      </c>
    </row>
    <row r="335" spans="1:1" x14ac:dyDescent="0.2">
      <c r="A335" s="16" t="s">
        <v>367</v>
      </c>
    </row>
    <row r="336" spans="1:1" x14ac:dyDescent="0.2">
      <c r="A336" s="16" t="s">
        <v>368</v>
      </c>
    </row>
    <row r="337" spans="1:1" x14ac:dyDescent="0.2">
      <c r="A337" s="16" t="s">
        <v>369</v>
      </c>
    </row>
    <row r="338" spans="1:1" x14ac:dyDescent="0.2">
      <c r="A338" s="16" t="s">
        <v>370</v>
      </c>
    </row>
    <row r="339" spans="1:1" x14ac:dyDescent="0.2">
      <c r="A339" s="16" t="s">
        <v>371</v>
      </c>
    </row>
    <row r="340" spans="1:1" x14ac:dyDescent="0.2">
      <c r="A340" s="16" t="s">
        <v>372</v>
      </c>
    </row>
    <row r="341" spans="1:1" x14ac:dyDescent="0.2">
      <c r="A341" s="16" t="s">
        <v>373</v>
      </c>
    </row>
    <row r="342" spans="1:1" x14ac:dyDescent="0.2">
      <c r="A342" s="16" t="s">
        <v>374</v>
      </c>
    </row>
    <row r="343" spans="1:1" x14ac:dyDescent="0.2">
      <c r="A343" s="16" t="s">
        <v>375</v>
      </c>
    </row>
    <row r="344" spans="1:1" x14ac:dyDescent="0.2">
      <c r="A344" s="16" t="s">
        <v>376</v>
      </c>
    </row>
    <row r="345" spans="1:1" x14ac:dyDescent="0.2">
      <c r="A345" s="16" t="s">
        <v>377</v>
      </c>
    </row>
    <row r="346" spans="1:1" x14ac:dyDescent="0.2">
      <c r="A346" s="16" t="s">
        <v>378</v>
      </c>
    </row>
    <row r="347" spans="1:1" x14ac:dyDescent="0.2">
      <c r="A347" s="16" t="s">
        <v>379</v>
      </c>
    </row>
    <row r="348" spans="1:1" x14ac:dyDescent="0.2">
      <c r="A348" s="16" t="s">
        <v>380</v>
      </c>
    </row>
    <row r="349" spans="1:1" x14ac:dyDescent="0.2">
      <c r="A349" s="16" t="s">
        <v>381</v>
      </c>
    </row>
    <row r="350" spans="1:1" x14ac:dyDescent="0.2">
      <c r="A350" s="16" t="s">
        <v>382</v>
      </c>
    </row>
    <row r="351" spans="1:1" x14ac:dyDescent="0.2">
      <c r="A351" s="16" t="s">
        <v>383</v>
      </c>
    </row>
    <row r="352" spans="1:1" x14ac:dyDescent="0.2">
      <c r="A352" s="16" t="s">
        <v>384</v>
      </c>
    </row>
    <row r="353" spans="1:1" x14ac:dyDescent="0.2">
      <c r="A353" s="16" t="s">
        <v>385</v>
      </c>
    </row>
    <row r="354" spans="1:1" x14ac:dyDescent="0.2">
      <c r="A354" s="16" t="s">
        <v>386</v>
      </c>
    </row>
    <row r="355" spans="1:1" x14ac:dyDescent="0.2">
      <c r="A355" s="16" t="s">
        <v>387</v>
      </c>
    </row>
    <row r="356" spans="1:1" x14ac:dyDescent="0.2">
      <c r="A356" s="16" t="s">
        <v>388</v>
      </c>
    </row>
    <row r="357" spans="1:1" x14ac:dyDescent="0.2">
      <c r="A357" s="16" t="s">
        <v>389</v>
      </c>
    </row>
    <row r="358" spans="1:1" x14ac:dyDescent="0.2">
      <c r="A358" s="16" t="s">
        <v>390</v>
      </c>
    </row>
    <row r="359" spans="1:1" x14ac:dyDescent="0.2">
      <c r="A359" s="16" t="s">
        <v>391</v>
      </c>
    </row>
    <row r="360" spans="1:1" x14ac:dyDescent="0.2">
      <c r="A360" s="16" t="s">
        <v>392</v>
      </c>
    </row>
    <row r="361" spans="1:1" x14ac:dyDescent="0.2">
      <c r="A361" s="16" t="s">
        <v>393</v>
      </c>
    </row>
    <row r="362" spans="1:1" x14ac:dyDescent="0.2">
      <c r="A362" s="16" t="s">
        <v>394</v>
      </c>
    </row>
    <row r="363" spans="1:1" x14ac:dyDescent="0.2">
      <c r="A363" s="16" t="s">
        <v>395</v>
      </c>
    </row>
    <row r="364" spans="1:1" x14ac:dyDescent="0.2">
      <c r="A364" s="16" t="s">
        <v>396</v>
      </c>
    </row>
    <row r="365" spans="1:1" x14ac:dyDescent="0.2">
      <c r="A365" s="16" t="s">
        <v>397</v>
      </c>
    </row>
    <row r="366" spans="1:1" x14ac:dyDescent="0.2">
      <c r="A366" s="16" t="s">
        <v>398</v>
      </c>
    </row>
    <row r="367" spans="1:1" x14ac:dyDescent="0.2">
      <c r="A367" s="16" t="s">
        <v>399</v>
      </c>
    </row>
    <row r="368" spans="1:1" x14ac:dyDescent="0.2">
      <c r="A368" s="16" t="s">
        <v>400</v>
      </c>
    </row>
    <row r="369" spans="1:1" x14ac:dyDescent="0.2">
      <c r="A369" s="16" t="s">
        <v>401</v>
      </c>
    </row>
    <row r="370" spans="1:1" x14ac:dyDescent="0.2">
      <c r="A370" s="16" t="s">
        <v>402</v>
      </c>
    </row>
    <row r="371" spans="1:1" x14ac:dyDescent="0.2">
      <c r="A371" s="16" t="s">
        <v>403</v>
      </c>
    </row>
    <row r="372" spans="1:1" x14ac:dyDescent="0.2">
      <c r="A372" s="16" t="s">
        <v>404</v>
      </c>
    </row>
    <row r="373" spans="1:1" x14ac:dyDescent="0.2">
      <c r="A373" s="16" t="s">
        <v>405</v>
      </c>
    </row>
    <row r="374" spans="1:1" x14ac:dyDescent="0.2">
      <c r="A374" s="16" t="s">
        <v>406</v>
      </c>
    </row>
    <row r="375" spans="1:1" x14ac:dyDescent="0.2">
      <c r="A375" s="16" t="s">
        <v>407</v>
      </c>
    </row>
    <row r="376" spans="1:1" x14ac:dyDescent="0.2">
      <c r="A376" s="16" t="s">
        <v>408</v>
      </c>
    </row>
    <row r="377" spans="1:1" x14ac:dyDescent="0.2">
      <c r="A377" s="16" t="s">
        <v>409</v>
      </c>
    </row>
    <row r="378" spans="1:1" x14ac:dyDescent="0.2">
      <c r="A378" s="16" t="s">
        <v>410</v>
      </c>
    </row>
    <row r="379" spans="1:1" x14ac:dyDescent="0.2">
      <c r="A379" s="16" t="s">
        <v>411</v>
      </c>
    </row>
    <row r="380" spans="1:1" x14ac:dyDescent="0.2">
      <c r="A380" s="16" t="s">
        <v>412</v>
      </c>
    </row>
    <row r="381" spans="1:1" x14ac:dyDescent="0.2">
      <c r="A381" s="16" t="s">
        <v>413</v>
      </c>
    </row>
    <row r="382" spans="1:1" x14ac:dyDescent="0.2">
      <c r="A382" s="16" t="s">
        <v>414</v>
      </c>
    </row>
    <row r="383" spans="1:1" x14ac:dyDescent="0.2">
      <c r="A383" s="16" t="s">
        <v>415</v>
      </c>
    </row>
    <row r="384" spans="1:1" x14ac:dyDescent="0.2">
      <c r="A384" s="16" t="s">
        <v>416</v>
      </c>
    </row>
    <row r="385" spans="1:1" x14ac:dyDescent="0.2">
      <c r="A385" s="16" t="s">
        <v>417</v>
      </c>
    </row>
    <row r="386" spans="1:1" x14ac:dyDescent="0.2">
      <c r="A386" s="16" t="s">
        <v>418</v>
      </c>
    </row>
    <row r="387" spans="1:1" x14ac:dyDescent="0.2">
      <c r="A387" s="16" t="s">
        <v>419</v>
      </c>
    </row>
    <row r="388" spans="1:1" x14ac:dyDescent="0.2">
      <c r="A388" s="16" t="s">
        <v>420</v>
      </c>
    </row>
    <row r="389" spans="1:1" x14ac:dyDescent="0.2">
      <c r="A389" s="16" t="s">
        <v>421</v>
      </c>
    </row>
    <row r="390" spans="1:1" x14ac:dyDescent="0.2">
      <c r="A390" s="16" t="s">
        <v>422</v>
      </c>
    </row>
    <row r="391" spans="1:1" x14ac:dyDescent="0.2">
      <c r="A391" s="16" t="s">
        <v>423</v>
      </c>
    </row>
    <row r="392" spans="1:1" x14ac:dyDescent="0.2">
      <c r="A392" s="16" t="s">
        <v>424</v>
      </c>
    </row>
    <row r="393" spans="1:1" x14ac:dyDescent="0.2">
      <c r="A393" s="16" t="s">
        <v>425</v>
      </c>
    </row>
    <row r="394" spans="1:1" x14ac:dyDescent="0.2">
      <c r="A394" s="16" t="s">
        <v>426</v>
      </c>
    </row>
    <row r="395" spans="1:1" x14ac:dyDescent="0.2">
      <c r="A395" s="16" t="s">
        <v>427</v>
      </c>
    </row>
    <row r="396" spans="1:1" x14ac:dyDescent="0.2">
      <c r="A396" s="16" t="s">
        <v>428</v>
      </c>
    </row>
    <row r="397" spans="1:1" x14ac:dyDescent="0.2">
      <c r="A397" s="16" t="s">
        <v>429</v>
      </c>
    </row>
    <row r="398" spans="1:1" x14ac:dyDescent="0.2">
      <c r="A398" s="16" t="s">
        <v>430</v>
      </c>
    </row>
    <row r="399" spans="1:1" x14ac:dyDescent="0.2">
      <c r="A399" s="16" t="s">
        <v>431</v>
      </c>
    </row>
    <row r="400" spans="1:1" x14ac:dyDescent="0.2">
      <c r="A400" s="16" t="s">
        <v>432</v>
      </c>
    </row>
    <row r="401" spans="1:1" x14ac:dyDescent="0.2">
      <c r="A401" s="16" t="s">
        <v>433</v>
      </c>
    </row>
    <row r="402" spans="1:1" x14ac:dyDescent="0.2">
      <c r="A402" s="16" t="s">
        <v>434</v>
      </c>
    </row>
    <row r="403" spans="1:1" x14ac:dyDescent="0.2">
      <c r="A403" s="16" t="s">
        <v>435</v>
      </c>
    </row>
    <row r="404" spans="1:1" x14ac:dyDescent="0.2">
      <c r="A404" s="16" t="s">
        <v>436</v>
      </c>
    </row>
    <row r="405" spans="1:1" x14ac:dyDescent="0.2">
      <c r="A405" s="16" t="s">
        <v>437</v>
      </c>
    </row>
    <row r="406" spans="1:1" x14ac:dyDescent="0.2">
      <c r="A406" s="16" t="s">
        <v>438</v>
      </c>
    </row>
    <row r="407" spans="1:1" x14ac:dyDescent="0.2">
      <c r="A407" s="16" t="s">
        <v>439</v>
      </c>
    </row>
    <row r="408" spans="1:1" x14ac:dyDescent="0.2">
      <c r="A408" s="16" t="s">
        <v>440</v>
      </c>
    </row>
    <row r="409" spans="1:1" x14ac:dyDescent="0.2">
      <c r="A409" s="16" t="s">
        <v>441</v>
      </c>
    </row>
    <row r="410" spans="1:1" x14ac:dyDescent="0.2">
      <c r="A410" s="16" t="s">
        <v>442</v>
      </c>
    </row>
    <row r="411" spans="1:1" x14ac:dyDescent="0.2">
      <c r="A411" s="16" t="s">
        <v>443</v>
      </c>
    </row>
    <row r="412" spans="1:1" x14ac:dyDescent="0.2">
      <c r="A412" s="16" t="s">
        <v>444</v>
      </c>
    </row>
    <row r="413" spans="1:1" x14ac:dyDescent="0.2">
      <c r="A413" s="16" t="s">
        <v>445</v>
      </c>
    </row>
    <row r="414" spans="1:1" x14ac:dyDescent="0.2">
      <c r="A414" s="16" t="s">
        <v>446</v>
      </c>
    </row>
    <row r="415" spans="1:1" x14ac:dyDescent="0.2">
      <c r="A415" s="16" t="s">
        <v>447</v>
      </c>
    </row>
    <row r="416" spans="1:1" x14ac:dyDescent="0.2">
      <c r="A416" s="16" t="s">
        <v>448</v>
      </c>
    </row>
    <row r="417" spans="1:1" x14ac:dyDescent="0.2">
      <c r="A417" s="16" t="s">
        <v>449</v>
      </c>
    </row>
    <row r="418" spans="1:1" x14ac:dyDescent="0.2">
      <c r="A418" s="16" t="s">
        <v>450</v>
      </c>
    </row>
    <row r="419" spans="1:1" x14ac:dyDescent="0.2">
      <c r="A419" s="16" t="s">
        <v>451</v>
      </c>
    </row>
    <row r="420" spans="1:1" x14ac:dyDescent="0.2">
      <c r="A420" s="16" t="s">
        <v>452</v>
      </c>
    </row>
    <row r="421" spans="1:1" x14ac:dyDescent="0.2">
      <c r="A421" s="16" t="s">
        <v>453</v>
      </c>
    </row>
    <row r="422" spans="1:1" x14ac:dyDescent="0.2">
      <c r="A422" s="16" t="s">
        <v>454</v>
      </c>
    </row>
    <row r="423" spans="1:1" x14ac:dyDescent="0.2">
      <c r="A423" s="16" t="s">
        <v>455</v>
      </c>
    </row>
    <row r="424" spans="1:1" x14ac:dyDescent="0.2">
      <c r="A424" s="16" t="s">
        <v>456</v>
      </c>
    </row>
    <row r="425" spans="1:1" x14ac:dyDescent="0.2">
      <c r="A425" s="16" t="s">
        <v>457</v>
      </c>
    </row>
    <row r="426" spans="1:1" x14ac:dyDescent="0.2">
      <c r="A426" s="16" t="s">
        <v>458</v>
      </c>
    </row>
    <row r="427" spans="1:1" x14ac:dyDescent="0.2">
      <c r="A427" s="16" t="s">
        <v>459</v>
      </c>
    </row>
    <row r="428" spans="1:1" x14ac:dyDescent="0.2">
      <c r="A428" s="16" t="s">
        <v>460</v>
      </c>
    </row>
    <row r="429" spans="1:1" x14ac:dyDescent="0.2">
      <c r="A429" s="16" t="s">
        <v>461</v>
      </c>
    </row>
    <row r="430" spans="1:1" x14ac:dyDescent="0.2">
      <c r="A430" s="16" t="s">
        <v>462</v>
      </c>
    </row>
    <row r="431" spans="1:1" x14ac:dyDescent="0.2">
      <c r="A431" s="16" t="s">
        <v>463</v>
      </c>
    </row>
    <row r="432" spans="1:1" x14ac:dyDescent="0.2">
      <c r="A432" s="16" t="s">
        <v>464</v>
      </c>
    </row>
    <row r="433" spans="1:1" x14ac:dyDescent="0.2">
      <c r="A433" s="16" t="s">
        <v>465</v>
      </c>
    </row>
    <row r="434" spans="1:1" x14ac:dyDescent="0.2">
      <c r="A434" s="16" t="s">
        <v>466</v>
      </c>
    </row>
    <row r="435" spans="1:1" x14ac:dyDescent="0.2">
      <c r="A435" s="16" t="s">
        <v>467</v>
      </c>
    </row>
    <row r="436" spans="1:1" x14ac:dyDescent="0.2">
      <c r="A436" s="16" t="s">
        <v>468</v>
      </c>
    </row>
    <row r="437" spans="1:1" x14ac:dyDescent="0.2">
      <c r="A437" s="16" t="s">
        <v>469</v>
      </c>
    </row>
    <row r="438" spans="1:1" x14ac:dyDescent="0.2">
      <c r="A438" s="16" t="s">
        <v>470</v>
      </c>
    </row>
    <row r="439" spans="1:1" x14ac:dyDescent="0.2">
      <c r="A439" s="16" t="s">
        <v>471</v>
      </c>
    </row>
    <row r="440" spans="1:1" x14ac:dyDescent="0.2">
      <c r="A440" s="16" t="s">
        <v>472</v>
      </c>
    </row>
    <row r="441" spans="1:1" x14ac:dyDescent="0.2">
      <c r="A441" s="16" t="s">
        <v>473</v>
      </c>
    </row>
    <row r="442" spans="1:1" x14ac:dyDescent="0.2">
      <c r="A442" s="16" t="s">
        <v>474</v>
      </c>
    </row>
    <row r="443" spans="1:1" x14ac:dyDescent="0.2">
      <c r="A443" s="16" t="s">
        <v>475</v>
      </c>
    </row>
    <row r="444" spans="1:1" x14ac:dyDescent="0.2">
      <c r="A444" s="16" t="s">
        <v>476</v>
      </c>
    </row>
    <row r="445" spans="1:1" x14ac:dyDescent="0.2">
      <c r="A445" s="16" t="s">
        <v>477</v>
      </c>
    </row>
    <row r="446" spans="1:1" x14ac:dyDescent="0.2">
      <c r="A446" s="16" t="s">
        <v>478</v>
      </c>
    </row>
    <row r="447" spans="1:1" x14ac:dyDescent="0.2">
      <c r="A447" s="16" t="s">
        <v>479</v>
      </c>
    </row>
    <row r="448" spans="1:1" x14ac:dyDescent="0.2">
      <c r="A448" s="16" t="s">
        <v>480</v>
      </c>
    </row>
    <row r="449" spans="1:1" x14ac:dyDescent="0.2">
      <c r="A449" s="16" t="s">
        <v>481</v>
      </c>
    </row>
    <row r="450" spans="1:1" x14ac:dyDescent="0.2">
      <c r="A450" s="16" t="s">
        <v>482</v>
      </c>
    </row>
    <row r="451" spans="1:1" x14ac:dyDescent="0.2">
      <c r="A451" s="16" t="s">
        <v>483</v>
      </c>
    </row>
    <row r="452" spans="1:1" x14ac:dyDescent="0.2">
      <c r="A452" s="16" t="s">
        <v>484</v>
      </c>
    </row>
    <row r="453" spans="1:1" x14ac:dyDescent="0.2">
      <c r="A453" s="16" t="s">
        <v>485</v>
      </c>
    </row>
    <row r="454" spans="1:1" x14ac:dyDescent="0.2">
      <c r="A454" s="16" t="s">
        <v>486</v>
      </c>
    </row>
    <row r="455" spans="1:1" x14ac:dyDescent="0.2">
      <c r="A455" s="16" t="s">
        <v>487</v>
      </c>
    </row>
    <row r="456" spans="1:1" x14ac:dyDescent="0.2">
      <c r="A456" s="16" t="s">
        <v>488</v>
      </c>
    </row>
    <row r="457" spans="1:1" x14ac:dyDescent="0.2">
      <c r="A457" s="16" t="s">
        <v>489</v>
      </c>
    </row>
    <row r="458" spans="1:1" x14ac:dyDescent="0.2">
      <c r="A458" s="16" t="s">
        <v>490</v>
      </c>
    </row>
    <row r="459" spans="1:1" x14ac:dyDescent="0.2">
      <c r="A459" s="16" t="s">
        <v>491</v>
      </c>
    </row>
    <row r="460" spans="1:1" x14ac:dyDescent="0.2">
      <c r="A460" s="16" t="s">
        <v>492</v>
      </c>
    </row>
    <row r="461" spans="1:1" x14ac:dyDescent="0.2">
      <c r="A461" s="16" t="s">
        <v>493</v>
      </c>
    </row>
    <row r="462" spans="1:1" x14ac:dyDescent="0.2">
      <c r="A462" s="16" t="s">
        <v>494</v>
      </c>
    </row>
    <row r="463" spans="1:1" x14ac:dyDescent="0.2">
      <c r="A463" s="16" t="s">
        <v>495</v>
      </c>
    </row>
    <row r="464" spans="1:1" x14ac:dyDescent="0.2">
      <c r="A464" s="16" t="s">
        <v>496</v>
      </c>
    </row>
    <row r="465" spans="1:1" x14ac:dyDescent="0.2">
      <c r="A465" s="16" t="s">
        <v>497</v>
      </c>
    </row>
    <row r="466" spans="1:1" x14ac:dyDescent="0.2">
      <c r="A466" s="16" t="s">
        <v>498</v>
      </c>
    </row>
    <row r="467" spans="1:1" x14ac:dyDescent="0.2">
      <c r="A467" s="16" t="s">
        <v>499</v>
      </c>
    </row>
    <row r="468" spans="1:1" x14ac:dyDescent="0.2">
      <c r="A468" s="16" t="s">
        <v>500</v>
      </c>
    </row>
    <row r="469" spans="1:1" x14ac:dyDescent="0.2">
      <c r="A469" s="16" t="s">
        <v>501</v>
      </c>
    </row>
    <row r="470" spans="1:1" x14ac:dyDescent="0.2">
      <c r="A470" s="16" t="s">
        <v>502</v>
      </c>
    </row>
    <row r="471" spans="1:1" x14ac:dyDescent="0.2">
      <c r="A471" s="16" t="s">
        <v>503</v>
      </c>
    </row>
    <row r="472" spans="1:1" x14ac:dyDescent="0.2">
      <c r="A472" s="16" t="s">
        <v>504</v>
      </c>
    </row>
    <row r="473" spans="1:1" x14ac:dyDescent="0.2">
      <c r="A473" s="16" t="s">
        <v>505</v>
      </c>
    </row>
    <row r="474" spans="1:1" x14ac:dyDescent="0.2">
      <c r="A474" s="16" t="s">
        <v>506</v>
      </c>
    </row>
    <row r="475" spans="1:1" x14ac:dyDescent="0.2">
      <c r="A475" s="16" t="s">
        <v>507</v>
      </c>
    </row>
    <row r="476" spans="1:1" x14ac:dyDescent="0.2">
      <c r="A476" s="16" t="s">
        <v>508</v>
      </c>
    </row>
    <row r="477" spans="1:1" x14ac:dyDescent="0.2">
      <c r="A477" s="16" t="s">
        <v>509</v>
      </c>
    </row>
    <row r="478" spans="1:1" x14ac:dyDescent="0.2">
      <c r="A478" s="16" t="s">
        <v>510</v>
      </c>
    </row>
    <row r="479" spans="1:1" x14ac:dyDescent="0.2">
      <c r="A479" s="16" t="s">
        <v>511</v>
      </c>
    </row>
    <row r="480" spans="1:1" x14ac:dyDescent="0.2">
      <c r="A480" s="16" t="s">
        <v>512</v>
      </c>
    </row>
    <row r="481" spans="1:1" x14ac:dyDescent="0.2">
      <c r="A481" s="16" t="s">
        <v>513</v>
      </c>
    </row>
    <row r="482" spans="1:1" x14ac:dyDescent="0.2">
      <c r="A482" s="16" t="s">
        <v>514</v>
      </c>
    </row>
    <row r="483" spans="1:1" x14ac:dyDescent="0.2">
      <c r="A483" s="16" t="s">
        <v>515</v>
      </c>
    </row>
    <row r="484" spans="1:1" x14ac:dyDescent="0.2">
      <c r="A484" s="16" t="s">
        <v>516</v>
      </c>
    </row>
    <row r="485" spans="1:1" x14ac:dyDescent="0.2">
      <c r="A485" s="16" t="s">
        <v>517</v>
      </c>
    </row>
    <row r="486" spans="1:1" x14ac:dyDescent="0.2">
      <c r="A486" s="16" t="s">
        <v>518</v>
      </c>
    </row>
    <row r="487" spans="1:1" x14ac:dyDescent="0.2">
      <c r="A487" s="16" t="s">
        <v>519</v>
      </c>
    </row>
    <row r="488" spans="1:1" x14ac:dyDescent="0.2">
      <c r="A488" s="16" t="s">
        <v>520</v>
      </c>
    </row>
    <row r="489" spans="1:1" x14ac:dyDescent="0.2">
      <c r="A489" s="16" t="s">
        <v>521</v>
      </c>
    </row>
    <row r="490" spans="1:1" x14ac:dyDescent="0.2">
      <c r="A490" s="16" t="s">
        <v>522</v>
      </c>
    </row>
    <row r="491" spans="1:1" x14ac:dyDescent="0.2">
      <c r="A491" s="16" t="s">
        <v>523</v>
      </c>
    </row>
    <row r="492" spans="1:1" x14ac:dyDescent="0.2">
      <c r="A492" s="16" t="s">
        <v>524</v>
      </c>
    </row>
    <row r="493" spans="1:1" x14ac:dyDescent="0.2">
      <c r="A493" s="16" t="s">
        <v>525</v>
      </c>
    </row>
    <row r="494" spans="1:1" x14ac:dyDescent="0.2">
      <c r="A494" s="16" t="s">
        <v>526</v>
      </c>
    </row>
    <row r="495" spans="1:1" x14ac:dyDescent="0.2">
      <c r="A495" s="16" t="s">
        <v>527</v>
      </c>
    </row>
    <row r="496" spans="1:1" x14ac:dyDescent="0.2">
      <c r="A496" s="16" t="s">
        <v>528</v>
      </c>
    </row>
    <row r="497" spans="1:1" x14ac:dyDescent="0.2">
      <c r="A497" s="16" t="s">
        <v>529</v>
      </c>
    </row>
    <row r="498" spans="1:1" x14ac:dyDescent="0.2">
      <c r="A498" s="16" t="s">
        <v>530</v>
      </c>
    </row>
    <row r="499" spans="1:1" x14ac:dyDescent="0.2">
      <c r="A499" s="16" t="s">
        <v>531</v>
      </c>
    </row>
    <row r="500" spans="1:1" x14ac:dyDescent="0.2">
      <c r="A500" s="16" t="s">
        <v>532</v>
      </c>
    </row>
    <row r="501" spans="1:1" x14ac:dyDescent="0.2">
      <c r="A501" s="16" t="s">
        <v>533</v>
      </c>
    </row>
    <row r="502" spans="1:1" x14ac:dyDescent="0.2">
      <c r="A502" s="16" t="s">
        <v>534</v>
      </c>
    </row>
    <row r="503" spans="1:1" x14ac:dyDescent="0.2">
      <c r="A503" s="16" t="s">
        <v>535</v>
      </c>
    </row>
    <row r="504" spans="1:1" x14ac:dyDescent="0.2">
      <c r="A504" s="16" t="s">
        <v>536</v>
      </c>
    </row>
    <row r="505" spans="1:1" x14ac:dyDescent="0.2">
      <c r="A505" s="16" t="s">
        <v>537</v>
      </c>
    </row>
    <row r="506" spans="1:1" x14ac:dyDescent="0.2">
      <c r="A506" s="16" t="s">
        <v>538</v>
      </c>
    </row>
    <row r="507" spans="1:1" x14ac:dyDescent="0.2">
      <c r="A507" s="16" t="s">
        <v>539</v>
      </c>
    </row>
    <row r="508" spans="1:1" x14ac:dyDescent="0.2">
      <c r="A508" s="16" t="s">
        <v>540</v>
      </c>
    </row>
    <row r="509" spans="1:1" x14ac:dyDescent="0.2">
      <c r="A509" s="16" t="s">
        <v>541</v>
      </c>
    </row>
    <row r="510" spans="1:1" x14ac:dyDescent="0.2">
      <c r="A510" s="16" t="s">
        <v>542</v>
      </c>
    </row>
    <row r="511" spans="1:1" x14ac:dyDescent="0.2">
      <c r="A511" s="16" t="s">
        <v>543</v>
      </c>
    </row>
    <row r="512" spans="1:1" x14ac:dyDescent="0.2">
      <c r="A512" s="16" t="s">
        <v>544</v>
      </c>
    </row>
    <row r="513" spans="1:1" x14ac:dyDescent="0.2">
      <c r="A513" s="16" t="s">
        <v>545</v>
      </c>
    </row>
    <row r="514" spans="1:1" x14ac:dyDescent="0.2">
      <c r="A514" s="16" t="s">
        <v>546</v>
      </c>
    </row>
    <row r="515" spans="1:1" x14ac:dyDescent="0.2">
      <c r="A515" s="16" t="s">
        <v>547</v>
      </c>
    </row>
    <row r="516" spans="1:1" x14ac:dyDescent="0.2">
      <c r="A516" s="16" t="s">
        <v>548</v>
      </c>
    </row>
    <row r="517" spans="1:1" x14ac:dyDescent="0.2">
      <c r="A517" s="16" t="s">
        <v>549</v>
      </c>
    </row>
    <row r="518" spans="1:1" x14ac:dyDescent="0.2">
      <c r="A518" s="16" t="s">
        <v>550</v>
      </c>
    </row>
    <row r="519" spans="1:1" x14ac:dyDescent="0.2">
      <c r="A519" s="16" t="s">
        <v>551</v>
      </c>
    </row>
    <row r="520" spans="1:1" x14ac:dyDescent="0.2">
      <c r="A520" s="16" t="s">
        <v>552</v>
      </c>
    </row>
    <row r="521" spans="1:1" x14ac:dyDescent="0.2">
      <c r="A521" s="16" t="s">
        <v>553</v>
      </c>
    </row>
    <row r="522" spans="1:1" x14ac:dyDescent="0.2">
      <c r="A522" s="16" t="s">
        <v>554</v>
      </c>
    </row>
    <row r="523" spans="1:1" x14ac:dyDescent="0.2">
      <c r="A523" s="16" t="s">
        <v>555</v>
      </c>
    </row>
    <row r="524" spans="1:1" x14ac:dyDescent="0.2">
      <c r="A524" s="16" t="s">
        <v>556</v>
      </c>
    </row>
    <row r="525" spans="1:1" x14ac:dyDescent="0.2">
      <c r="A525" s="16" t="s">
        <v>557</v>
      </c>
    </row>
    <row r="526" spans="1:1" x14ac:dyDescent="0.2">
      <c r="A526" s="16" t="s">
        <v>558</v>
      </c>
    </row>
    <row r="527" spans="1:1" x14ac:dyDescent="0.2">
      <c r="A527" s="16" t="s">
        <v>559</v>
      </c>
    </row>
    <row r="528" spans="1:1" x14ac:dyDescent="0.2">
      <c r="A528" s="16" t="s">
        <v>560</v>
      </c>
    </row>
    <row r="529" spans="1:1" x14ac:dyDescent="0.2">
      <c r="A529" s="16" t="s">
        <v>561</v>
      </c>
    </row>
    <row r="530" spans="1:1" x14ac:dyDescent="0.2">
      <c r="A530" s="16" t="s">
        <v>562</v>
      </c>
    </row>
    <row r="531" spans="1:1" x14ac:dyDescent="0.2">
      <c r="A531" s="16" t="s">
        <v>563</v>
      </c>
    </row>
    <row r="532" spans="1:1" x14ac:dyDescent="0.2">
      <c r="A532" s="16" t="s">
        <v>564</v>
      </c>
    </row>
    <row r="533" spans="1:1" x14ac:dyDescent="0.2">
      <c r="A533" s="16" t="s">
        <v>565</v>
      </c>
    </row>
    <row r="534" spans="1:1" x14ac:dyDescent="0.2">
      <c r="A534" s="16" t="s">
        <v>566</v>
      </c>
    </row>
    <row r="535" spans="1:1" x14ac:dyDescent="0.2">
      <c r="A535" s="16" t="s">
        <v>567</v>
      </c>
    </row>
    <row r="536" spans="1:1" x14ac:dyDescent="0.2">
      <c r="A536" s="16" t="s">
        <v>568</v>
      </c>
    </row>
    <row r="537" spans="1:1" x14ac:dyDescent="0.2">
      <c r="A537" s="16" t="s">
        <v>569</v>
      </c>
    </row>
    <row r="538" spans="1:1" x14ac:dyDescent="0.2">
      <c r="A538" s="16" t="s">
        <v>570</v>
      </c>
    </row>
    <row r="539" spans="1:1" x14ac:dyDescent="0.2">
      <c r="A539" s="16" t="s">
        <v>571</v>
      </c>
    </row>
    <row r="540" spans="1:1" x14ac:dyDescent="0.2">
      <c r="A540" s="16" t="s">
        <v>572</v>
      </c>
    </row>
    <row r="541" spans="1:1" x14ac:dyDescent="0.2">
      <c r="A541" s="16" t="s">
        <v>573</v>
      </c>
    </row>
    <row r="542" spans="1:1" x14ac:dyDescent="0.2">
      <c r="A542" s="16" t="s">
        <v>574</v>
      </c>
    </row>
    <row r="543" spans="1:1" x14ac:dyDescent="0.2">
      <c r="A543" s="16" t="s">
        <v>575</v>
      </c>
    </row>
    <row r="544" spans="1:1" x14ac:dyDescent="0.2">
      <c r="A544" s="16" t="s">
        <v>576</v>
      </c>
    </row>
    <row r="545" spans="1:1" x14ac:dyDescent="0.2">
      <c r="A545" s="16" t="s">
        <v>577</v>
      </c>
    </row>
    <row r="546" spans="1:1" x14ac:dyDescent="0.2">
      <c r="A546" s="16" t="s">
        <v>578</v>
      </c>
    </row>
    <row r="547" spans="1:1" x14ac:dyDescent="0.2">
      <c r="A547" s="16" t="s">
        <v>579</v>
      </c>
    </row>
    <row r="548" spans="1:1" x14ac:dyDescent="0.2">
      <c r="A548" s="16" t="s">
        <v>580</v>
      </c>
    </row>
    <row r="549" spans="1:1" x14ac:dyDescent="0.2">
      <c r="A549" s="16" t="s">
        <v>581</v>
      </c>
    </row>
    <row r="550" spans="1:1" x14ac:dyDescent="0.2">
      <c r="A550" s="16" t="s">
        <v>582</v>
      </c>
    </row>
    <row r="551" spans="1:1" x14ac:dyDescent="0.2">
      <c r="A551" s="16" t="s">
        <v>583</v>
      </c>
    </row>
    <row r="552" spans="1:1" x14ac:dyDescent="0.2">
      <c r="A552" s="16" t="s">
        <v>584</v>
      </c>
    </row>
    <row r="553" spans="1:1" x14ac:dyDescent="0.2">
      <c r="A553" s="16" t="s">
        <v>585</v>
      </c>
    </row>
    <row r="554" spans="1:1" x14ac:dyDescent="0.2">
      <c r="A554" s="16" t="s">
        <v>586</v>
      </c>
    </row>
    <row r="555" spans="1:1" x14ac:dyDescent="0.2">
      <c r="A555" s="16" t="s">
        <v>587</v>
      </c>
    </row>
    <row r="556" spans="1:1" x14ac:dyDescent="0.2">
      <c r="A556" s="16" t="s">
        <v>588</v>
      </c>
    </row>
    <row r="557" spans="1:1" x14ac:dyDescent="0.2">
      <c r="A557" s="16" t="s">
        <v>589</v>
      </c>
    </row>
    <row r="558" spans="1:1" x14ac:dyDescent="0.2">
      <c r="A558" s="16" t="s">
        <v>590</v>
      </c>
    </row>
    <row r="559" spans="1:1" x14ac:dyDescent="0.2">
      <c r="A559" s="16" t="s">
        <v>591</v>
      </c>
    </row>
    <row r="560" spans="1:1" x14ac:dyDescent="0.2">
      <c r="A560" s="16" t="s">
        <v>592</v>
      </c>
    </row>
    <row r="561" spans="1:1" x14ac:dyDescent="0.2">
      <c r="A561" s="16" t="s">
        <v>593</v>
      </c>
    </row>
    <row r="562" spans="1:1" x14ac:dyDescent="0.2">
      <c r="A562" s="16" t="s">
        <v>594</v>
      </c>
    </row>
    <row r="563" spans="1:1" x14ac:dyDescent="0.2">
      <c r="A563" s="16" t="s">
        <v>595</v>
      </c>
    </row>
    <row r="564" spans="1:1" x14ac:dyDescent="0.2">
      <c r="A564" s="16" t="s">
        <v>596</v>
      </c>
    </row>
    <row r="565" spans="1:1" x14ac:dyDescent="0.2">
      <c r="A565" s="16" t="s">
        <v>597</v>
      </c>
    </row>
    <row r="566" spans="1:1" x14ac:dyDescent="0.2">
      <c r="A566" s="16" t="s">
        <v>598</v>
      </c>
    </row>
    <row r="567" spans="1:1" x14ac:dyDescent="0.2">
      <c r="A567" s="16" t="s">
        <v>599</v>
      </c>
    </row>
    <row r="568" spans="1:1" x14ac:dyDescent="0.2">
      <c r="A568" s="16" t="s">
        <v>600</v>
      </c>
    </row>
    <row r="569" spans="1:1" x14ac:dyDescent="0.2">
      <c r="A569" s="16" t="s">
        <v>601</v>
      </c>
    </row>
    <row r="570" spans="1:1" x14ac:dyDescent="0.2">
      <c r="A570" s="16" t="s">
        <v>602</v>
      </c>
    </row>
    <row r="571" spans="1:1" x14ac:dyDescent="0.2">
      <c r="A571" s="16" t="s">
        <v>603</v>
      </c>
    </row>
    <row r="572" spans="1:1" x14ac:dyDescent="0.2">
      <c r="A572" s="16" t="s">
        <v>604</v>
      </c>
    </row>
    <row r="573" spans="1:1" x14ac:dyDescent="0.2">
      <c r="A573" s="16" t="s">
        <v>605</v>
      </c>
    </row>
    <row r="574" spans="1:1" x14ac:dyDescent="0.2">
      <c r="A574" s="16" t="s">
        <v>606</v>
      </c>
    </row>
    <row r="575" spans="1:1" x14ac:dyDescent="0.2">
      <c r="A575" s="16" t="s">
        <v>607</v>
      </c>
    </row>
    <row r="576" spans="1:1" x14ac:dyDescent="0.2">
      <c r="A576" s="16" t="s">
        <v>608</v>
      </c>
    </row>
    <row r="577" spans="1:1" x14ac:dyDescent="0.2">
      <c r="A577" s="16" t="s">
        <v>609</v>
      </c>
    </row>
    <row r="578" spans="1:1" x14ac:dyDescent="0.2">
      <c r="A578" s="16" t="s">
        <v>610</v>
      </c>
    </row>
    <row r="579" spans="1:1" x14ac:dyDescent="0.2">
      <c r="A579" s="16" t="s">
        <v>611</v>
      </c>
    </row>
    <row r="580" spans="1:1" x14ac:dyDescent="0.2">
      <c r="A580" s="16" t="s">
        <v>612</v>
      </c>
    </row>
    <row r="581" spans="1:1" x14ac:dyDescent="0.2">
      <c r="A581" s="16" t="s">
        <v>613</v>
      </c>
    </row>
    <row r="582" spans="1:1" x14ac:dyDescent="0.2">
      <c r="A582" s="16" t="s">
        <v>614</v>
      </c>
    </row>
    <row r="583" spans="1:1" x14ac:dyDescent="0.2">
      <c r="A583" s="16" t="s">
        <v>615</v>
      </c>
    </row>
    <row r="584" spans="1:1" x14ac:dyDescent="0.2">
      <c r="A584" s="16" t="s">
        <v>616</v>
      </c>
    </row>
    <row r="585" spans="1:1" x14ac:dyDescent="0.2">
      <c r="A585" s="16" t="s">
        <v>617</v>
      </c>
    </row>
    <row r="586" spans="1:1" x14ac:dyDescent="0.2">
      <c r="A586" s="16" t="s">
        <v>618</v>
      </c>
    </row>
    <row r="587" spans="1:1" x14ac:dyDescent="0.2">
      <c r="A587" s="16" t="s">
        <v>619</v>
      </c>
    </row>
    <row r="588" spans="1:1" x14ac:dyDescent="0.2">
      <c r="A588" s="16" t="s">
        <v>620</v>
      </c>
    </row>
    <row r="589" spans="1:1" x14ac:dyDescent="0.2">
      <c r="A589" s="16" t="s">
        <v>621</v>
      </c>
    </row>
    <row r="590" spans="1:1" x14ac:dyDescent="0.2">
      <c r="A590" s="16" t="s">
        <v>622</v>
      </c>
    </row>
    <row r="591" spans="1:1" x14ac:dyDescent="0.2">
      <c r="A591" s="16" t="s">
        <v>623</v>
      </c>
    </row>
    <row r="592" spans="1:1" x14ac:dyDescent="0.2">
      <c r="A592" s="16" t="s">
        <v>624</v>
      </c>
    </row>
    <row r="593" spans="1:1" x14ac:dyDescent="0.2">
      <c r="A593" s="16" t="s">
        <v>625</v>
      </c>
    </row>
    <row r="594" spans="1:1" x14ac:dyDescent="0.2">
      <c r="A594" s="16" t="s">
        <v>626</v>
      </c>
    </row>
    <row r="595" spans="1:1" x14ac:dyDescent="0.2">
      <c r="A595" s="16" t="s">
        <v>627</v>
      </c>
    </row>
    <row r="596" spans="1:1" x14ac:dyDescent="0.2">
      <c r="A596" s="16" t="s">
        <v>628</v>
      </c>
    </row>
    <row r="597" spans="1:1" x14ac:dyDescent="0.2">
      <c r="A597" s="16" t="s">
        <v>629</v>
      </c>
    </row>
    <row r="598" spans="1:1" x14ac:dyDescent="0.2">
      <c r="A598" s="16" t="s">
        <v>630</v>
      </c>
    </row>
    <row r="599" spans="1:1" x14ac:dyDescent="0.2">
      <c r="A599" s="16" t="s">
        <v>631</v>
      </c>
    </row>
    <row r="600" spans="1:1" x14ac:dyDescent="0.2">
      <c r="A600" s="16" t="s">
        <v>632</v>
      </c>
    </row>
    <row r="601" spans="1:1" x14ac:dyDescent="0.2">
      <c r="A601" s="16" t="s">
        <v>633</v>
      </c>
    </row>
    <row r="602" spans="1:1" x14ac:dyDescent="0.2">
      <c r="A602" s="16" t="s">
        <v>634</v>
      </c>
    </row>
    <row r="603" spans="1:1" x14ac:dyDescent="0.2">
      <c r="A603" s="16" t="s">
        <v>635</v>
      </c>
    </row>
    <row r="604" spans="1:1" x14ac:dyDescent="0.2">
      <c r="A604" s="16" t="s">
        <v>636</v>
      </c>
    </row>
    <row r="605" spans="1:1" x14ac:dyDescent="0.2">
      <c r="A605" s="16" t="s">
        <v>637</v>
      </c>
    </row>
    <row r="606" spans="1:1" x14ac:dyDescent="0.2">
      <c r="A606" s="16" t="s">
        <v>638</v>
      </c>
    </row>
    <row r="607" spans="1:1" x14ac:dyDescent="0.2">
      <c r="A607" s="16" t="s">
        <v>639</v>
      </c>
    </row>
    <row r="608" spans="1:1" x14ac:dyDescent="0.2">
      <c r="A608" s="16" t="s">
        <v>640</v>
      </c>
    </row>
    <row r="609" spans="1:1" x14ac:dyDescent="0.2">
      <c r="A609" s="16" t="s">
        <v>641</v>
      </c>
    </row>
    <row r="610" spans="1:1" x14ac:dyDescent="0.2">
      <c r="A610" s="16" t="s">
        <v>642</v>
      </c>
    </row>
    <row r="611" spans="1:1" x14ac:dyDescent="0.2">
      <c r="A611" s="16" t="s">
        <v>643</v>
      </c>
    </row>
    <row r="612" spans="1:1" x14ac:dyDescent="0.2">
      <c r="A612" s="16" t="s">
        <v>644</v>
      </c>
    </row>
    <row r="613" spans="1:1" x14ac:dyDescent="0.2">
      <c r="A613" s="16" t="s">
        <v>645</v>
      </c>
    </row>
    <row r="614" spans="1:1" x14ac:dyDescent="0.2">
      <c r="A614" s="16" t="s">
        <v>646</v>
      </c>
    </row>
    <row r="615" spans="1:1" x14ac:dyDescent="0.2">
      <c r="A615" s="16" t="s">
        <v>647</v>
      </c>
    </row>
    <row r="616" spans="1:1" x14ac:dyDescent="0.2">
      <c r="A616" s="16" t="s">
        <v>648</v>
      </c>
    </row>
    <row r="617" spans="1:1" x14ac:dyDescent="0.2">
      <c r="A617" s="16" t="s">
        <v>649</v>
      </c>
    </row>
    <row r="618" spans="1:1" x14ac:dyDescent="0.2">
      <c r="A618" s="16" t="s">
        <v>650</v>
      </c>
    </row>
    <row r="619" spans="1:1" x14ac:dyDescent="0.2">
      <c r="A619" s="16" t="s">
        <v>651</v>
      </c>
    </row>
    <row r="620" spans="1:1" x14ac:dyDescent="0.2">
      <c r="A620" s="16" t="s">
        <v>652</v>
      </c>
    </row>
    <row r="621" spans="1:1" x14ac:dyDescent="0.2">
      <c r="A621" s="16" t="s">
        <v>653</v>
      </c>
    </row>
    <row r="622" spans="1:1" x14ac:dyDescent="0.2">
      <c r="A622" s="16" t="s">
        <v>654</v>
      </c>
    </row>
    <row r="623" spans="1:1" x14ac:dyDescent="0.2">
      <c r="A623" s="16" t="s">
        <v>655</v>
      </c>
    </row>
    <row r="624" spans="1:1" x14ac:dyDescent="0.2">
      <c r="A624" s="16" t="s">
        <v>656</v>
      </c>
    </row>
    <row r="625" spans="1:1" x14ac:dyDescent="0.2">
      <c r="A625" s="16" t="s">
        <v>657</v>
      </c>
    </row>
    <row r="626" spans="1:1" x14ac:dyDescent="0.2">
      <c r="A626" s="16" t="s">
        <v>658</v>
      </c>
    </row>
    <row r="627" spans="1:1" x14ac:dyDescent="0.2">
      <c r="A627" s="16" t="s">
        <v>659</v>
      </c>
    </row>
    <row r="628" spans="1:1" x14ac:dyDescent="0.2">
      <c r="A628" s="16" t="s">
        <v>660</v>
      </c>
    </row>
    <row r="629" spans="1:1" x14ac:dyDescent="0.2">
      <c r="A629" s="16" t="s">
        <v>661</v>
      </c>
    </row>
    <row r="630" spans="1:1" x14ac:dyDescent="0.2">
      <c r="A630" s="16" t="s">
        <v>662</v>
      </c>
    </row>
    <row r="631" spans="1:1" x14ac:dyDescent="0.2">
      <c r="A631" s="16" t="s">
        <v>663</v>
      </c>
    </row>
    <row r="632" spans="1:1" x14ac:dyDescent="0.2">
      <c r="A632" s="16" t="s">
        <v>664</v>
      </c>
    </row>
    <row r="633" spans="1:1" x14ac:dyDescent="0.2">
      <c r="A633" s="16" t="s">
        <v>665</v>
      </c>
    </row>
    <row r="634" spans="1:1" x14ac:dyDescent="0.2">
      <c r="A634" s="16" t="s">
        <v>666</v>
      </c>
    </row>
    <row r="635" spans="1:1" x14ac:dyDescent="0.2">
      <c r="A635" s="16" t="s">
        <v>667</v>
      </c>
    </row>
    <row r="636" spans="1:1" x14ac:dyDescent="0.2">
      <c r="A636" s="16" t="s">
        <v>668</v>
      </c>
    </row>
    <row r="637" spans="1:1" x14ac:dyDescent="0.2">
      <c r="A637" s="16" t="s">
        <v>669</v>
      </c>
    </row>
    <row r="638" spans="1:1" x14ac:dyDescent="0.2">
      <c r="A638" s="16" t="s">
        <v>670</v>
      </c>
    </row>
    <row r="639" spans="1:1" x14ac:dyDescent="0.2">
      <c r="A639" s="16" t="s">
        <v>671</v>
      </c>
    </row>
    <row r="640" spans="1:1" x14ac:dyDescent="0.2">
      <c r="A640" s="16" t="s">
        <v>672</v>
      </c>
    </row>
    <row r="641" spans="1:1" x14ac:dyDescent="0.2">
      <c r="A641" s="16" t="s">
        <v>673</v>
      </c>
    </row>
    <row r="642" spans="1:1" x14ac:dyDescent="0.2">
      <c r="A642" s="16" t="s">
        <v>674</v>
      </c>
    </row>
    <row r="643" spans="1:1" x14ac:dyDescent="0.2">
      <c r="A643" s="16" t="s">
        <v>675</v>
      </c>
    </row>
    <row r="644" spans="1:1" x14ac:dyDescent="0.2">
      <c r="A644" s="16" t="s">
        <v>676</v>
      </c>
    </row>
    <row r="645" spans="1:1" x14ac:dyDescent="0.2">
      <c r="A645" s="16" t="s">
        <v>677</v>
      </c>
    </row>
    <row r="646" spans="1:1" x14ac:dyDescent="0.2">
      <c r="A646" s="16" t="s">
        <v>678</v>
      </c>
    </row>
    <row r="647" spans="1:1" x14ac:dyDescent="0.2">
      <c r="A647" s="16" t="s">
        <v>679</v>
      </c>
    </row>
    <row r="648" spans="1:1" x14ac:dyDescent="0.2">
      <c r="A648" s="16" t="s">
        <v>680</v>
      </c>
    </row>
    <row r="649" spans="1:1" x14ac:dyDescent="0.2">
      <c r="A649" s="16" t="s">
        <v>681</v>
      </c>
    </row>
    <row r="650" spans="1:1" x14ac:dyDescent="0.2">
      <c r="A650" s="16" t="s">
        <v>682</v>
      </c>
    </row>
    <row r="651" spans="1:1" x14ac:dyDescent="0.2">
      <c r="A651" s="16" t="s">
        <v>683</v>
      </c>
    </row>
    <row r="652" spans="1:1" x14ac:dyDescent="0.2">
      <c r="A652" s="16" t="s">
        <v>684</v>
      </c>
    </row>
    <row r="653" spans="1:1" x14ac:dyDescent="0.2">
      <c r="A653" s="16" t="s">
        <v>685</v>
      </c>
    </row>
    <row r="654" spans="1:1" x14ac:dyDescent="0.2">
      <c r="A654" s="16" t="s">
        <v>686</v>
      </c>
    </row>
    <row r="655" spans="1:1" x14ac:dyDescent="0.2">
      <c r="A655" s="16" t="s">
        <v>687</v>
      </c>
    </row>
    <row r="656" spans="1:1" x14ac:dyDescent="0.2">
      <c r="A656" s="16" t="s">
        <v>688</v>
      </c>
    </row>
    <row r="657" spans="1:1" x14ac:dyDescent="0.2">
      <c r="A657" s="16" t="s">
        <v>689</v>
      </c>
    </row>
    <row r="658" spans="1:1" x14ac:dyDescent="0.2">
      <c r="A658" s="16" t="s">
        <v>690</v>
      </c>
    </row>
    <row r="659" spans="1:1" x14ac:dyDescent="0.2">
      <c r="A659" s="16" t="s">
        <v>691</v>
      </c>
    </row>
    <row r="660" spans="1:1" x14ac:dyDescent="0.2">
      <c r="A660" s="16" t="s">
        <v>692</v>
      </c>
    </row>
    <row r="661" spans="1:1" x14ac:dyDescent="0.2">
      <c r="A661" s="16" t="s">
        <v>693</v>
      </c>
    </row>
    <row r="662" spans="1:1" x14ac:dyDescent="0.2">
      <c r="A662" s="16" t="s">
        <v>694</v>
      </c>
    </row>
    <row r="663" spans="1:1" x14ac:dyDescent="0.2">
      <c r="A663" s="16" t="s">
        <v>695</v>
      </c>
    </row>
    <row r="664" spans="1:1" x14ac:dyDescent="0.2">
      <c r="A664" s="16" t="s">
        <v>696</v>
      </c>
    </row>
    <row r="665" spans="1:1" x14ac:dyDescent="0.2">
      <c r="A665" s="16" t="s">
        <v>697</v>
      </c>
    </row>
    <row r="666" spans="1:1" x14ac:dyDescent="0.2">
      <c r="A666" s="16" t="s">
        <v>698</v>
      </c>
    </row>
    <row r="667" spans="1:1" x14ac:dyDescent="0.2">
      <c r="A667" s="16" t="s">
        <v>699</v>
      </c>
    </row>
    <row r="668" spans="1:1" x14ac:dyDescent="0.2">
      <c r="A668" s="16" t="s">
        <v>700</v>
      </c>
    </row>
    <row r="669" spans="1:1" x14ac:dyDescent="0.2">
      <c r="A669" s="16" t="s">
        <v>701</v>
      </c>
    </row>
    <row r="670" spans="1:1" x14ac:dyDescent="0.2">
      <c r="A670" s="16" t="s">
        <v>702</v>
      </c>
    </row>
    <row r="671" spans="1:1" x14ac:dyDescent="0.2">
      <c r="A671" s="16" t="s">
        <v>703</v>
      </c>
    </row>
    <row r="672" spans="1:1" x14ac:dyDescent="0.2">
      <c r="A672" s="16" t="s">
        <v>704</v>
      </c>
    </row>
    <row r="673" spans="1:1" x14ac:dyDescent="0.2">
      <c r="A673" s="16" t="s">
        <v>705</v>
      </c>
    </row>
    <row r="674" spans="1:1" x14ac:dyDescent="0.2">
      <c r="A674" s="16" t="s">
        <v>706</v>
      </c>
    </row>
    <row r="675" spans="1:1" x14ac:dyDescent="0.2">
      <c r="A675" s="16" t="s">
        <v>707</v>
      </c>
    </row>
    <row r="676" spans="1:1" x14ac:dyDescent="0.2">
      <c r="A676" s="16" t="s">
        <v>708</v>
      </c>
    </row>
    <row r="677" spans="1:1" x14ac:dyDescent="0.2">
      <c r="A677" s="16" t="s">
        <v>709</v>
      </c>
    </row>
    <row r="678" spans="1:1" x14ac:dyDescent="0.2">
      <c r="A678" s="16" t="s">
        <v>710</v>
      </c>
    </row>
    <row r="679" spans="1:1" x14ac:dyDescent="0.2">
      <c r="A679" s="16" t="s">
        <v>711</v>
      </c>
    </row>
    <row r="680" spans="1:1" x14ac:dyDescent="0.2">
      <c r="A680" s="16" t="s">
        <v>712</v>
      </c>
    </row>
    <row r="681" spans="1:1" x14ac:dyDescent="0.2">
      <c r="A681" s="16" t="s">
        <v>713</v>
      </c>
    </row>
    <row r="682" spans="1:1" x14ac:dyDescent="0.2">
      <c r="A682" s="16" t="s">
        <v>714</v>
      </c>
    </row>
    <row r="683" spans="1:1" x14ac:dyDescent="0.2">
      <c r="A683" s="16" t="s">
        <v>715</v>
      </c>
    </row>
    <row r="684" spans="1:1" x14ac:dyDescent="0.2">
      <c r="A684" s="16" t="s">
        <v>716</v>
      </c>
    </row>
    <row r="685" spans="1:1" x14ac:dyDescent="0.2">
      <c r="A685" s="16" t="s">
        <v>717</v>
      </c>
    </row>
    <row r="686" spans="1:1" x14ac:dyDescent="0.2">
      <c r="A686" s="16" t="s">
        <v>718</v>
      </c>
    </row>
    <row r="687" spans="1:1" x14ac:dyDescent="0.2">
      <c r="A687" s="16" t="s">
        <v>719</v>
      </c>
    </row>
    <row r="688" spans="1:1" x14ac:dyDescent="0.2">
      <c r="A688" s="16" t="s">
        <v>720</v>
      </c>
    </row>
    <row r="689" spans="1:1" x14ac:dyDescent="0.2">
      <c r="A689" s="16" t="s">
        <v>721</v>
      </c>
    </row>
    <row r="690" spans="1:1" x14ac:dyDescent="0.2">
      <c r="A690" s="16" t="s">
        <v>722</v>
      </c>
    </row>
    <row r="691" spans="1:1" x14ac:dyDescent="0.2">
      <c r="A691" s="16" t="s">
        <v>723</v>
      </c>
    </row>
    <row r="692" spans="1:1" x14ac:dyDescent="0.2">
      <c r="A692" s="16" t="s">
        <v>724</v>
      </c>
    </row>
    <row r="693" spans="1:1" x14ac:dyDescent="0.2">
      <c r="A693" s="16" t="s">
        <v>725</v>
      </c>
    </row>
    <row r="694" spans="1:1" x14ac:dyDescent="0.2">
      <c r="A694" s="16" t="s">
        <v>726</v>
      </c>
    </row>
    <row r="695" spans="1:1" x14ac:dyDescent="0.2">
      <c r="A695" s="16" t="s">
        <v>727</v>
      </c>
    </row>
    <row r="696" spans="1:1" x14ac:dyDescent="0.2">
      <c r="A696" s="16" t="s">
        <v>728</v>
      </c>
    </row>
    <row r="697" spans="1:1" x14ac:dyDescent="0.2">
      <c r="A697" s="16" t="s">
        <v>729</v>
      </c>
    </row>
    <row r="698" spans="1:1" x14ac:dyDescent="0.2">
      <c r="A698" s="16" t="s">
        <v>730</v>
      </c>
    </row>
    <row r="699" spans="1:1" x14ac:dyDescent="0.2">
      <c r="A699" s="16" t="s">
        <v>731</v>
      </c>
    </row>
    <row r="700" spans="1:1" x14ac:dyDescent="0.2">
      <c r="A700" s="16" t="s">
        <v>732</v>
      </c>
    </row>
    <row r="701" spans="1:1" x14ac:dyDescent="0.2">
      <c r="A701" s="16" t="s">
        <v>733</v>
      </c>
    </row>
    <row r="702" spans="1:1" x14ac:dyDescent="0.2">
      <c r="A702" s="16" t="s">
        <v>734</v>
      </c>
    </row>
    <row r="703" spans="1:1" x14ac:dyDescent="0.2">
      <c r="A703" s="16" t="s">
        <v>735</v>
      </c>
    </row>
    <row r="704" spans="1:1" x14ac:dyDescent="0.2">
      <c r="A704" s="16" t="s">
        <v>736</v>
      </c>
    </row>
    <row r="705" spans="1:1" x14ac:dyDescent="0.2">
      <c r="A705" s="16" t="s">
        <v>737</v>
      </c>
    </row>
    <row r="706" spans="1:1" x14ac:dyDescent="0.2">
      <c r="A706" s="16" t="s">
        <v>738</v>
      </c>
    </row>
    <row r="707" spans="1:1" x14ac:dyDescent="0.2">
      <c r="A707" s="16" t="s">
        <v>739</v>
      </c>
    </row>
    <row r="708" spans="1:1" x14ac:dyDescent="0.2">
      <c r="A708" s="16" t="s">
        <v>740</v>
      </c>
    </row>
    <row r="709" spans="1:1" x14ac:dyDescent="0.2">
      <c r="A709" s="16" t="s">
        <v>741</v>
      </c>
    </row>
    <row r="710" spans="1:1" x14ac:dyDescent="0.2">
      <c r="A710" s="16" t="s">
        <v>742</v>
      </c>
    </row>
    <row r="711" spans="1:1" x14ac:dyDescent="0.2">
      <c r="A711" s="16" t="s">
        <v>743</v>
      </c>
    </row>
    <row r="712" spans="1:1" x14ac:dyDescent="0.2">
      <c r="A712" s="16" t="s">
        <v>744</v>
      </c>
    </row>
    <row r="713" spans="1:1" x14ac:dyDescent="0.2">
      <c r="A713" s="16" t="s">
        <v>745</v>
      </c>
    </row>
    <row r="714" spans="1:1" x14ac:dyDescent="0.2">
      <c r="A714" s="16" t="s">
        <v>746</v>
      </c>
    </row>
    <row r="715" spans="1:1" x14ac:dyDescent="0.2">
      <c r="A715" s="16" t="s">
        <v>747</v>
      </c>
    </row>
    <row r="716" spans="1:1" x14ac:dyDescent="0.2">
      <c r="A716" s="16" t="s">
        <v>748</v>
      </c>
    </row>
    <row r="717" spans="1:1" x14ac:dyDescent="0.2">
      <c r="A717" s="16" t="s">
        <v>749</v>
      </c>
    </row>
    <row r="718" spans="1:1" x14ac:dyDescent="0.2">
      <c r="A718" s="16" t="s">
        <v>750</v>
      </c>
    </row>
    <row r="719" spans="1:1" x14ac:dyDescent="0.2">
      <c r="A719" s="16" t="s">
        <v>751</v>
      </c>
    </row>
    <row r="720" spans="1:1" x14ac:dyDescent="0.2">
      <c r="A720" s="16" t="s">
        <v>752</v>
      </c>
    </row>
    <row r="721" spans="1:1" x14ac:dyDescent="0.2">
      <c r="A721" s="16" t="s">
        <v>753</v>
      </c>
    </row>
    <row r="722" spans="1:1" x14ac:dyDescent="0.2">
      <c r="A722" s="16" t="s">
        <v>754</v>
      </c>
    </row>
    <row r="723" spans="1:1" x14ac:dyDescent="0.2">
      <c r="A723" s="16" t="s">
        <v>755</v>
      </c>
    </row>
    <row r="724" spans="1:1" x14ac:dyDescent="0.2">
      <c r="A724" s="16" t="s">
        <v>756</v>
      </c>
    </row>
    <row r="725" spans="1:1" x14ac:dyDescent="0.2">
      <c r="A725" s="16" t="s">
        <v>757</v>
      </c>
    </row>
    <row r="726" spans="1:1" x14ac:dyDescent="0.2">
      <c r="A726" s="16" t="s">
        <v>758</v>
      </c>
    </row>
    <row r="727" spans="1:1" x14ac:dyDescent="0.2">
      <c r="A727" s="16" t="s">
        <v>759</v>
      </c>
    </row>
    <row r="728" spans="1:1" x14ac:dyDescent="0.2">
      <c r="A728" s="16" t="s">
        <v>760</v>
      </c>
    </row>
    <row r="729" spans="1:1" x14ac:dyDescent="0.2">
      <c r="A729" s="16" t="s">
        <v>761</v>
      </c>
    </row>
    <row r="730" spans="1:1" x14ac:dyDescent="0.2">
      <c r="A730" s="16" t="s">
        <v>762</v>
      </c>
    </row>
    <row r="731" spans="1:1" x14ac:dyDescent="0.2">
      <c r="A731" s="16" t="s">
        <v>763</v>
      </c>
    </row>
    <row r="732" spans="1:1" x14ac:dyDescent="0.2">
      <c r="A732" s="16" t="s">
        <v>764</v>
      </c>
    </row>
    <row r="733" spans="1:1" x14ac:dyDescent="0.2">
      <c r="A733" s="16" t="s">
        <v>765</v>
      </c>
    </row>
    <row r="734" spans="1:1" x14ac:dyDescent="0.2">
      <c r="A734" s="16" t="s">
        <v>766</v>
      </c>
    </row>
    <row r="735" spans="1:1" x14ac:dyDescent="0.2">
      <c r="A735" s="16" t="s">
        <v>767</v>
      </c>
    </row>
    <row r="736" spans="1:1" x14ac:dyDescent="0.2">
      <c r="A736" s="16" t="s">
        <v>768</v>
      </c>
    </row>
    <row r="737" spans="1:1" x14ac:dyDescent="0.2">
      <c r="A737" s="16" t="s">
        <v>769</v>
      </c>
    </row>
    <row r="738" spans="1:1" x14ac:dyDescent="0.2">
      <c r="A738" s="16" t="s">
        <v>770</v>
      </c>
    </row>
    <row r="739" spans="1:1" x14ac:dyDescent="0.2">
      <c r="A739" s="16" t="s">
        <v>771</v>
      </c>
    </row>
    <row r="740" spans="1:1" x14ac:dyDescent="0.2">
      <c r="A740" s="16" t="s">
        <v>772</v>
      </c>
    </row>
    <row r="741" spans="1:1" x14ac:dyDescent="0.2">
      <c r="A741" s="16" t="s">
        <v>773</v>
      </c>
    </row>
    <row r="742" spans="1:1" x14ac:dyDescent="0.2">
      <c r="A742" s="16" t="s">
        <v>774</v>
      </c>
    </row>
    <row r="743" spans="1:1" x14ac:dyDescent="0.2">
      <c r="A743" s="16" t="s">
        <v>775</v>
      </c>
    </row>
    <row r="744" spans="1:1" x14ac:dyDescent="0.2">
      <c r="A744" s="16" t="s">
        <v>776</v>
      </c>
    </row>
    <row r="745" spans="1:1" x14ac:dyDescent="0.2">
      <c r="A745" s="16" t="s">
        <v>777</v>
      </c>
    </row>
    <row r="746" spans="1:1" x14ac:dyDescent="0.2">
      <c r="A746" s="16" t="s">
        <v>778</v>
      </c>
    </row>
    <row r="747" spans="1:1" x14ac:dyDescent="0.2">
      <c r="A747" s="16" t="s">
        <v>779</v>
      </c>
    </row>
    <row r="748" spans="1:1" x14ac:dyDescent="0.2">
      <c r="A748" s="16" t="s">
        <v>780</v>
      </c>
    </row>
    <row r="749" spans="1:1" x14ac:dyDescent="0.2">
      <c r="A749" s="16" t="s">
        <v>781</v>
      </c>
    </row>
    <row r="750" spans="1:1" x14ac:dyDescent="0.2">
      <c r="A750" s="16" t="s">
        <v>782</v>
      </c>
    </row>
    <row r="751" spans="1:1" x14ac:dyDescent="0.2">
      <c r="A751" s="16" t="s">
        <v>783</v>
      </c>
    </row>
    <row r="752" spans="1:1" x14ac:dyDescent="0.2">
      <c r="A752" s="16" t="s">
        <v>784</v>
      </c>
    </row>
    <row r="753" spans="1:1" x14ac:dyDescent="0.2">
      <c r="A753" s="16" t="s">
        <v>785</v>
      </c>
    </row>
    <row r="754" spans="1:1" x14ac:dyDescent="0.2">
      <c r="A754" s="16" t="s">
        <v>786</v>
      </c>
    </row>
    <row r="755" spans="1:1" x14ac:dyDescent="0.2">
      <c r="A755" s="16" t="s">
        <v>787</v>
      </c>
    </row>
    <row r="756" spans="1:1" x14ac:dyDescent="0.2">
      <c r="A756" s="16" t="s">
        <v>788</v>
      </c>
    </row>
    <row r="757" spans="1:1" x14ac:dyDescent="0.2">
      <c r="A757" s="16" t="s">
        <v>789</v>
      </c>
    </row>
    <row r="758" spans="1:1" x14ac:dyDescent="0.2">
      <c r="A758" s="16" t="s">
        <v>790</v>
      </c>
    </row>
    <row r="759" spans="1:1" x14ac:dyDescent="0.2">
      <c r="A759" s="16" t="s">
        <v>791</v>
      </c>
    </row>
    <row r="760" spans="1:1" x14ac:dyDescent="0.2">
      <c r="A760" s="16" t="s">
        <v>792</v>
      </c>
    </row>
    <row r="761" spans="1:1" x14ac:dyDescent="0.2">
      <c r="A761" s="16" t="s">
        <v>793</v>
      </c>
    </row>
    <row r="762" spans="1:1" x14ac:dyDescent="0.2">
      <c r="A762" s="16" t="s">
        <v>794</v>
      </c>
    </row>
    <row r="763" spans="1:1" x14ac:dyDescent="0.2">
      <c r="A763" s="16" t="s">
        <v>795</v>
      </c>
    </row>
    <row r="764" spans="1:1" x14ac:dyDescent="0.2">
      <c r="A764" s="16" t="s">
        <v>796</v>
      </c>
    </row>
    <row r="765" spans="1:1" x14ac:dyDescent="0.2">
      <c r="A765" s="16" t="s">
        <v>797</v>
      </c>
    </row>
    <row r="766" spans="1:1" x14ac:dyDescent="0.2">
      <c r="A766" s="16" t="s">
        <v>798</v>
      </c>
    </row>
    <row r="767" spans="1:1" x14ac:dyDescent="0.2">
      <c r="A767" s="16" t="s">
        <v>799</v>
      </c>
    </row>
    <row r="768" spans="1:1" x14ac:dyDescent="0.2">
      <c r="A768" s="16" t="s">
        <v>800</v>
      </c>
    </row>
    <row r="769" spans="1:1" x14ac:dyDescent="0.2">
      <c r="A769" s="16" t="s">
        <v>801</v>
      </c>
    </row>
    <row r="770" spans="1:1" x14ac:dyDescent="0.2">
      <c r="A770" s="16" t="s">
        <v>802</v>
      </c>
    </row>
    <row r="771" spans="1:1" x14ac:dyDescent="0.2">
      <c r="A771" s="16" t="s">
        <v>803</v>
      </c>
    </row>
    <row r="772" spans="1:1" x14ac:dyDescent="0.2">
      <c r="A772" s="16" t="s">
        <v>804</v>
      </c>
    </row>
    <row r="773" spans="1:1" x14ac:dyDescent="0.2">
      <c r="A773" s="16" t="s">
        <v>805</v>
      </c>
    </row>
    <row r="774" spans="1:1" x14ac:dyDescent="0.2">
      <c r="A774" s="16" t="s">
        <v>806</v>
      </c>
    </row>
    <row r="775" spans="1:1" x14ac:dyDescent="0.2">
      <c r="A775" s="16" t="s">
        <v>807</v>
      </c>
    </row>
    <row r="776" spans="1:1" x14ac:dyDescent="0.2">
      <c r="A776" s="16" t="s">
        <v>808</v>
      </c>
    </row>
    <row r="777" spans="1:1" x14ac:dyDescent="0.2">
      <c r="A777" s="16" t="s">
        <v>809</v>
      </c>
    </row>
    <row r="778" spans="1:1" x14ac:dyDescent="0.2">
      <c r="A778" s="16" t="s">
        <v>810</v>
      </c>
    </row>
    <row r="779" spans="1:1" x14ac:dyDescent="0.2">
      <c r="A779" s="16" t="s">
        <v>811</v>
      </c>
    </row>
    <row r="780" spans="1:1" x14ac:dyDescent="0.2">
      <c r="A780" s="16" t="s">
        <v>812</v>
      </c>
    </row>
    <row r="781" spans="1:1" x14ac:dyDescent="0.2">
      <c r="A781" s="16" t="s">
        <v>813</v>
      </c>
    </row>
    <row r="782" spans="1:1" x14ac:dyDescent="0.2">
      <c r="A782" s="16" t="s">
        <v>814</v>
      </c>
    </row>
    <row r="783" spans="1:1" x14ac:dyDescent="0.2">
      <c r="A783" s="16" t="s">
        <v>815</v>
      </c>
    </row>
    <row r="784" spans="1:1" x14ac:dyDescent="0.2">
      <c r="A784" s="16" t="s">
        <v>816</v>
      </c>
    </row>
    <row r="785" spans="1:1" x14ac:dyDescent="0.2">
      <c r="A785" s="16" t="s">
        <v>817</v>
      </c>
    </row>
    <row r="786" spans="1:1" x14ac:dyDescent="0.2">
      <c r="A786" s="16" t="s">
        <v>818</v>
      </c>
    </row>
    <row r="787" spans="1:1" x14ac:dyDescent="0.2">
      <c r="A787" s="16" t="s">
        <v>819</v>
      </c>
    </row>
    <row r="788" spans="1:1" x14ac:dyDescent="0.2">
      <c r="A788" s="16" t="s">
        <v>820</v>
      </c>
    </row>
    <row r="789" spans="1:1" x14ac:dyDescent="0.2">
      <c r="A789" s="16" t="s">
        <v>821</v>
      </c>
    </row>
    <row r="790" spans="1:1" x14ac:dyDescent="0.2">
      <c r="A790" s="16" t="s">
        <v>822</v>
      </c>
    </row>
    <row r="791" spans="1:1" x14ac:dyDescent="0.2">
      <c r="A791" s="16" t="s">
        <v>823</v>
      </c>
    </row>
    <row r="792" spans="1:1" x14ac:dyDescent="0.2">
      <c r="A792" s="16" t="s">
        <v>824</v>
      </c>
    </row>
    <row r="793" spans="1:1" x14ac:dyDescent="0.2">
      <c r="A793" s="16" t="s">
        <v>825</v>
      </c>
    </row>
    <row r="794" spans="1:1" x14ac:dyDescent="0.2">
      <c r="A794" s="16" t="s">
        <v>826</v>
      </c>
    </row>
    <row r="795" spans="1:1" x14ac:dyDescent="0.2">
      <c r="A795" s="16" t="s">
        <v>827</v>
      </c>
    </row>
    <row r="796" spans="1:1" x14ac:dyDescent="0.2">
      <c r="A796" s="16" t="s">
        <v>828</v>
      </c>
    </row>
    <row r="797" spans="1:1" x14ac:dyDescent="0.2">
      <c r="A797" s="16" t="s">
        <v>829</v>
      </c>
    </row>
    <row r="798" spans="1:1" x14ac:dyDescent="0.2">
      <c r="A798" s="16" t="s">
        <v>830</v>
      </c>
    </row>
    <row r="799" spans="1:1" x14ac:dyDescent="0.2">
      <c r="A799" s="16" t="s">
        <v>831</v>
      </c>
    </row>
    <row r="800" spans="1:1" x14ac:dyDescent="0.2">
      <c r="A800" s="16" t="s">
        <v>832</v>
      </c>
    </row>
    <row r="801" spans="1:1" x14ac:dyDescent="0.2">
      <c r="A801" s="16" t="s">
        <v>833</v>
      </c>
    </row>
    <row r="802" spans="1:1" x14ac:dyDescent="0.2">
      <c r="A802" s="16" t="s">
        <v>834</v>
      </c>
    </row>
    <row r="803" spans="1:1" x14ac:dyDescent="0.2">
      <c r="A803" s="16" t="s">
        <v>835</v>
      </c>
    </row>
    <row r="804" spans="1:1" x14ac:dyDescent="0.2">
      <c r="A804" s="16" t="s">
        <v>836</v>
      </c>
    </row>
    <row r="805" spans="1:1" x14ac:dyDescent="0.2">
      <c r="A805" s="16" t="s">
        <v>837</v>
      </c>
    </row>
    <row r="806" spans="1:1" x14ac:dyDescent="0.2">
      <c r="A806" s="16" t="s">
        <v>838</v>
      </c>
    </row>
    <row r="807" spans="1:1" x14ac:dyDescent="0.2">
      <c r="A807" s="16" t="s">
        <v>839</v>
      </c>
    </row>
    <row r="808" spans="1:1" x14ac:dyDescent="0.2">
      <c r="A808" s="16" t="s">
        <v>840</v>
      </c>
    </row>
    <row r="809" spans="1:1" x14ac:dyDescent="0.2">
      <c r="A809" s="16" t="s">
        <v>841</v>
      </c>
    </row>
    <row r="810" spans="1:1" x14ac:dyDescent="0.2">
      <c r="A810" s="16" t="s">
        <v>842</v>
      </c>
    </row>
    <row r="811" spans="1:1" x14ac:dyDescent="0.2">
      <c r="A811" s="16" t="s">
        <v>843</v>
      </c>
    </row>
    <row r="812" spans="1:1" x14ac:dyDescent="0.2">
      <c r="A812" s="16" t="s">
        <v>844</v>
      </c>
    </row>
    <row r="813" spans="1:1" x14ac:dyDescent="0.2">
      <c r="A813" s="16" t="s">
        <v>845</v>
      </c>
    </row>
    <row r="814" spans="1:1" x14ac:dyDescent="0.2">
      <c r="A814" s="16" t="s">
        <v>846</v>
      </c>
    </row>
    <row r="815" spans="1:1" x14ac:dyDescent="0.2">
      <c r="A815" s="16" t="s">
        <v>847</v>
      </c>
    </row>
    <row r="816" spans="1:1" x14ac:dyDescent="0.2">
      <c r="A816" s="16" t="s">
        <v>848</v>
      </c>
    </row>
    <row r="817" spans="1:1" x14ac:dyDescent="0.2">
      <c r="A817" s="16" t="s">
        <v>849</v>
      </c>
    </row>
    <row r="818" spans="1:1" x14ac:dyDescent="0.2">
      <c r="A818" s="16" t="s">
        <v>850</v>
      </c>
    </row>
    <row r="819" spans="1:1" x14ac:dyDescent="0.2">
      <c r="A819" s="16" t="s">
        <v>851</v>
      </c>
    </row>
    <row r="820" spans="1:1" x14ac:dyDescent="0.2">
      <c r="A820" s="16" t="s">
        <v>852</v>
      </c>
    </row>
    <row r="821" spans="1:1" x14ac:dyDescent="0.2">
      <c r="A821" s="16" t="s">
        <v>853</v>
      </c>
    </row>
    <row r="822" spans="1:1" x14ac:dyDescent="0.2">
      <c r="A822" s="16" t="s">
        <v>854</v>
      </c>
    </row>
    <row r="823" spans="1:1" x14ac:dyDescent="0.2">
      <c r="A823" s="16" t="s">
        <v>855</v>
      </c>
    </row>
    <row r="824" spans="1:1" x14ac:dyDescent="0.2">
      <c r="A824" s="16" t="s">
        <v>856</v>
      </c>
    </row>
    <row r="825" spans="1:1" x14ac:dyDescent="0.2">
      <c r="A825" s="16" t="s">
        <v>857</v>
      </c>
    </row>
    <row r="826" spans="1:1" x14ac:dyDescent="0.2">
      <c r="A826" s="16" t="s">
        <v>858</v>
      </c>
    </row>
    <row r="827" spans="1:1" x14ac:dyDescent="0.2">
      <c r="A827" s="16" t="s">
        <v>859</v>
      </c>
    </row>
    <row r="828" spans="1:1" x14ac:dyDescent="0.2">
      <c r="A828" s="16" t="s">
        <v>860</v>
      </c>
    </row>
    <row r="829" spans="1:1" x14ac:dyDescent="0.2">
      <c r="A829" s="16" t="s">
        <v>861</v>
      </c>
    </row>
    <row r="830" spans="1:1" x14ac:dyDescent="0.2">
      <c r="A830" s="16" t="s">
        <v>862</v>
      </c>
    </row>
    <row r="831" spans="1:1" x14ac:dyDescent="0.2">
      <c r="A831" s="16" t="s">
        <v>863</v>
      </c>
    </row>
    <row r="832" spans="1:1" x14ac:dyDescent="0.2">
      <c r="A832" s="16" t="s">
        <v>864</v>
      </c>
    </row>
    <row r="833" spans="1:1" x14ac:dyDescent="0.2">
      <c r="A833" s="16" t="s">
        <v>865</v>
      </c>
    </row>
    <row r="834" spans="1:1" x14ac:dyDescent="0.2">
      <c r="A834" s="16" t="s">
        <v>866</v>
      </c>
    </row>
    <row r="835" spans="1:1" x14ac:dyDescent="0.2">
      <c r="A835" s="16" t="s">
        <v>867</v>
      </c>
    </row>
    <row r="836" spans="1:1" x14ac:dyDescent="0.2">
      <c r="A836" s="16" t="s">
        <v>868</v>
      </c>
    </row>
    <row r="837" spans="1:1" x14ac:dyDescent="0.2">
      <c r="A837" s="16" t="s">
        <v>869</v>
      </c>
    </row>
    <row r="838" spans="1:1" x14ac:dyDescent="0.2">
      <c r="A838" s="16" t="s">
        <v>870</v>
      </c>
    </row>
    <row r="839" spans="1:1" x14ac:dyDescent="0.2">
      <c r="A839" s="16" t="s">
        <v>871</v>
      </c>
    </row>
    <row r="840" spans="1:1" x14ac:dyDescent="0.2">
      <c r="A840" s="16" t="s">
        <v>872</v>
      </c>
    </row>
    <row r="841" spans="1:1" x14ac:dyDescent="0.2">
      <c r="A841" s="16" t="s">
        <v>873</v>
      </c>
    </row>
    <row r="842" spans="1:1" x14ac:dyDescent="0.2">
      <c r="A842" s="16" t="s">
        <v>874</v>
      </c>
    </row>
    <row r="843" spans="1:1" x14ac:dyDescent="0.2">
      <c r="A843" s="16" t="s">
        <v>875</v>
      </c>
    </row>
    <row r="844" spans="1:1" x14ac:dyDescent="0.2">
      <c r="A844" s="16" t="s">
        <v>876</v>
      </c>
    </row>
    <row r="845" spans="1:1" x14ac:dyDescent="0.2">
      <c r="A845" s="16" t="s">
        <v>877</v>
      </c>
    </row>
    <row r="846" spans="1:1" x14ac:dyDescent="0.2">
      <c r="A846" s="16" t="s">
        <v>878</v>
      </c>
    </row>
    <row r="847" spans="1:1" x14ac:dyDescent="0.2">
      <c r="A847" s="16" t="s">
        <v>879</v>
      </c>
    </row>
    <row r="848" spans="1:1" x14ac:dyDescent="0.2">
      <c r="A848" s="16" t="s">
        <v>880</v>
      </c>
    </row>
    <row r="849" spans="1:1" x14ac:dyDescent="0.2">
      <c r="A849" s="16" t="s">
        <v>881</v>
      </c>
    </row>
    <row r="850" spans="1:1" x14ac:dyDescent="0.2">
      <c r="A850" s="16" t="s">
        <v>882</v>
      </c>
    </row>
    <row r="851" spans="1:1" x14ac:dyDescent="0.2">
      <c r="A851" s="16" t="s">
        <v>883</v>
      </c>
    </row>
    <row r="852" spans="1:1" x14ac:dyDescent="0.2">
      <c r="A852" s="16" t="s">
        <v>884</v>
      </c>
    </row>
    <row r="853" spans="1:1" x14ac:dyDescent="0.2">
      <c r="A853" s="16" t="s">
        <v>885</v>
      </c>
    </row>
    <row r="854" spans="1:1" x14ac:dyDescent="0.2">
      <c r="A854" s="16" t="s">
        <v>886</v>
      </c>
    </row>
    <row r="855" spans="1:1" x14ac:dyDescent="0.2">
      <c r="A855" s="16" t="s">
        <v>887</v>
      </c>
    </row>
    <row r="856" spans="1:1" x14ac:dyDescent="0.2">
      <c r="A856" s="16" t="s">
        <v>888</v>
      </c>
    </row>
    <row r="857" spans="1:1" x14ac:dyDescent="0.2">
      <c r="A857" s="16" t="s">
        <v>889</v>
      </c>
    </row>
    <row r="858" spans="1:1" x14ac:dyDescent="0.2">
      <c r="A858" s="16" t="s">
        <v>890</v>
      </c>
    </row>
    <row r="859" spans="1:1" x14ac:dyDescent="0.2">
      <c r="A859" s="16" t="s">
        <v>891</v>
      </c>
    </row>
    <row r="860" spans="1:1" x14ac:dyDescent="0.2">
      <c r="A860" s="16" t="s">
        <v>892</v>
      </c>
    </row>
    <row r="861" spans="1:1" x14ac:dyDescent="0.2">
      <c r="A861" s="16" t="s">
        <v>893</v>
      </c>
    </row>
    <row r="862" spans="1:1" x14ac:dyDescent="0.2">
      <c r="A862" s="16" t="s">
        <v>894</v>
      </c>
    </row>
    <row r="863" spans="1:1" x14ac:dyDescent="0.2">
      <c r="A863" s="16" t="s">
        <v>895</v>
      </c>
    </row>
    <row r="864" spans="1:1" x14ac:dyDescent="0.2">
      <c r="A864" s="16" t="s">
        <v>896</v>
      </c>
    </row>
    <row r="865" spans="1:1" x14ac:dyDescent="0.2">
      <c r="A865" s="16" t="s">
        <v>897</v>
      </c>
    </row>
    <row r="866" spans="1:1" x14ac:dyDescent="0.2">
      <c r="A866" s="16" t="s">
        <v>898</v>
      </c>
    </row>
    <row r="867" spans="1:1" x14ac:dyDescent="0.2">
      <c r="A867" s="16" t="s">
        <v>899</v>
      </c>
    </row>
    <row r="868" spans="1:1" x14ac:dyDescent="0.2">
      <c r="A868" s="16" t="s">
        <v>900</v>
      </c>
    </row>
    <row r="869" spans="1:1" x14ac:dyDescent="0.2">
      <c r="A869" s="16" t="s">
        <v>901</v>
      </c>
    </row>
    <row r="870" spans="1:1" x14ac:dyDescent="0.2">
      <c r="A870" s="16" t="s">
        <v>902</v>
      </c>
    </row>
    <row r="871" spans="1:1" x14ac:dyDescent="0.2">
      <c r="A871" s="16" t="s">
        <v>903</v>
      </c>
    </row>
    <row r="872" spans="1:1" x14ac:dyDescent="0.2">
      <c r="A872" s="16" t="s">
        <v>904</v>
      </c>
    </row>
    <row r="873" spans="1:1" x14ac:dyDescent="0.2">
      <c r="A873" s="16" t="s">
        <v>905</v>
      </c>
    </row>
    <row r="874" spans="1:1" x14ac:dyDescent="0.2">
      <c r="A874" s="16" t="s">
        <v>906</v>
      </c>
    </row>
    <row r="875" spans="1:1" x14ac:dyDescent="0.2">
      <c r="A875" s="16" t="s">
        <v>907</v>
      </c>
    </row>
    <row r="876" spans="1:1" x14ac:dyDescent="0.2">
      <c r="A876" s="16" t="s">
        <v>908</v>
      </c>
    </row>
    <row r="877" spans="1:1" x14ac:dyDescent="0.2">
      <c r="A877" s="16" t="s">
        <v>909</v>
      </c>
    </row>
    <row r="878" spans="1:1" x14ac:dyDescent="0.2">
      <c r="A878" s="16" t="s">
        <v>910</v>
      </c>
    </row>
    <row r="879" spans="1:1" x14ac:dyDescent="0.2">
      <c r="A879" s="16" t="s">
        <v>911</v>
      </c>
    </row>
    <row r="880" spans="1:1" x14ac:dyDescent="0.2">
      <c r="A880" s="16" t="s">
        <v>912</v>
      </c>
    </row>
    <row r="881" spans="1:1" x14ac:dyDescent="0.2">
      <c r="A881" s="16" t="s">
        <v>913</v>
      </c>
    </row>
    <row r="882" spans="1:1" x14ac:dyDescent="0.2">
      <c r="A882" s="16" t="s">
        <v>914</v>
      </c>
    </row>
    <row r="883" spans="1:1" x14ac:dyDescent="0.2">
      <c r="A883" s="16" t="s">
        <v>915</v>
      </c>
    </row>
    <row r="884" spans="1:1" x14ac:dyDescent="0.2">
      <c r="A884" s="16" t="s">
        <v>916</v>
      </c>
    </row>
    <row r="885" spans="1:1" x14ac:dyDescent="0.2">
      <c r="A885" s="16" t="s">
        <v>917</v>
      </c>
    </row>
    <row r="886" spans="1:1" x14ac:dyDescent="0.2">
      <c r="A886" s="16" t="s">
        <v>918</v>
      </c>
    </row>
    <row r="887" spans="1:1" x14ac:dyDescent="0.2">
      <c r="A887" s="16" t="s">
        <v>919</v>
      </c>
    </row>
    <row r="888" spans="1:1" x14ac:dyDescent="0.2">
      <c r="A888" s="16" t="s">
        <v>920</v>
      </c>
    </row>
    <row r="889" spans="1:1" x14ac:dyDescent="0.2">
      <c r="A889" s="16" t="s">
        <v>921</v>
      </c>
    </row>
    <row r="890" spans="1:1" x14ac:dyDescent="0.2">
      <c r="A890" s="16" t="s">
        <v>922</v>
      </c>
    </row>
    <row r="891" spans="1:1" x14ac:dyDescent="0.2">
      <c r="A891" s="16" t="s">
        <v>923</v>
      </c>
    </row>
    <row r="892" spans="1:1" x14ac:dyDescent="0.2">
      <c r="A892" s="16" t="s">
        <v>924</v>
      </c>
    </row>
    <row r="893" spans="1:1" x14ac:dyDescent="0.2">
      <c r="A893" s="16" t="s">
        <v>925</v>
      </c>
    </row>
    <row r="894" spans="1:1" x14ac:dyDescent="0.2">
      <c r="A894" s="16" t="s">
        <v>926</v>
      </c>
    </row>
    <row r="895" spans="1:1" x14ac:dyDescent="0.2">
      <c r="A895" s="16" t="s">
        <v>927</v>
      </c>
    </row>
    <row r="896" spans="1:1" x14ac:dyDescent="0.2">
      <c r="A896" s="16" t="s">
        <v>928</v>
      </c>
    </row>
    <row r="897" spans="1:1" x14ac:dyDescent="0.2">
      <c r="A897" s="16" t="s">
        <v>929</v>
      </c>
    </row>
    <row r="898" spans="1:1" x14ac:dyDescent="0.2">
      <c r="A898" s="16" t="s">
        <v>930</v>
      </c>
    </row>
    <row r="899" spans="1:1" x14ac:dyDescent="0.2">
      <c r="A899" s="16" t="s">
        <v>931</v>
      </c>
    </row>
    <row r="900" spans="1:1" x14ac:dyDescent="0.2">
      <c r="A900" s="16" t="s">
        <v>932</v>
      </c>
    </row>
    <row r="901" spans="1:1" x14ac:dyDescent="0.2">
      <c r="A901" s="16" t="s">
        <v>933</v>
      </c>
    </row>
    <row r="902" spans="1:1" x14ac:dyDescent="0.2">
      <c r="A902" s="16" t="s">
        <v>934</v>
      </c>
    </row>
    <row r="903" spans="1:1" x14ac:dyDescent="0.2">
      <c r="A903" s="16" t="s">
        <v>935</v>
      </c>
    </row>
    <row r="904" spans="1:1" x14ac:dyDescent="0.2">
      <c r="A904" s="16" t="s">
        <v>936</v>
      </c>
    </row>
    <row r="905" spans="1:1" x14ac:dyDescent="0.2">
      <c r="A905" s="16" t="s">
        <v>937</v>
      </c>
    </row>
    <row r="906" spans="1:1" x14ac:dyDescent="0.2">
      <c r="A906" s="16" t="s">
        <v>938</v>
      </c>
    </row>
    <row r="907" spans="1:1" x14ac:dyDescent="0.2">
      <c r="A907" s="16" t="s">
        <v>939</v>
      </c>
    </row>
    <row r="908" spans="1:1" x14ac:dyDescent="0.2">
      <c r="A908" s="16" t="s">
        <v>940</v>
      </c>
    </row>
    <row r="909" spans="1:1" x14ac:dyDescent="0.2">
      <c r="A909" s="16" t="s">
        <v>941</v>
      </c>
    </row>
    <row r="910" spans="1:1" x14ac:dyDescent="0.2">
      <c r="A910" s="16" t="s">
        <v>942</v>
      </c>
    </row>
    <row r="911" spans="1:1" x14ac:dyDescent="0.2">
      <c r="A911" s="16" t="s">
        <v>943</v>
      </c>
    </row>
    <row r="912" spans="1:1" x14ac:dyDescent="0.2">
      <c r="A912" s="16" t="s">
        <v>944</v>
      </c>
    </row>
    <row r="913" spans="1:1" x14ac:dyDescent="0.2">
      <c r="A913" s="16" t="s">
        <v>945</v>
      </c>
    </row>
    <row r="914" spans="1:1" x14ac:dyDescent="0.2">
      <c r="A914" s="16" t="s">
        <v>946</v>
      </c>
    </row>
    <row r="915" spans="1:1" x14ac:dyDescent="0.2">
      <c r="A915" s="16" t="s">
        <v>947</v>
      </c>
    </row>
    <row r="916" spans="1:1" x14ac:dyDescent="0.2">
      <c r="A916" s="16" t="s">
        <v>948</v>
      </c>
    </row>
    <row r="917" spans="1:1" x14ac:dyDescent="0.2">
      <c r="A917" s="16" t="s">
        <v>949</v>
      </c>
    </row>
    <row r="918" spans="1:1" x14ac:dyDescent="0.2">
      <c r="A918" s="16" t="s">
        <v>950</v>
      </c>
    </row>
    <row r="919" spans="1:1" x14ac:dyDescent="0.2">
      <c r="A919" s="16" t="s">
        <v>951</v>
      </c>
    </row>
    <row r="920" spans="1:1" x14ac:dyDescent="0.2">
      <c r="A920" s="16" t="s">
        <v>952</v>
      </c>
    </row>
    <row r="921" spans="1:1" x14ac:dyDescent="0.2">
      <c r="A921" s="16" t="s">
        <v>953</v>
      </c>
    </row>
    <row r="922" spans="1:1" x14ac:dyDescent="0.2">
      <c r="A922" s="16" t="s">
        <v>954</v>
      </c>
    </row>
    <row r="923" spans="1:1" x14ac:dyDescent="0.2">
      <c r="A923" s="16" t="s">
        <v>955</v>
      </c>
    </row>
    <row r="924" spans="1:1" x14ac:dyDescent="0.2">
      <c r="A924" s="16" t="s">
        <v>956</v>
      </c>
    </row>
    <row r="925" spans="1:1" x14ac:dyDescent="0.2">
      <c r="A925" s="16" t="s">
        <v>957</v>
      </c>
    </row>
    <row r="926" spans="1:1" x14ac:dyDescent="0.2">
      <c r="A926" s="16" t="s">
        <v>958</v>
      </c>
    </row>
    <row r="927" spans="1:1" x14ac:dyDescent="0.2">
      <c r="A927" s="16" t="s">
        <v>959</v>
      </c>
    </row>
    <row r="928" spans="1:1" x14ac:dyDescent="0.2">
      <c r="A928" s="16" t="s">
        <v>960</v>
      </c>
    </row>
    <row r="929" spans="1:1" x14ac:dyDescent="0.2">
      <c r="A929" s="16" t="s">
        <v>961</v>
      </c>
    </row>
    <row r="930" spans="1:1" x14ac:dyDescent="0.2">
      <c r="A930" s="16" t="s">
        <v>962</v>
      </c>
    </row>
    <row r="931" spans="1:1" x14ac:dyDescent="0.2">
      <c r="A931" s="16" t="s">
        <v>963</v>
      </c>
    </row>
    <row r="932" spans="1:1" x14ac:dyDescent="0.2">
      <c r="A932" s="16" t="s">
        <v>964</v>
      </c>
    </row>
    <row r="933" spans="1:1" x14ac:dyDescent="0.2">
      <c r="A933" s="16" t="s">
        <v>965</v>
      </c>
    </row>
    <row r="934" spans="1:1" x14ac:dyDescent="0.2">
      <c r="A934" s="16" t="s">
        <v>966</v>
      </c>
    </row>
    <row r="935" spans="1:1" x14ac:dyDescent="0.2">
      <c r="A935" s="16" t="s">
        <v>967</v>
      </c>
    </row>
    <row r="936" spans="1:1" x14ac:dyDescent="0.2">
      <c r="A936" s="16" t="s">
        <v>968</v>
      </c>
    </row>
    <row r="937" spans="1:1" x14ac:dyDescent="0.2">
      <c r="A937" s="16" t="s">
        <v>969</v>
      </c>
    </row>
    <row r="938" spans="1:1" x14ac:dyDescent="0.2">
      <c r="A938" s="16" t="s">
        <v>970</v>
      </c>
    </row>
    <row r="939" spans="1:1" x14ac:dyDescent="0.2">
      <c r="A939" s="16" t="s">
        <v>971</v>
      </c>
    </row>
    <row r="940" spans="1:1" x14ac:dyDescent="0.2">
      <c r="A940" s="16" t="s">
        <v>972</v>
      </c>
    </row>
    <row r="941" spans="1:1" x14ac:dyDescent="0.2">
      <c r="A941" s="16" t="s">
        <v>973</v>
      </c>
    </row>
    <row r="942" spans="1:1" x14ac:dyDescent="0.2">
      <c r="A942" s="16" t="s">
        <v>974</v>
      </c>
    </row>
    <row r="943" spans="1:1" x14ac:dyDescent="0.2">
      <c r="A943" s="16" t="s">
        <v>975</v>
      </c>
    </row>
    <row r="944" spans="1:1" x14ac:dyDescent="0.2">
      <c r="A944" s="16" t="s">
        <v>976</v>
      </c>
    </row>
    <row r="945" spans="1:1" x14ac:dyDescent="0.2">
      <c r="A945" s="16" t="s">
        <v>977</v>
      </c>
    </row>
    <row r="946" spans="1:1" x14ac:dyDescent="0.2">
      <c r="A946" s="16" t="s">
        <v>978</v>
      </c>
    </row>
    <row r="947" spans="1:1" x14ac:dyDescent="0.2">
      <c r="A947" s="16" t="s">
        <v>979</v>
      </c>
    </row>
    <row r="948" spans="1:1" x14ac:dyDescent="0.2">
      <c r="A948" s="16" t="s">
        <v>980</v>
      </c>
    </row>
    <row r="949" spans="1:1" x14ac:dyDescent="0.2">
      <c r="A949" s="16" t="s">
        <v>981</v>
      </c>
    </row>
    <row r="950" spans="1:1" x14ac:dyDescent="0.2">
      <c r="A950" s="16" t="s">
        <v>982</v>
      </c>
    </row>
    <row r="951" spans="1:1" x14ac:dyDescent="0.2">
      <c r="A951" s="16" t="s">
        <v>983</v>
      </c>
    </row>
    <row r="952" spans="1:1" x14ac:dyDescent="0.2">
      <c r="A952" s="16" t="s">
        <v>984</v>
      </c>
    </row>
    <row r="953" spans="1:1" x14ac:dyDescent="0.2">
      <c r="A953" s="16" t="s">
        <v>985</v>
      </c>
    </row>
    <row r="954" spans="1:1" x14ac:dyDescent="0.2">
      <c r="A954" s="16" t="s">
        <v>986</v>
      </c>
    </row>
    <row r="955" spans="1:1" x14ac:dyDescent="0.2">
      <c r="A955" s="16" t="s">
        <v>987</v>
      </c>
    </row>
    <row r="956" spans="1:1" x14ac:dyDescent="0.2">
      <c r="A956" s="16" t="s">
        <v>988</v>
      </c>
    </row>
    <row r="957" spans="1:1" x14ac:dyDescent="0.2">
      <c r="A957" s="16" t="s">
        <v>989</v>
      </c>
    </row>
    <row r="958" spans="1:1" x14ac:dyDescent="0.2">
      <c r="A958" s="16" t="s">
        <v>990</v>
      </c>
    </row>
    <row r="959" spans="1:1" x14ac:dyDescent="0.2">
      <c r="A959" s="16" t="s">
        <v>991</v>
      </c>
    </row>
    <row r="960" spans="1:1" x14ac:dyDescent="0.2">
      <c r="A960" s="16" t="s">
        <v>992</v>
      </c>
    </row>
    <row r="961" spans="1:1" x14ac:dyDescent="0.2">
      <c r="A961" s="16" t="s">
        <v>993</v>
      </c>
    </row>
    <row r="962" spans="1:1" x14ac:dyDescent="0.2">
      <c r="A962" s="16" t="s">
        <v>994</v>
      </c>
    </row>
    <row r="963" spans="1:1" x14ac:dyDescent="0.2">
      <c r="A963" s="16" t="s">
        <v>995</v>
      </c>
    </row>
    <row r="964" spans="1:1" x14ac:dyDescent="0.2">
      <c r="A964" s="16" t="s">
        <v>996</v>
      </c>
    </row>
    <row r="965" spans="1:1" x14ac:dyDescent="0.2">
      <c r="A965" s="16" t="s">
        <v>997</v>
      </c>
    </row>
    <row r="966" spans="1:1" x14ac:dyDescent="0.2">
      <c r="A966" s="16" t="s">
        <v>998</v>
      </c>
    </row>
    <row r="967" spans="1:1" x14ac:dyDescent="0.2">
      <c r="A967" s="16" t="s">
        <v>999</v>
      </c>
    </row>
    <row r="968" spans="1:1" x14ac:dyDescent="0.2">
      <c r="A968" s="16" t="s">
        <v>1000</v>
      </c>
    </row>
    <row r="969" spans="1:1" x14ac:dyDescent="0.2">
      <c r="A969" s="16" t="s">
        <v>1001</v>
      </c>
    </row>
    <row r="970" spans="1:1" x14ac:dyDescent="0.2">
      <c r="A970" s="16" t="s">
        <v>1002</v>
      </c>
    </row>
    <row r="971" spans="1:1" x14ac:dyDescent="0.2">
      <c r="A971" s="16" t="s">
        <v>1003</v>
      </c>
    </row>
    <row r="972" spans="1:1" x14ac:dyDescent="0.2">
      <c r="A972" s="16" t="s">
        <v>1004</v>
      </c>
    </row>
    <row r="973" spans="1:1" x14ac:dyDescent="0.2">
      <c r="A973" s="16" t="s">
        <v>1005</v>
      </c>
    </row>
    <row r="974" spans="1:1" x14ac:dyDescent="0.2">
      <c r="A974" s="16" t="s">
        <v>1006</v>
      </c>
    </row>
    <row r="975" spans="1:1" x14ac:dyDescent="0.2">
      <c r="A975" s="16" t="s">
        <v>1007</v>
      </c>
    </row>
    <row r="976" spans="1:1" x14ac:dyDescent="0.2">
      <c r="A976" s="16" t="s">
        <v>1008</v>
      </c>
    </row>
    <row r="977" spans="1:1" x14ac:dyDescent="0.2">
      <c r="A977" s="16" t="s">
        <v>1009</v>
      </c>
    </row>
    <row r="978" spans="1:1" x14ac:dyDescent="0.2">
      <c r="A978" s="16" t="s">
        <v>1010</v>
      </c>
    </row>
    <row r="979" spans="1:1" x14ac:dyDescent="0.2">
      <c r="A979" s="16" t="s">
        <v>1011</v>
      </c>
    </row>
    <row r="980" spans="1:1" x14ac:dyDescent="0.2">
      <c r="A980" s="16" t="s">
        <v>1012</v>
      </c>
    </row>
    <row r="981" spans="1:1" x14ac:dyDescent="0.2">
      <c r="A981" s="16" t="s">
        <v>1013</v>
      </c>
    </row>
    <row r="982" spans="1:1" x14ac:dyDescent="0.2">
      <c r="A982" s="16" t="s">
        <v>1014</v>
      </c>
    </row>
    <row r="983" spans="1:1" x14ac:dyDescent="0.2">
      <c r="A983" s="16" t="s">
        <v>1015</v>
      </c>
    </row>
    <row r="984" spans="1:1" x14ac:dyDescent="0.2">
      <c r="A984" s="16" t="s">
        <v>1016</v>
      </c>
    </row>
    <row r="985" spans="1:1" x14ac:dyDescent="0.2">
      <c r="A985" s="16" t="s">
        <v>1017</v>
      </c>
    </row>
    <row r="986" spans="1:1" x14ac:dyDescent="0.2">
      <c r="A986" s="16" t="s">
        <v>1018</v>
      </c>
    </row>
    <row r="987" spans="1:1" x14ac:dyDescent="0.2">
      <c r="A987" s="16" t="s">
        <v>1019</v>
      </c>
    </row>
    <row r="988" spans="1:1" x14ac:dyDescent="0.2">
      <c r="A988" s="16" t="s">
        <v>1020</v>
      </c>
    </row>
    <row r="989" spans="1:1" x14ac:dyDescent="0.2">
      <c r="A989" s="16" t="s">
        <v>1021</v>
      </c>
    </row>
    <row r="990" spans="1:1" x14ac:dyDescent="0.2">
      <c r="A990" s="16" t="s">
        <v>1022</v>
      </c>
    </row>
    <row r="991" spans="1:1" x14ac:dyDescent="0.2">
      <c r="A991" s="16" t="s">
        <v>1023</v>
      </c>
    </row>
    <row r="992" spans="1:1" x14ac:dyDescent="0.2">
      <c r="A992" s="16" t="s">
        <v>1024</v>
      </c>
    </row>
    <row r="993" spans="1:1" x14ac:dyDescent="0.2">
      <c r="A993" s="16" t="s">
        <v>1025</v>
      </c>
    </row>
    <row r="994" spans="1:1" x14ac:dyDescent="0.2">
      <c r="A994" s="16" t="s">
        <v>1026</v>
      </c>
    </row>
    <row r="995" spans="1:1" x14ac:dyDescent="0.2">
      <c r="A995" s="16" t="s">
        <v>1027</v>
      </c>
    </row>
    <row r="996" spans="1:1" x14ac:dyDescent="0.2">
      <c r="A996" s="16" t="s">
        <v>1028</v>
      </c>
    </row>
    <row r="997" spans="1:1" x14ac:dyDescent="0.2">
      <c r="A997" s="16" t="s">
        <v>1029</v>
      </c>
    </row>
    <row r="998" spans="1:1" x14ac:dyDescent="0.2">
      <c r="A998" s="16" t="s">
        <v>1030</v>
      </c>
    </row>
    <row r="999" spans="1:1" x14ac:dyDescent="0.2">
      <c r="A999" s="16" t="s">
        <v>1031</v>
      </c>
    </row>
    <row r="1000" spans="1:1" x14ac:dyDescent="0.2">
      <c r="A1000" s="16" t="s">
        <v>1032</v>
      </c>
    </row>
    <row r="1001" spans="1:1" x14ac:dyDescent="0.2">
      <c r="A1001" s="16" t="s">
        <v>1033</v>
      </c>
    </row>
    <row r="1002" spans="1:1" x14ac:dyDescent="0.2">
      <c r="A1002" s="16" t="s">
        <v>1034</v>
      </c>
    </row>
    <row r="1003" spans="1:1" x14ac:dyDescent="0.2">
      <c r="A1003" s="16" t="s">
        <v>1035</v>
      </c>
    </row>
    <row r="1004" spans="1:1" x14ac:dyDescent="0.2">
      <c r="A1004" s="16" t="s">
        <v>1036</v>
      </c>
    </row>
    <row r="1005" spans="1:1" x14ac:dyDescent="0.2">
      <c r="A1005" s="16" t="s">
        <v>1037</v>
      </c>
    </row>
    <row r="1006" spans="1:1" x14ac:dyDescent="0.2">
      <c r="A1006" s="16" t="s">
        <v>1038</v>
      </c>
    </row>
    <row r="1007" spans="1:1" x14ac:dyDescent="0.2">
      <c r="A1007" s="16" t="s">
        <v>1039</v>
      </c>
    </row>
    <row r="1008" spans="1:1" x14ac:dyDescent="0.2">
      <c r="A1008" s="16" t="s">
        <v>1040</v>
      </c>
    </row>
    <row r="1009" spans="1:1" x14ac:dyDescent="0.2">
      <c r="A1009" s="16" t="s">
        <v>1041</v>
      </c>
    </row>
    <row r="1010" spans="1:1" x14ac:dyDescent="0.2">
      <c r="A1010" s="16" t="s">
        <v>1042</v>
      </c>
    </row>
    <row r="1011" spans="1:1" x14ac:dyDescent="0.2">
      <c r="A1011" s="16" t="s">
        <v>1043</v>
      </c>
    </row>
    <row r="1012" spans="1:1" x14ac:dyDescent="0.2">
      <c r="A1012" s="16" t="s">
        <v>1044</v>
      </c>
    </row>
    <row r="1013" spans="1:1" x14ac:dyDescent="0.2">
      <c r="A1013" s="16" t="s">
        <v>1045</v>
      </c>
    </row>
    <row r="1014" spans="1:1" x14ac:dyDescent="0.2">
      <c r="A1014" s="16" t="s">
        <v>1046</v>
      </c>
    </row>
    <row r="1015" spans="1:1" x14ac:dyDescent="0.2">
      <c r="A1015" s="16" t="s">
        <v>1047</v>
      </c>
    </row>
    <row r="1016" spans="1:1" x14ac:dyDescent="0.2">
      <c r="A1016" s="16" t="s">
        <v>1048</v>
      </c>
    </row>
    <row r="1017" spans="1:1" x14ac:dyDescent="0.2">
      <c r="A1017" s="16" t="s">
        <v>1049</v>
      </c>
    </row>
    <row r="1018" spans="1:1" x14ac:dyDescent="0.2">
      <c r="A1018" s="16" t="s">
        <v>1050</v>
      </c>
    </row>
    <row r="1019" spans="1:1" x14ac:dyDescent="0.2">
      <c r="A1019" s="16" t="s">
        <v>1051</v>
      </c>
    </row>
    <row r="1020" spans="1:1" x14ac:dyDescent="0.2">
      <c r="A1020" s="16" t="s">
        <v>1052</v>
      </c>
    </row>
    <row r="1021" spans="1:1" x14ac:dyDescent="0.2">
      <c r="A1021" s="16" t="s">
        <v>1053</v>
      </c>
    </row>
    <row r="1022" spans="1:1" x14ac:dyDescent="0.2">
      <c r="A1022" s="16" t="s">
        <v>1054</v>
      </c>
    </row>
    <row r="1023" spans="1:1" x14ac:dyDescent="0.2">
      <c r="A1023" s="16" t="s">
        <v>1055</v>
      </c>
    </row>
    <row r="1024" spans="1:1" x14ac:dyDescent="0.2">
      <c r="A1024" s="16" t="s">
        <v>1056</v>
      </c>
    </row>
    <row r="1025" spans="1:1" x14ac:dyDescent="0.2">
      <c r="A1025" s="16" t="s">
        <v>1057</v>
      </c>
    </row>
    <row r="1026" spans="1:1" x14ac:dyDescent="0.2">
      <c r="A1026" s="16" t="s">
        <v>1058</v>
      </c>
    </row>
    <row r="1027" spans="1:1" x14ac:dyDescent="0.2">
      <c r="A1027" s="16" t="s">
        <v>1059</v>
      </c>
    </row>
    <row r="1028" spans="1:1" x14ac:dyDescent="0.2">
      <c r="A1028" s="16" t="s">
        <v>1060</v>
      </c>
    </row>
    <row r="1029" spans="1:1" x14ac:dyDescent="0.2">
      <c r="A1029" s="16" t="s">
        <v>1061</v>
      </c>
    </row>
    <row r="1030" spans="1:1" x14ac:dyDescent="0.2">
      <c r="A1030" s="16" t="s">
        <v>1062</v>
      </c>
    </row>
    <row r="1031" spans="1:1" x14ac:dyDescent="0.2">
      <c r="A1031" s="16" t="s">
        <v>1063</v>
      </c>
    </row>
    <row r="1032" spans="1:1" x14ac:dyDescent="0.2">
      <c r="A1032" s="16" t="s">
        <v>1064</v>
      </c>
    </row>
    <row r="1033" spans="1:1" x14ac:dyDescent="0.2">
      <c r="A1033" s="16" t="s">
        <v>1065</v>
      </c>
    </row>
    <row r="1034" spans="1:1" x14ac:dyDescent="0.2">
      <c r="A1034" s="16" t="s">
        <v>1066</v>
      </c>
    </row>
    <row r="1035" spans="1:1" x14ac:dyDescent="0.2">
      <c r="A1035" s="16" t="s">
        <v>1067</v>
      </c>
    </row>
    <row r="1036" spans="1:1" x14ac:dyDescent="0.2">
      <c r="A1036" s="16" t="s">
        <v>1068</v>
      </c>
    </row>
    <row r="1037" spans="1:1" x14ac:dyDescent="0.2">
      <c r="A1037" s="16" t="s">
        <v>1069</v>
      </c>
    </row>
    <row r="1038" spans="1:1" x14ac:dyDescent="0.2">
      <c r="A1038" s="16" t="s">
        <v>1070</v>
      </c>
    </row>
    <row r="1039" spans="1:1" x14ac:dyDescent="0.2">
      <c r="A1039" s="16" t="s">
        <v>1071</v>
      </c>
    </row>
    <row r="1040" spans="1:1" x14ac:dyDescent="0.2">
      <c r="A1040" s="16" t="s">
        <v>1072</v>
      </c>
    </row>
    <row r="1041" spans="1:1" x14ac:dyDescent="0.2">
      <c r="A1041" s="16" t="s">
        <v>1073</v>
      </c>
    </row>
    <row r="1042" spans="1:1" x14ac:dyDescent="0.2">
      <c r="A1042" s="16" t="s">
        <v>1074</v>
      </c>
    </row>
    <row r="1043" spans="1:1" x14ac:dyDescent="0.2">
      <c r="A1043" s="16" t="s">
        <v>1075</v>
      </c>
    </row>
    <row r="1044" spans="1:1" x14ac:dyDescent="0.2">
      <c r="A1044" s="16" t="s">
        <v>1076</v>
      </c>
    </row>
    <row r="1045" spans="1:1" x14ac:dyDescent="0.2">
      <c r="A1045" s="16" t="s">
        <v>1077</v>
      </c>
    </row>
    <row r="1046" spans="1:1" x14ac:dyDescent="0.2">
      <c r="A1046" s="16" t="s">
        <v>1078</v>
      </c>
    </row>
    <row r="1047" spans="1:1" x14ac:dyDescent="0.2">
      <c r="A1047" s="16" t="s">
        <v>1079</v>
      </c>
    </row>
    <row r="1048" spans="1:1" x14ac:dyDescent="0.2">
      <c r="A1048" s="16" t="s">
        <v>1080</v>
      </c>
    </row>
    <row r="1049" spans="1:1" x14ac:dyDescent="0.2">
      <c r="A1049" s="16" t="s">
        <v>1081</v>
      </c>
    </row>
    <row r="1050" spans="1:1" x14ac:dyDescent="0.2">
      <c r="A1050" s="16" t="s">
        <v>1082</v>
      </c>
    </row>
    <row r="1051" spans="1:1" x14ac:dyDescent="0.2">
      <c r="A1051" s="16" t="s">
        <v>1083</v>
      </c>
    </row>
    <row r="1052" spans="1:1" x14ac:dyDescent="0.2">
      <c r="A1052" s="16" t="s">
        <v>1084</v>
      </c>
    </row>
    <row r="1053" spans="1:1" x14ac:dyDescent="0.2">
      <c r="A1053" s="16" t="s">
        <v>1085</v>
      </c>
    </row>
    <row r="1054" spans="1:1" x14ac:dyDescent="0.2">
      <c r="A1054" s="16" t="s">
        <v>1086</v>
      </c>
    </row>
    <row r="1055" spans="1:1" x14ac:dyDescent="0.2">
      <c r="A1055" s="16" t="s">
        <v>1087</v>
      </c>
    </row>
    <row r="1056" spans="1:1" x14ac:dyDescent="0.2">
      <c r="A1056" s="16" t="s">
        <v>1088</v>
      </c>
    </row>
    <row r="1057" spans="1:1" x14ac:dyDescent="0.2">
      <c r="A1057" s="16" t="s">
        <v>1089</v>
      </c>
    </row>
    <row r="1058" spans="1:1" x14ac:dyDescent="0.2">
      <c r="A1058" s="16" t="s">
        <v>1090</v>
      </c>
    </row>
    <row r="1059" spans="1:1" x14ac:dyDescent="0.2">
      <c r="A1059" s="16" t="s">
        <v>1091</v>
      </c>
    </row>
    <row r="1060" spans="1:1" x14ac:dyDescent="0.2">
      <c r="A1060" s="16" t="s">
        <v>1092</v>
      </c>
    </row>
    <row r="1061" spans="1:1" x14ac:dyDescent="0.2">
      <c r="A1061" s="16" t="s">
        <v>1093</v>
      </c>
    </row>
    <row r="1062" spans="1:1" x14ac:dyDescent="0.2">
      <c r="A1062" s="16" t="s">
        <v>1094</v>
      </c>
    </row>
    <row r="1063" spans="1:1" x14ac:dyDescent="0.2">
      <c r="A1063" s="16" t="s">
        <v>1095</v>
      </c>
    </row>
    <row r="1064" spans="1:1" x14ac:dyDescent="0.2">
      <c r="A1064" s="16" t="s">
        <v>1096</v>
      </c>
    </row>
    <row r="1065" spans="1:1" x14ac:dyDescent="0.2">
      <c r="A1065" s="16" t="s">
        <v>1097</v>
      </c>
    </row>
    <row r="1066" spans="1:1" x14ac:dyDescent="0.2">
      <c r="A1066" s="16" t="s">
        <v>1098</v>
      </c>
    </row>
    <row r="1067" spans="1:1" x14ac:dyDescent="0.2">
      <c r="A1067" s="16" t="s">
        <v>1099</v>
      </c>
    </row>
    <row r="1068" spans="1:1" x14ac:dyDescent="0.2">
      <c r="A1068" s="16" t="s">
        <v>1100</v>
      </c>
    </row>
    <row r="1069" spans="1:1" x14ac:dyDescent="0.2">
      <c r="A1069" s="16" t="s">
        <v>1101</v>
      </c>
    </row>
    <row r="1070" spans="1:1" x14ac:dyDescent="0.2">
      <c r="A1070" s="16" t="s">
        <v>1102</v>
      </c>
    </row>
    <row r="1071" spans="1:1" x14ac:dyDescent="0.2">
      <c r="A1071" s="16" t="s">
        <v>1103</v>
      </c>
    </row>
    <row r="1072" spans="1:1" x14ac:dyDescent="0.2">
      <c r="A1072" s="16" t="s">
        <v>1104</v>
      </c>
    </row>
    <row r="1073" spans="1:1" x14ac:dyDescent="0.2">
      <c r="A1073" s="16" t="s">
        <v>1105</v>
      </c>
    </row>
    <row r="1074" spans="1:1" x14ac:dyDescent="0.2">
      <c r="A1074" s="16" t="s">
        <v>1106</v>
      </c>
    </row>
    <row r="1075" spans="1:1" x14ac:dyDescent="0.2">
      <c r="A1075" s="16" t="s">
        <v>1107</v>
      </c>
    </row>
    <row r="1076" spans="1:1" x14ac:dyDescent="0.2">
      <c r="A1076" s="16" t="s">
        <v>1108</v>
      </c>
    </row>
    <row r="1077" spans="1:1" x14ac:dyDescent="0.2">
      <c r="A1077" s="16" t="s">
        <v>1109</v>
      </c>
    </row>
    <row r="1078" spans="1:1" x14ac:dyDescent="0.2">
      <c r="A1078" s="16" t="s">
        <v>1110</v>
      </c>
    </row>
    <row r="1079" spans="1:1" x14ac:dyDescent="0.2">
      <c r="A1079" s="16" t="s">
        <v>1111</v>
      </c>
    </row>
    <row r="1080" spans="1:1" x14ac:dyDescent="0.2">
      <c r="A1080" s="16" t="s">
        <v>1112</v>
      </c>
    </row>
    <row r="1081" spans="1:1" x14ac:dyDescent="0.2">
      <c r="A1081" s="16" t="s">
        <v>1113</v>
      </c>
    </row>
    <row r="1082" spans="1:1" x14ac:dyDescent="0.2">
      <c r="A1082" s="16" t="s">
        <v>1114</v>
      </c>
    </row>
    <row r="1083" spans="1:1" x14ac:dyDescent="0.2">
      <c r="A1083" s="16" t="s">
        <v>1115</v>
      </c>
    </row>
    <row r="1084" spans="1:1" x14ac:dyDescent="0.2">
      <c r="A1084" s="16" t="s">
        <v>1116</v>
      </c>
    </row>
    <row r="1085" spans="1:1" x14ac:dyDescent="0.2">
      <c r="A1085" s="16" t="s">
        <v>1117</v>
      </c>
    </row>
    <row r="1086" spans="1:1" x14ac:dyDescent="0.2">
      <c r="A1086" s="16" t="s">
        <v>1118</v>
      </c>
    </row>
    <row r="1087" spans="1:1" x14ac:dyDescent="0.2">
      <c r="A1087" s="16" t="s">
        <v>1119</v>
      </c>
    </row>
    <row r="1088" spans="1:1" x14ac:dyDescent="0.2">
      <c r="A1088" s="16" t="s">
        <v>1120</v>
      </c>
    </row>
    <row r="1089" spans="1:1" x14ac:dyDescent="0.2">
      <c r="A1089" s="16" t="s">
        <v>1121</v>
      </c>
    </row>
    <row r="1090" spans="1:1" x14ac:dyDescent="0.2">
      <c r="A1090" s="16" t="s">
        <v>1122</v>
      </c>
    </row>
    <row r="1091" spans="1:1" x14ac:dyDescent="0.2">
      <c r="A1091" s="16" t="s">
        <v>1123</v>
      </c>
    </row>
    <row r="1092" spans="1:1" x14ac:dyDescent="0.2">
      <c r="A1092" s="16" t="s">
        <v>1124</v>
      </c>
    </row>
    <row r="1093" spans="1:1" x14ac:dyDescent="0.2">
      <c r="A1093" s="16" t="s">
        <v>1125</v>
      </c>
    </row>
    <row r="1094" spans="1:1" x14ac:dyDescent="0.2">
      <c r="A1094" s="16" t="s">
        <v>1126</v>
      </c>
    </row>
    <row r="1095" spans="1:1" x14ac:dyDescent="0.2">
      <c r="A1095" s="16" t="s">
        <v>1127</v>
      </c>
    </row>
    <row r="1096" spans="1:1" x14ac:dyDescent="0.2">
      <c r="A1096" s="16" t="s">
        <v>1128</v>
      </c>
    </row>
    <row r="1097" spans="1:1" x14ac:dyDescent="0.2">
      <c r="A1097" s="16" t="s">
        <v>1129</v>
      </c>
    </row>
    <row r="1098" spans="1:1" x14ac:dyDescent="0.2">
      <c r="A1098" s="16" t="s">
        <v>1130</v>
      </c>
    </row>
    <row r="1099" spans="1:1" x14ac:dyDescent="0.2">
      <c r="A1099" s="16" t="s">
        <v>1131</v>
      </c>
    </row>
    <row r="1100" spans="1:1" x14ac:dyDescent="0.2">
      <c r="A1100" s="16" t="s">
        <v>1132</v>
      </c>
    </row>
    <row r="1101" spans="1:1" x14ac:dyDescent="0.2">
      <c r="A1101" s="16" t="s">
        <v>1133</v>
      </c>
    </row>
    <row r="1102" spans="1:1" x14ac:dyDescent="0.2">
      <c r="A1102" s="16" t="s">
        <v>1134</v>
      </c>
    </row>
    <row r="1103" spans="1:1" x14ac:dyDescent="0.2">
      <c r="A1103" s="16" t="s">
        <v>1135</v>
      </c>
    </row>
    <row r="1104" spans="1:1" x14ac:dyDescent="0.2">
      <c r="A1104" s="16" t="s">
        <v>1136</v>
      </c>
    </row>
    <row r="1105" spans="1:1" x14ac:dyDescent="0.2">
      <c r="A1105" s="16" t="s">
        <v>1137</v>
      </c>
    </row>
    <row r="1106" spans="1:1" x14ac:dyDescent="0.2">
      <c r="A1106" s="16" t="s">
        <v>1138</v>
      </c>
    </row>
    <row r="1107" spans="1:1" x14ac:dyDescent="0.2">
      <c r="A1107" s="16" t="s">
        <v>1139</v>
      </c>
    </row>
    <row r="1108" spans="1:1" x14ac:dyDescent="0.2">
      <c r="A1108" s="16" t="s">
        <v>1140</v>
      </c>
    </row>
    <row r="1109" spans="1:1" x14ac:dyDescent="0.2">
      <c r="A1109" s="16" t="s">
        <v>1141</v>
      </c>
    </row>
    <row r="1110" spans="1:1" x14ac:dyDescent="0.2">
      <c r="A1110" s="16" t="s">
        <v>1142</v>
      </c>
    </row>
    <row r="1111" spans="1:1" x14ac:dyDescent="0.2">
      <c r="A1111" s="16" t="s">
        <v>1143</v>
      </c>
    </row>
    <row r="1112" spans="1:1" x14ac:dyDescent="0.2">
      <c r="A1112" s="16" t="s">
        <v>1144</v>
      </c>
    </row>
    <row r="1113" spans="1:1" x14ac:dyDescent="0.2">
      <c r="A1113" s="16" t="s">
        <v>1145</v>
      </c>
    </row>
    <row r="1114" spans="1:1" x14ac:dyDescent="0.2">
      <c r="A1114" s="16" t="s">
        <v>1146</v>
      </c>
    </row>
    <row r="1115" spans="1:1" x14ac:dyDescent="0.2">
      <c r="A1115" s="16" t="s">
        <v>1147</v>
      </c>
    </row>
    <row r="1116" spans="1:1" x14ac:dyDescent="0.2">
      <c r="A1116" s="16" t="s">
        <v>1148</v>
      </c>
    </row>
    <row r="1117" spans="1:1" x14ac:dyDescent="0.2">
      <c r="A1117" s="16" t="s">
        <v>1149</v>
      </c>
    </row>
    <row r="1118" spans="1:1" x14ac:dyDescent="0.2">
      <c r="A1118" s="16" t="s">
        <v>1150</v>
      </c>
    </row>
    <row r="1119" spans="1:1" x14ac:dyDescent="0.2">
      <c r="A1119" s="16" t="s">
        <v>1151</v>
      </c>
    </row>
    <row r="1120" spans="1:1" x14ac:dyDescent="0.2">
      <c r="A1120" s="16" t="s">
        <v>1152</v>
      </c>
    </row>
    <row r="1121" spans="1:1" x14ac:dyDescent="0.2">
      <c r="A1121" s="16" t="s">
        <v>1153</v>
      </c>
    </row>
    <row r="1122" spans="1:1" x14ac:dyDescent="0.2">
      <c r="A1122" s="16" t="s">
        <v>1154</v>
      </c>
    </row>
    <row r="1123" spans="1:1" x14ac:dyDescent="0.2">
      <c r="A1123" s="16" t="s">
        <v>1155</v>
      </c>
    </row>
    <row r="1124" spans="1:1" x14ac:dyDescent="0.2">
      <c r="A1124" s="16" t="s">
        <v>1156</v>
      </c>
    </row>
    <row r="1125" spans="1:1" x14ac:dyDescent="0.2">
      <c r="A1125" s="16" t="s">
        <v>1157</v>
      </c>
    </row>
    <row r="1126" spans="1:1" x14ac:dyDescent="0.2">
      <c r="A1126" s="16" t="s">
        <v>1158</v>
      </c>
    </row>
    <row r="1127" spans="1:1" x14ac:dyDescent="0.2">
      <c r="A1127" s="16" t="s">
        <v>1159</v>
      </c>
    </row>
    <row r="1128" spans="1:1" x14ac:dyDescent="0.2">
      <c r="A1128" s="16" t="s">
        <v>1160</v>
      </c>
    </row>
    <row r="1129" spans="1:1" x14ac:dyDescent="0.2">
      <c r="A1129" s="16" t="s">
        <v>1161</v>
      </c>
    </row>
    <row r="1130" spans="1:1" x14ac:dyDescent="0.2">
      <c r="A1130" s="16" t="s">
        <v>1162</v>
      </c>
    </row>
    <row r="1131" spans="1:1" x14ac:dyDescent="0.2">
      <c r="A1131" s="16" t="s">
        <v>1163</v>
      </c>
    </row>
    <row r="1132" spans="1:1" x14ac:dyDescent="0.2">
      <c r="A1132" s="16" t="s">
        <v>1164</v>
      </c>
    </row>
    <row r="1133" spans="1:1" x14ac:dyDescent="0.2">
      <c r="A1133" s="16" t="s">
        <v>1165</v>
      </c>
    </row>
    <row r="1134" spans="1:1" x14ac:dyDescent="0.2">
      <c r="A1134" s="16" t="s">
        <v>1166</v>
      </c>
    </row>
    <row r="1135" spans="1:1" x14ac:dyDescent="0.2">
      <c r="A1135" s="16" t="s">
        <v>1167</v>
      </c>
    </row>
    <row r="1136" spans="1:1" x14ac:dyDescent="0.2">
      <c r="A1136" s="16" t="s">
        <v>1168</v>
      </c>
    </row>
    <row r="1137" spans="1:1" x14ac:dyDescent="0.2">
      <c r="A1137" s="16" t="s">
        <v>1169</v>
      </c>
    </row>
    <row r="1138" spans="1:1" x14ac:dyDescent="0.2">
      <c r="A1138" s="16" t="s">
        <v>1170</v>
      </c>
    </row>
    <row r="1139" spans="1:1" x14ac:dyDescent="0.2">
      <c r="A1139" s="16" t="s">
        <v>1171</v>
      </c>
    </row>
    <row r="1140" spans="1:1" x14ac:dyDescent="0.2">
      <c r="A1140" s="16" t="s">
        <v>1172</v>
      </c>
    </row>
    <row r="1141" spans="1:1" x14ac:dyDescent="0.2">
      <c r="A1141" s="16" t="s">
        <v>1173</v>
      </c>
    </row>
    <row r="1142" spans="1:1" x14ac:dyDescent="0.2">
      <c r="A1142" s="16" t="s">
        <v>1174</v>
      </c>
    </row>
    <row r="1143" spans="1:1" x14ac:dyDescent="0.2">
      <c r="A1143" s="16" t="s">
        <v>1175</v>
      </c>
    </row>
    <row r="1144" spans="1:1" x14ac:dyDescent="0.2">
      <c r="A1144" s="16" t="s">
        <v>1176</v>
      </c>
    </row>
    <row r="1145" spans="1:1" x14ac:dyDescent="0.2">
      <c r="A1145" s="16" t="s">
        <v>1177</v>
      </c>
    </row>
    <row r="1146" spans="1:1" x14ac:dyDescent="0.2">
      <c r="A1146" s="16" t="s">
        <v>1178</v>
      </c>
    </row>
    <row r="1147" spans="1:1" x14ac:dyDescent="0.2">
      <c r="A1147" s="16" t="s">
        <v>1179</v>
      </c>
    </row>
    <row r="1148" spans="1:1" x14ac:dyDescent="0.2">
      <c r="A1148" s="16" t="s">
        <v>1180</v>
      </c>
    </row>
    <row r="1149" spans="1:1" x14ac:dyDescent="0.2">
      <c r="A1149" s="16" t="s">
        <v>1181</v>
      </c>
    </row>
    <row r="1150" spans="1:1" x14ac:dyDescent="0.2">
      <c r="A1150" s="16" t="s">
        <v>1182</v>
      </c>
    </row>
    <row r="1151" spans="1:1" x14ac:dyDescent="0.2">
      <c r="A1151" s="16" t="s">
        <v>1183</v>
      </c>
    </row>
    <row r="1152" spans="1:1" x14ac:dyDescent="0.2">
      <c r="A1152" s="16" t="s">
        <v>1184</v>
      </c>
    </row>
    <row r="1153" spans="1:1" x14ac:dyDescent="0.2">
      <c r="A1153" s="16" t="s">
        <v>1185</v>
      </c>
    </row>
    <row r="1154" spans="1:1" x14ac:dyDescent="0.2">
      <c r="A1154" s="16" t="s">
        <v>1186</v>
      </c>
    </row>
    <row r="1155" spans="1:1" x14ac:dyDescent="0.2">
      <c r="A1155" s="16" t="s">
        <v>1187</v>
      </c>
    </row>
    <row r="1156" spans="1:1" x14ac:dyDescent="0.2">
      <c r="A1156" s="16" t="s">
        <v>1188</v>
      </c>
    </row>
    <row r="1157" spans="1:1" x14ac:dyDescent="0.2">
      <c r="A1157" s="16" t="s">
        <v>1189</v>
      </c>
    </row>
    <row r="1158" spans="1:1" x14ac:dyDescent="0.2">
      <c r="A1158" s="16" t="s">
        <v>1190</v>
      </c>
    </row>
    <row r="1159" spans="1:1" x14ac:dyDescent="0.2">
      <c r="A1159" s="16" t="s">
        <v>1191</v>
      </c>
    </row>
    <row r="1160" spans="1:1" x14ac:dyDescent="0.2">
      <c r="A1160" s="16" t="s">
        <v>1192</v>
      </c>
    </row>
    <row r="1161" spans="1:1" x14ac:dyDescent="0.2">
      <c r="A1161" s="16" t="s">
        <v>1193</v>
      </c>
    </row>
    <row r="1162" spans="1:1" x14ac:dyDescent="0.2">
      <c r="A1162" s="16" t="s">
        <v>1194</v>
      </c>
    </row>
    <row r="1163" spans="1:1" x14ac:dyDescent="0.2">
      <c r="A1163" s="16" t="s">
        <v>1195</v>
      </c>
    </row>
    <row r="1164" spans="1:1" x14ac:dyDescent="0.2">
      <c r="A1164" s="16" t="s">
        <v>1196</v>
      </c>
    </row>
    <row r="1165" spans="1:1" x14ac:dyDescent="0.2">
      <c r="A1165" s="16" t="s">
        <v>1197</v>
      </c>
    </row>
    <row r="1166" spans="1:1" x14ac:dyDescent="0.2">
      <c r="A1166" s="16" t="s">
        <v>1198</v>
      </c>
    </row>
    <row r="1167" spans="1:1" x14ac:dyDescent="0.2">
      <c r="A1167" s="16" t="s">
        <v>1199</v>
      </c>
    </row>
    <row r="1168" spans="1:1" x14ac:dyDescent="0.2">
      <c r="A1168" s="16" t="s">
        <v>1200</v>
      </c>
    </row>
    <row r="1169" spans="1:1" x14ac:dyDescent="0.2">
      <c r="A1169" s="16" t="s">
        <v>1201</v>
      </c>
    </row>
    <row r="1170" spans="1:1" x14ac:dyDescent="0.2">
      <c r="A1170" s="16" t="s">
        <v>1202</v>
      </c>
    </row>
    <row r="1171" spans="1:1" x14ac:dyDescent="0.2">
      <c r="A1171" s="16" t="s">
        <v>1203</v>
      </c>
    </row>
    <row r="1172" spans="1:1" x14ac:dyDescent="0.2">
      <c r="A1172" s="16" t="s">
        <v>1204</v>
      </c>
    </row>
    <row r="1173" spans="1:1" x14ac:dyDescent="0.2">
      <c r="A1173" s="16" t="s">
        <v>1205</v>
      </c>
    </row>
    <row r="1174" spans="1:1" x14ac:dyDescent="0.2">
      <c r="A1174" s="16" t="s">
        <v>1206</v>
      </c>
    </row>
    <row r="1175" spans="1:1" x14ac:dyDescent="0.2">
      <c r="A1175" s="16" t="s">
        <v>1207</v>
      </c>
    </row>
    <row r="1176" spans="1:1" x14ac:dyDescent="0.2">
      <c r="A1176" s="16" t="s">
        <v>1208</v>
      </c>
    </row>
    <row r="1177" spans="1:1" x14ac:dyDescent="0.2">
      <c r="A1177" s="16" t="s">
        <v>1209</v>
      </c>
    </row>
    <row r="1178" spans="1:1" x14ac:dyDescent="0.2">
      <c r="A1178" s="16" t="s">
        <v>1210</v>
      </c>
    </row>
    <row r="1179" spans="1:1" x14ac:dyDescent="0.2">
      <c r="A1179" s="16" t="s">
        <v>1211</v>
      </c>
    </row>
    <row r="1180" spans="1:1" x14ac:dyDescent="0.2">
      <c r="A1180" s="16" t="s">
        <v>1212</v>
      </c>
    </row>
    <row r="1181" spans="1:1" x14ac:dyDescent="0.2">
      <c r="A1181" s="16" t="s">
        <v>1213</v>
      </c>
    </row>
    <row r="1182" spans="1:1" x14ac:dyDescent="0.2">
      <c r="A1182" s="16" t="s">
        <v>1214</v>
      </c>
    </row>
    <row r="1183" spans="1:1" x14ac:dyDescent="0.2">
      <c r="A1183" s="16" t="s">
        <v>1215</v>
      </c>
    </row>
    <row r="1184" spans="1:1" x14ac:dyDescent="0.2">
      <c r="A1184" s="16" t="s">
        <v>1216</v>
      </c>
    </row>
    <row r="1185" spans="1:1" x14ac:dyDescent="0.2">
      <c r="A1185" s="16" t="s">
        <v>1217</v>
      </c>
    </row>
    <row r="1186" spans="1:1" x14ac:dyDescent="0.2">
      <c r="A1186" s="16" t="s">
        <v>1218</v>
      </c>
    </row>
    <row r="1187" spans="1:1" x14ac:dyDescent="0.2">
      <c r="A1187" s="16" t="s">
        <v>1219</v>
      </c>
    </row>
    <row r="1188" spans="1:1" x14ac:dyDescent="0.2">
      <c r="A1188" s="16" t="s">
        <v>1220</v>
      </c>
    </row>
    <row r="1189" spans="1:1" x14ac:dyDescent="0.2">
      <c r="A1189" s="16" t="s">
        <v>1221</v>
      </c>
    </row>
    <row r="1190" spans="1:1" x14ac:dyDescent="0.2">
      <c r="A1190" s="16" t="s">
        <v>1222</v>
      </c>
    </row>
    <row r="1191" spans="1:1" x14ac:dyDescent="0.2">
      <c r="A1191" s="16" t="s">
        <v>1223</v>
      </c>
    </row>
    <row r="1192" spans="1:1" x14ac:dyDescent="0.2">
      <c r="A1192" s="16" t="s">
        <v>1224</v>
      </c>
    </row>
    <row r="1193" spans="1:1" x14ac:dyDescent="0.2">
      <c r="A1193" s="16" t="s">
        <v>1225</v>
      </c>
    </row>
    <row r="1194" spans="1:1" x14ac:dyDescent="0.2">
      <c r="A1194" s="16" t="s">
        <v>1226</v>
      </c>
    </row>
    <row r="1195" spans="1:1" x14ac:dyDescent="0.2">
      <c r="A1195" s="16" t="s">
        <v>1227</v>
      </c>
    </row>
    <row r="1196" spans="1:1" x14ac:dyDescent="0.2">
      <c r="A1196" s="16" t="s">
        <v>1228</v>
      </c>
    </row>
    <row r="1197" spans="1:1" x14ac:dyDescent="0.2">
      <c r="A1197" s="16" t="s">
        <v>1229</v>
      </c>
    </row>
    <row r="1198" spans="1:1" x14ac:dyDescent="0.2">
      <c r="A1198" s="16" t="s">
        <v>1230</v>
      </c>
    </row>
    <row r="1199" spans="1:1" x14ac:dyDescent="0.2">
      <c r="A1199" s="16" t="s">
        <v>1231</v>
      </c>
    </row>
    <row r="1200" spans="1:1" x14ac:dyDescent="0.2">
      <c r="A1200" s="16" t="s">
        <v>1232</v>
      </c>
    </row>
    <row r="1201" spans="1:1" x14ac:dyDescent="0.2">
      <c r="A1201" s="16" t="s">
        <v>1233</v>
      </c>
    </row>
    <row r="1202" spans="1:1" x14ac:dyDescent="0.2">
      <c r="A1202" s="16" t="s">
        <v>1234</v>
      </c>
    </row>
    <row r="1203" spans="1:1" x14ac:dyDescent="0.2">
      <c r="A1203" s="16" t="s">
        <v>1235</v>
      </c>
    </row>
    <row r="1204" spans="1:1" x14ac:dyDescent="0.2">
      <c r="A1204" s="16" t="s">
        <v>1236</v>
      </c>
    </row>
    <row r="1205" spans="1:1" x14ac:dyDescent="0.2">
      <c r="A1205" s="16" t="s">
        <v>1237</v>
      </c>
    </row>
    <row r="1206" spans="1:1" x14ac:dyDescent="0.2">
      <c r="A1206" s="16" t="s">
        <v>1238</v>
      </c>
    </row>
    <row r="1207" spans="1:1" x14ac:dyDescent="0.2">
      <c r="A1207" s="16" t="s">
        <v>1239</v>
      </c>
    </row>
    <row r="1208" spans="1:1" x14ac:dyDescent="0.2">
      <c r="A1208" s="16" t="s">
        <v>1240</v>
      </c>
    </row>
    <row r="1209" spans="1:1" x14ac:dyDescent="0.2">
      <c r="A1209" s="16" t="s">
        <v>1241</v>
      </c>
    </row>
    <row r="1210" spans="1:1" x14ac:dyDescent="0.2">
      <c r="A1210" s="16" t="s">
        <v>1242</v>
      </c>
    </row>
    <row r="1211" spans="1:1" x14ac:dyDescent="0.2">
      <c r="A1211" s="16" t="s">
        <v>1243</v>
      </c>
    </row>
    <row r="1212" spans="1:1" x14ac:dyDescent="0.2">
      <c r="A1212" s="16" t="s">
        <v>1244</v>
      </c>
    </row>
    <row r="1213" spans="1:1" x14ac:dyDescent="0.2">
      <c r="A1213" s="16" t="s">
        <v>1245</v>
      </c>
    </row>
    <row r="1214" spans="1:1" x14ac:dyDescent="0.2">
      <c r="A1214" s="16" t="s">
        <v>1246</v>
      </c>
    </row>
    <row r="1215" spans="1:1" x14ac:dyDescent="0.2">
      <c r="A1215" s="16" t="s">
        <v>1247</v>
      </c>
    </row>
    <row r="1216" spans="1:1" x14ac:dyDescent="0.2">
      <c r="A1216" s="16" t="s">
        <v>1248</v>
      </c>
    </row>
    <row r="1217" spans="1:1" x14ac:dyDescent="0.2">
      <c r="A1217" s="16" t="s">
        <v>1249</v>
      </c>
    </row>
    <row r="1218" spans="1:1" x14ac:dyDescent="0.2">
      <c r="A1218" s="16" t="s">
        <v>1250</v>
      </c>
    </row>
    <row r="1219" spans="1:1" x14ac:dyDescent="0.2">
      <c r="A1219" s="16" t="s">
        <v>1251</v>
      </c>
    </row>
    <row r="1220" spans="1:1" x14ac:dyDescent="0.2">
      <c r="A1220" s="16" t="s">
        <v>1252</v>
      </c>
    </row>
    <row r="1221" spans="1:1" x14ac:dyDescent="0.2">
      <c r="A1221" s="16" t="s">
        <v>1253</v>
      </c>
    </row>
    <row r="1222" spans="1:1" x14ac:dyDescent="0.2">
      <c r="A1222" s="16" t="s">
        <v>1254</v>
      </c>
    </row>
    <row r="1223" spans="1:1" x14ac:dyDescent="0.2">
      <c r="A1223" s="16" t="s">
        <v>1255</v>
      </c>
    </row>
    <row r="1224" spans="1:1" x14ac:dyDescent="0.2">
      <c r="A1224" s="16" t="s">
        <v>1256</v>
      </c>
    </row>
    <row r="1225" spans="1:1" x14ac:dyDescent="0.2">
      <c r="A1225" s="16" t="s">
        <v>1257</v>
      </c>
    </row>
    <row r="1226" spans="1:1" x14ac:dyDescent="0.2">
      <c r="A1226" s="16" t="s">
        <v>1258</v>
      </c>
    </row>
    <row r="1227" spans="1:1" x14ac:dyDescent="0.2">
      <c r="A1227" s="16" t="s">
        <v>1259</v>
      </c>
    </row>
    <row r="1228" spans="1:1" x14ac:dyDescent="0.2">
      <c r="A1228" s="16" t="s">
        <v>1260</v>
      </c>
    </row>
    <row r="1229" spans="1:1" x14ac:dyDescent="0.2">
      <c r="A1229" s="16" t="s">
        <v>1261</v>
      </c>
    </row>
    <row r="1230" spans="1:1" x14ac:dyDescent="0.2">
      <c r="A1230" s="16" t="s">
        <v>1262</v>
      </c>
    </row>
    <row r="1231" spans="1:1" x14ac:dyDescent="0.2">
      <c r="A1231" s="16" t="s">
        <v>1263</v>
      </c>
    </row>
    <row r="1232" spans="1:1" x14ac:dyDescent="0.2">
      <c r="A1232" s="16" t="s">
        <v>1264</v>
      </c>
    </row>
    <row r="1233" spans="1:1" x14ac:dyDescent="0.2">
      <c r="A1233" s="16" t="s">
        <v>1265</v>
      </c>
    </row>
    <row r="1234" spans="1:1" x14ac:dyDescent="0.2">
      <c r="A1234" s="16" t="s">
        <v>1266</v>
      </c>
    </row>
    <row r="1235" spans="1:1" x14ac:dyDescent="0.2">
      <c r="A1235" s="16" t="s">
        <v>1267</v>
      </c>
    </row>
    <row r="1236" spans="1:1" x14ac:dyDescent="0.2">
      <c r="A1236" s="16" t="s">
        <v>1268</v>
      </c>
    </row>
    <row r="1237" spans="1:1" x14ac:dyDescent="0.2">
      <c r="A1237" s="16" t="s">
        <v>1269</v>
      </c>
    </row>
    <row r="1238" spans="1:1" x14ac:dyDescent="0.2">
      <c r="A1238" s="16" t="s">
        <v>1270</v>
      </c>
    </row>
    <row r="1239" spans="1:1" x14ac:dyDescent="0.2">
      <c r="A1239" s="16" t="s">
        <v>1271</v>
      </c>
    </row>
    <row r="1240" spans="1:1" x14ac:dyDescent="0.2">
      <c r="A1240" s="16" t="s">
        <v>1272</v>
      </c>
    </row>
    <row r="1241" spans="1:1" x14ac:dyDescent="0.2">
      <c r="A1241" s="16" t="s">
        <v>1273</v>
      </c>
    </row>
    <row r="1242" spans="1:1" x14ac:dyDescent="0.2">
      <c r="A1242" s="16" t="s">
        <v>1274</v>
      </c>
    </row>
    <row r="1243" spans="1:1" x14ac:dyDescent="0.2">
      <c r="A1243" s="16" t="s">
        <v>1275</v>
      </c>
    </row>
    <row r="1244" spans="1:1" x14ac:dyDescent="0.2">
      <c r="A1244" s="16" t="s">
        <v>1276</v>
      </c>
    </row>
    <row r="1245" spans="1:1" x14ac:dyDescent="0.2">
      <c r="A1245" s="16" t="s">
        <v>1277</v>
      </c>
    </row>
    <row r="1246" spans="1:1" x14ac:dyDescent="0.2">
      <c r="A1246" s="16" t="s">
        <v>1278</v>
      </c>
    </row>
    <row r="1247" spans="1:1" x14ac:dyDescent="0.2">
      <c r="A1247" s="16" t="s">
        <v>1279</v>
      </c>
    </row>
    <row r="1248" spans="1:1" x14ac:dyDescent="0.2">
      <c r="A1248" s="16" t="s">
        <v>1280</v>
      </c>
    </row>
    <row r="1249" spans="1:1" x14ac:dyDescent="0.2">
      <c r="A1249" s="16" t="s">
        <v>1281</v>
      </c>
    </row>
    <row r="1250" spans="1:1" x14ac:dyDescent="0.2">
      <c r="A1250" s="16" t="s">
        <v>1282</v>
      </c>
    </row>
    <row r="1251" spans="1:1" x14ac:dyDescent="0.2">
      <c r="A1251" s="16" t="s">
        <v>1283</v>
      </c>
    </row>
    <row r="1252" spans="1:1" x14ac:dyDescent="0.2">
      <c r="A1252" s="16" t="s">
        <v>1284</v>
      </c>
    </row>
    <row r="1253" spans="1:1" x14ac:dyDescent="0.2">
      <c r="A1253" s="16" t="s">
        <v>1285</v>
      </c>
    </row>
    <row r="1254" spans="1:1" x14ac:dyDescent="0.2">
      <c r="A1254" s="16" t="s">
        <v>1286</v>
      </c>
    </row>
    <row r="1255" spans="1:1" x14ac:dyDescent="0.2">
      <c r="A1255" s="16" t="s">
        <v>1287</v>
      </c>
    </row>
    <row r="1256" spans="1:1" x14ac:dyDescent="0.2">
      <c r="A1256" s="16" t="s">
        <v>1288</v>
      </c>
    </row>
    <row r="1257" spans="1:1" x14ac:dyDescent="0.2">
      <c r="A1257" s="16" t="s">
        <v>1289</v>
      </c>
    </row>
    <row r="1258" spans="1:1" x14ac:dyDescent="0.2">
      <c r="A1258" s="16" t="s">
        <v>1290</v>
      </c>
    </row>
    <row r="1259" spans="1:1" x14ac:dyDescent="0.2">
      <c r="A1259" s="16" t="s">
        <v>1291</v>
      </c>
    </row>
    <row r="1260" spans="1:1" x14ac:dyDescent="0.2">
      <c r="A1260" s="16" t="s">
        <v>1292</v>
      </c>
    </row>
    <row r="1261" spans="1:1" x14ac:dyDescent="0.2">
      <c r="A1261" s="16" t="s">
        <v>1293</v>
      </c>
    </row>
    <row r="1262" spans="1:1" x14ac:dyDescent="0.2">
      <c r="A1262" s="16" t="s">
        <v>1294</v>
      </c>
    </row>
    <row r="1263" spans="1:1" x14ac:dyDescent="0.2">
      <c r="A1263" s="16" t="s">
        <v>1295</v>
      </c>
    </row>
    <row r="1264" spans="1:1" x14ac:dyDescent="0.2">
      <c r="A1264" s="16" t="s">
        <v>1296</v>
      </c>
    </row>
    <row r="1265" spans="1:1" x14ac:dyDescent="0.2">
      <c r="A1265" s="16" t="s">
        <v>1297</v>
      </c>
    </row>
    <row r="1266" spans="1:1" x14ac:dyDescent="0.2">
      <c r="A1266" s="16" t="s">
        <v>1298</v>
      </c>
    </row>
    <row r="1267" spans="1:1" x14ac:dyDescent="0.2">
      <c r="A1267" s="16" t="s">
        <v>1299</v>
      </c>
    </row>
    <row r="1268" spans="1:1" x14ac:dyDescent="0.2">
      <c r="A1268" s="16" t="s">
        <v>1300</v>
      </c>
    </row>
    <row r="1269" spans="1:1" x14ac:dyDescent="0.2">
      <c r="A1269" s="16" t="s">
        <v>1301</v>
      </c>
    </row>
    <row r="1270" spans="1:1" x14ac:dyDescent="0.2">
      <c r="A1270" s="16" t="s">
        <v>1302</v>
      </c>
    </row>
    <row r="1271" spans="1:1" x14ac:dyDescent="0.2">
      <c r="A1271" s="16" t="s">
        <v>1303</v>
      </c>
    </row>
    <row r="1272" spans="1:1" x14ac:dyDescent="0.2">
      <c r="A1272" s="16" t="s">
        <v>1304</v>
      </c>
    </row>
    <row r="1273" spans="1:1" x14ac:dyDescent="0.2">
      <c r="A1273" s="16" t="s">
        <v>1305</v>
      </c>
    </row>
    <row r="1274" spans="1:1" x14ac:dyDescent="0.2">
      <c r="A1274" s="16" t="s">
        <v>1306</v>
      </c>
    </row>
    <row r="1275" spans="1:1" x14ac:dyDescent="0.2">
      <c r="A1275" s="16" t="s">
        <v>1307</v>
      </c>
    </row>
    <row r="1276" spans="1:1" x14ac:dyDescent="0.2">
      <c r="A1276" s="16" t="s">
        <v>1308</v>
      </c>
    </row>
    <row r="1277" spans="1:1" x14ac:dyDescent="0.2">
      <c r="A1277" s="16" t="s">
        <v>1309</v>
      </c>
    </row>
    <row r="1278" spans="1:1" x14ac:dyDescent="0.2">
      <c r="A1278" s="16" t="s">
        <v>1310</v>
      </c>
    </row>
    <row r="1279" spans="1:1" x14ac:dyDescent="0.2">
      <c r="A1279" s="16" t="s">
        <v>1311</v>
      </c>
    </row>
    <row r="1280" spans="1:1" x14ac:dyDescent="0.2">
      <c r="A1280" s="16" t="s">
        <v>1312</v>
      </c>
    </row>
    <row r="1281" spans="1:1" x14ac:dyDescent="0.2">
      <c r="A1281" s="16" t="s">
        <v>1313</v>
      </c>
    </row>
    <row r="1282" spans="1:1" x14ac:dyDescent="0.2">
      <c r="A1282" s="16" t="s">
        <v>1314</v>
      </c>
    </row>
    <row r="1283" spans="1:1" x14ac:dyDescent="0.2">
      <c r="A1283" s="16" t="s">
        <v>1315</v>
      </c>
    </row>
    <row r="1284" spans="1:1" x14ac:dyDescent="0.2">
      <c r="A1284" s="16" t="s">
        <v>1316</v>
      </c>
    </row>
    <row r="1285" spans="1:1" x14ac:dyDescent="0.2">
      <c r="A1285" s="16" t="s">
        <v>1317</v>
      </c>
    </row>
    <row r="1286" spans="1:1" x14ac:dyDescent="0.2">
      <c r="A1286" s="16" t="s">
        <v>1318</v>
      </c>
    </row>
    <row r="1287" spans="1:1" x14ac:dyDescent="0.2">
      <c r="A1287" s="16" t="s">
        <v>1319</v>
      </c>
    </row>
    <row r="1288" spans="1:1" x14ac:dyDescent="0.2">
      <c r="A1288" s="16" t="s">
        <v>1320</v>
      </c>
    </row>
    <row r="1289" spans="1:1" x14ac:dyDescent="0.2">
      <c r="A1289" s="16" t="s">
        <v>1321</v>
      </c>
    </row>
    <row r="1290" spans="1:1" x14ac:dyDescent="0.2">
      <c r="A1290" s="16" t="s">
        <v>1322</v>
      </c>
    </row>
    <row r="1291" spans="1:1" x14ac:dyDescent="0.2">
      <c r="A1291" s="16" t="s">
        <v>1323</v>
      </c>
    </row>
    <row r="1292" spans="1:1" x14ac:dyDescent="0.2">
      <c r="A1292" s="16" t="s">
        <v>1324</v>
      </c>
    </row>
    <row r="1293" spans="1:1" x14ac:dyDescent="0.2">
      <c r="A1293" s="16" t="s">
        <v>1325</v>
      </c>
    </row>
    <row r="1294" spans="1:1" x14ac:dyDescent="0.2">
      <c r="A1294" s="16" t="s">
        <v>1326</v>
      </c>
    </row>
    <row r="1295" spans="1:1" x14ac:dyDescent="0.2">
      <c r="A1295" s="16" t="s">
        <v>1327</v>
      </c>
    </row>
    <row r="1296" spans="1:1" x14ac:dyDescent="0.2">
      <c r="A1296" s="16" t="s">
        <v>1328</v>
      </c>
    </row>
    <row r="1297" spans="1:1" x14ac:dyDescent="0.2">
      <c r="A1297" s="16" t="s">
        <v>1329</v>
      </c>
    </row>
    <row r="1298" spans="1:1" x14ac:dyDescent="0.2">
      <c r="A1298" s="16" t="s">
        <v>1330</v>
      </c>
    </row>
    <row r="1299" spans="1:1" x14ac:dyDescent="0.2">
      <c r="A1299" s="16" t="s">
        <v>1331</v>
      </c>
    </row>
    <row r="1300" spans="1:1" x14ac:dyDescent="0.2">
      <c r="A1300" s="16" t="s">
        <v>1332</v>
      </c>
    </row>
    <row r="1301" spans="1:1" x14ac:dyDescent="0.2">
      <c r="A1301" s="16" t="s">
        <v>1333</v>
      </c>
    </row>
    <row r="1302" spans="1:1" x14ac:dyDescent="0.2">
      <c r="A1302" s="16" t="s">
        <v>1334</v>
      </c>
    </row>
    <row r="1303" spans="1:1" x14ac:dyDescent="0.2">
      <c r="A1303" s="16" t="s">
        <v>1335</v>
      </c>
    </row>
    <row r="1304" spans="1:1" x14ac:dyDescent="0.2">
      <c r="A1304" s="16" t="s">
        <v>1336</v>
      </c>
    </row>
    <row r="1305" spans="1:1" x14ac:dyDescent="0.2">
      <c r="A1305" s="16" t="s">
        <v>1337</v>
      </c>
    </row>
    <row r="1306" spans="1:1" x14ac:dyDescent="0.2">
      <c r="A1306" s="16" t="s">
        <v>1338</v>
      </c>
    </row>
    <row r="1307" spans="1:1" x14ac:dyDescent="0.2">
      <c r="A1307" s="16" t="s">
        <v>1339</v>
      </c>
    </row>
    <row r="1308" spans="1:1" x14ac:dyDescent="0.2">
      <c r="A1308" s="16" t="s">
        <v>1340</v>
      </c>
    </row>
    <row r="1309" spans="1:1" x14ac:dyDescent="0.2">
      <c r="A1309" s="16" t="s">
        <v>1341</v>
      </c>
    </row>
    <row r="1310" spans="1:1" x14ac:dyDescent="0.2">
      <c r="A1310" s="16" t="s">
        <v>1342</v>
      </c>
    </row>
    <row r="1311" spans="1:1" x14ac:dyDescent="0.2">
      <c r="A1311" s="16" t="s">
        <v>1343</v>
      </c>
    </row>
    <row r="1312" spans="1:1" x14ac:dyDescent="0.2">
      <c r="A1312" s="16" t="s">
        <v>1344</v>
      </c>
    </row>
    <row r="1313" spans="1:1" x14ac:dyDescent="0.2">
      <c r="A1313" s="16" t="s">
        <v>1345</v>
      </c>
    </row>
    <row r="1314" spans="1:1" x14ac:dyDescent="0.2">
      <c r="A1314" s="16" t="s">
        <v>1346</v>
      </c>
    </row>
    <row r="1315" spans="1:1" x14ac:dyDescent="0.2">
      <c r="A1315" s="16" t="s">
        <v>1347</v>
      </c>
    </row>
    <row r="1316" spans="1:1" x14ac:dyDescent="0.2">
      <c r="A1316" s="16" t="s">
        <v>1348</v>
      </c>
    </row>
    <row r="1317" spans="1:1" x14ac:dyDescent="0.2">
      <c r="A1317" s="16" t="s">
        <v>1349</v>
      </c>
    </row>
    <row r="1318" spans="1:1" x14ac:dyDescent="0.2">
      <c r="A1318" s="16" t="s">
        <v>1350</v>
      </c>
    </row>
    <row r="1319" spans="1:1" x14ac:dyDescent="0.2">
      <c r="A1319" s="16" t="s">
        <v>1351</v>
      </c>
    </row>
    <row r="1320" spans="1:1" x14ac:dyDescent="0.2">
      <c r="A1320" s="16" t="s">
        <v>1352</v>
      </c>
    </row>
    <row r="1321" spans="1:1" x14ac:dyDescent="0.2">
      <c r="A1321" s="16" t="s">
        <v>1353</v>
      </c>
    </row>
    <row r="1322" spans="1:1" x14ac:dyDescent="0.2">
      <c r="A1322" s="16" t="s">
        <v>1354</v>
      </c>
    </row>
    <row r="1323" spans="1:1" x14ac:dyDescent="0.2">
      <c r="A1323" s="16" t="s">
        <v>1355</v>
      </c>
    </row>
    <row r="1324" spans="1:1" x14ac:dyDescent="0.2">
      <c r="A1324" s="16" t="s">
        <v>1356</v>
      </c>
    </row>
    <row r="1325" spans="1:1" x14ac:dyDescent="0.2">
      <c r="A1325" s="16" t="s">
        <v>1357</v>
      </c>
    </row>
    <row r="1326" spans="1:1" x14ac:dyDescent="0.2">
      <c r="A1326" s="16" t="s">
        <v>1358</v>
      </c>
    </row>
    <row r="1327" spans="1:1" x14ac:dyDescent="0.2">
      <c r="A1327" s="16" t="s">
        <v>1359</v>
      </c>
    </row>
    <row r="1328" spans="1:1" x14ac:dyDescent="0.2">
      <c r="A1328" s="16" t="s">
        <v>1360</v>
      </c>
    </row>
    <row r="1329" spans="1:1" x14ac:dyDescent="0.2">
      <c r="A1329" s="16" t="s">
        <v>1361</v>
      </c>
    </row>
    <row r="1330" spans="1:1" x14ac:dyDescent="0.2">
      <c r="A1330" s="16" t="s">
        <v>1362</v>
      </c>
    </row>
    <row r="1331" spans="1:1" x14ac:dyDescent="0.2">
      <c r="A1331" s="16" t="s">
        <v>1363</v>
      </c>
    </row>
    <row r="1332" spans="1:1" x14ac:dyDescent="0.2">
      <c r="A1332" s="16" t="s">
        <v>1364</v>
      </c>
    </row>
    <row r="1333" spans="1:1" x14ac:dyDescent="0.2">
      <c r="A1333" s="16" t="s">
        <v>1365</v>
      </c>
    </row>
    <row r="1334" spans="1:1" x14ac:dyDescent="0.2">
      <c r="A1334" s="16" t="s">
        <v>1366</v>
      </c>
    </row>
    <row r="1335" spans="1:1" x14ac:dyDescent="0.2">
      <c r="A1335" s="16" t="s">
        <v>1367</v>
      </c>
    </row>
    <row r="1336" spans="1:1" x14ac:dyDescent="0.2">
      <c r="A1336" s="16" t="s">
        <v>1368</v>
      </c>
    </row>
    <row r="1337" spans="1:1" x14ac:dyDescent="0.2">
      <c r="A1337" s="16" t="s">
        <v>1369</v>
      </c>
    </row>
    <row r="1338" spans="1:1" x14ac:dyDescent="0.2">
      <c r="A1338" s="16" t="s">
        <v>1370</v>
      </c>
    </row>
    <row r="1339" spans="1:1" x14ac:dyDescent="0.2">
      <c r="A1339" s="16" t="s">
        <v>1371</v>
      </c>
    </row>
    <row r="1340" spans="1:1" x14ac:dyDescent="0.2">
      <c r="A1340" s="16" t="s">
        <v>1372</v>
      </c>
    </row>
    <row r="1341" spans="1:1" x14ac:dyDescent="0.2">
      <c r="A1341" s="16" t="s">
        <v>1373</v>
      </c>
    </row>
    <row r="1342" spans="1:1" x14ac:dyDescent="0.2">
      <c r="A1342" s="16" t="s">
        <v>1374</v>
      </c>
    </row>
    <row r="1343" spans="1:1" x14ac:dyDescent="0.2">
      <c r="A1343" s="16" t="s">
        <v>1375</v>
      </c>
    </row>
    <row r="1344" spans="1:1" x14ac:dyDescent="0.2">
      <c r="A1344" s="16" t="s">
        <v>1376</v>
      </c>
    </row>
    <row r="1345" spans="1:1" x14ac:dyDescent="0.2">
      <c r="A1345" s="16" t="s">
        <v>1377</v>
      </c>
    </row>
    <row r="1346" spans="1:1" x14ac:dyDescent="0.2">
      <c r="A1346" s="16" t="s">
        <v>1378</v>
      </c>
    </row>
    <row r="1347" spans="1:1" x14ac:dyDescent="0.2">
      <c r="A1347" s="16" t="s">
        <v>1379</v>
      </c>
    </row>
    <row r="1348" spans="1:1" x14ac:dyDescent="0.2">
      <c r="A1348" s="16" t="s">
        <v>1380</v>
      </c>
    </row>
    <row r="1349" spans="1:1" x14ac:dyDescent="0.2">
      <c r="A1349" s="16" t="s">
        <v>1381</v>
      </c>
    </row>
    <row r="1350" spans="1:1" x14ac:dyDescent="0.2">
      <c r="A1350" s="16" t="s">
        <v>1382</v>
      </c>
    </row>
    <row r="1351" spans="1:1" x14ac:dyDescent="0.2">
      <c r="A1351" s="16" t="s">
        <v>1383</v>
      </c>
    </row>
    <row r="1352" spans="1:1" x14ac:dyDescent="0.2">
      <c r="A1352" s="16" t="s">
        <v>1384</v>
      </c>
    </row>
    <row r="1353" spans="1:1" x14ac:dyDescent="0.2">
      <c r="A1353" s="16" t="s">
        <v>1385</v>
      </c>
    </row>
    <row r="1354" spans="1:1" x14ac:dyDescent="0.2">
      <c r="A1354" s="16" t="s">
        <v>1386</v>
      </c>
    </row>
    <row r="1355" spans="1:1" x14ac:dyDescent="0.2">
      <c r="A1355" s="16" t="s">
        <v>1387</v>
      </c>
    </row>
    <row r="1356" spans="1:1" x14ac:dyDescent="0.2">
      <c r="A1356" s="16" t="s">
        <v>1388</v>
      </c>
    </row>
    <row r="1357" spans="1:1" x14ac:dyDescent="0.2">
      <c r="A1357" s="16" t="s">
        <v>1389</v>
      </c>
    </row>
    <row r="1358" spans="1:1" x14ac:dyDescent="0.2">
      <c r="A1358" s="16" t="s">
        <v>1390</v>
      </c>
    </row>
    <row r="1359" spans="1:1" x14ac:dyDescent="0.2">
      <c r="A1359" s="16" t="s">
        <v>1391</v>
      </c>
    </row>
    <row r="1360" spans="1:1" x14ac:dyDescent="0.2">
      <c r="A1360" s="16" t="s">
        <v>1392</v>
      </c>
    </row>
    <row r="1361" spans="1:1" x14ac:dyDescent="0.2">
      <c r="A1361" s="16" t="s">
        <v>1393</v>
      </c>
    </row>
    <row r="1362" spans="1:1" x14ac:dyDescent="0.2">
      <c r="A1362" s="16" t="s">
        <v>1394</v>
      </c>
    </row>
    <row r="1363" spans="1:1" x14ac:dyDescent="0.2">
      <c r="A1363" s="16" t="s">
        <v>1395</v>
      </c>
    </row>
    <row r="1364" spans="1:1" x14ac:dyDescent="0.2">
      <c r="A1364" s="16" t="s">
        <v>1396</v>
      </c>
    </row>
    <row r="1365" spans="1:1" x14ac:dyDescent="0.2">
      <c r="A1365" s="16" t="s">
        <v>1397</v>
      </c>
    </row>
    <row r="1366" spans="1:1" x14ac:dyDescent="0.2">
      <c r="A1366" s="16" t="s">
        <v>1398</v>
      </c>
    </row>
    <row r="1367" spans="1:1" x14ac:dyDescent="0.2">
      <c r="A1367" s="16" t="s">
        <v>1399</v>
      </c>
    </row>
    <row r="1368" spans="1:1" x14ac:dyDescent="0.2">
      <c r="A1368" s="16" t="s">
        <v>1400</v>
      </c>
    </row>
    <row r="1369" spans="1:1" x14ac:dyDescent="0.2">
      <c r="A1369" s="16" t="s">
        <v>1401</v>
      </c>
    </row>
    <row r="1370" spans="1:1" x14ac:dyDescent="0.2">
      <c r="A1370" s="16" t="s">
        <v>1402</v>
      </c>
    </row>
    <row r="1371" spans="1:1" x14ac:dyDescent="0.2">
      <c r="A1371" s="16" t="s">
        <v>1403</v>
      </c>
    </row>
    <row r="1372" spans="1:1" x14ac:dyDescent="0.2">
      <c r="A1372" s="16" t="s">
        <v>1404</v>
      </c>
    </row>
    <row r="1373" spans="1:1" x14ac:dyDescent="0.2">
      <c r="A1373" s="16" t="s">
        <v>1405</v>
      </c>
    </row>
    <row r="1374" spans="1:1" x14ac:dyDescent="0.2">
      <c r="A1374" s="16" t="s">
        <v>1406</v>
      </c>
    </row>
    <row r="1375" spans="1:1" x14ac:dyDescent="0.2">
      <c r="A1375" s="16" t="s">
        <v>1407</v>
      </c>
    </row>
    <row r="1376" spans="1:1" x14ac:dyDescent="0.2">
      <c r="A1376" s="16" t="s">
        <v>1408</v>
      </c>
    </row>
    <row r="1377" spans="1:1" x14ac:dyDescent="0.2">
      <c r="A1377" s="16" t="s">
        <v>1409</v>
      </c>
    </row>
    <row r="1378" spans="1:1" x14ac:dyDescent="0.2">
      <c r="A1378" s="16" t="s">
        <v>1410</v>
      </c>
    </row>
    <row r="1379" spans="1:1" x14ac:dyDescent="0.2">
      <c r="A1379" s="16" t="s">
        <v>1411</v>
      </c>
    </row>
    <row r="1380" spans="1:1" x14ac:dyDescent="0.2">
      <c r="A1380" s="16" t="s">
        <v>1412</v>
      </c>
    </row>
    <row r="1381" spans="1:1" x14ac:dyDescent="0.2">
      <c r="A1381" s="16" t="s">
        <v>1413</v>
      </c>
    </row>
    <row r="1382" spans="1:1" x14ac:dyDescent="0.2">
      <c r="A1382" s="16" t="s">
        <v>1414</v>
      </c>
    </row>
    <row r="1383" spans="1:1" x14ac:dyDescent="0.2">
      <c r="A1383" s="16" t="s">
        <v>1415</v>
      </c>
    </row>
    <row r="1384" spans="1:1" x14ac:dyDescent="0.2">
      <c r="A1384" s="16" t="s">
        <v>1416</v>
      </c>
    </row>
    <row r="1385" spans="1:1" x14ac:dyDescent="0.2">
      <c r="A1385" s="16" t="s">
        <v>1417</v>
      </c>
    </row>
    <row r="1386" spans="1:1" x14ac:dyDescent="0.2">
      <c r="A1386" s="16" t="s">
        <v>1418</v>
      </c>
    </row>
    <row r="1387" spans="1:1" x14ac:dyDescent="0.2">
      <c r="A1387" s="16" t="s">
        <v>1419</v>
      </c>
    </row>
    <row r="1388" spans="1:1" x14ac:dyDescent="0.2">
      <c r="A1388" s="16" t="s">
        <v>1420</v>
      </c>
    </row>
    <row r="1389" spans="1:1" x14ac:dyDescent="0.2">
      <c r="A1389" s="16" t="s">
        <v>1421</v>
      </c>
    </row>
    <row r="1390" spans="1:1" x14ac:dyDescent="0.2">
      <c r="A1390" s="16" t="s">
        <v>1422</v>
      </c>
    </row>
    <row r="1391" spans="1:1" x14ac:dyDescent="0.2">
      <c r="A1391" s="16" t="s">
        <v>1423</v>
      </c>
    </row>
    <row r="1392" spans="1:1" x14ac:dyDescent="0.2">
      <c r="A1392" s="16" t="s">
        <v>1424</v>
      </c>
    </row>
    <row r="1393" spans="1:1" x14ac:dyDescent="0.2">
      <c r="A1393" s="16" t="s">
        <v>1425</v>
      </c>
    </row>
    <row r="1394" spans="1:1" x14ac:dyDescent="0.2">
      <c r="A1394" s="16" t="s">
        <v>1426</v>
      </c>
    </row>
    <row r="1395" spans="1:1" x14ac:dyDescent="0.2">
      <c r="A1395" s="16" t="s">
        <v>1427</v>
      </c>
    </row>
    <row r="1396" spans="1:1" x14ac:dyDescent="0.2">
      <c r="A1396" s="16" t="s">
        <v>1428</v>
      </c>
    </row>
    <row r="1397" spans="1:1" x14ac:dyDescent="0.2">
      <c r="A1397" s="16" t="s">
        <v>1429</v>
      </c>
    </row>
    <row r="1398" spans="1:1" x14ac:dyDescent="0.2">
      <c r="A1398" s="16" t="s">
        <v>1430</v>
      </c>
    </row>
    <row r="1399" spans="1:1" x14ac:dyDescent="0.2">
      <c r="A1399" s="16" t="s">
        <v>1431</v>
      </c>
    </row>
    <row r="1400" spans="1:1" x14ac:dyDescent="0.2">
      <c r="A1400" s="16" t="s">
        <v>1432</v>
      </c>
    </row>
    <row r="1401" spans="1:1" x14ac:dyDescent="0.2">
      <c r="A1401" s="16" t="s">
        <v>1433</v>
      </c>
    </row>
    <row r="1402" spans="1:1" x14ac:dyDescent="0.2">
      <c r="A1402" s="16" t="s">
        <v>1434</v>
      </c>
    </row>
    <row r="1403" spans="1:1" x14ac:dyDescent="0.2">
      <c r="A1403" s="16" t="s">
        <v>1435</v>
      </c>
    </row>
    <row r="1404" spans="1:1" x14ac:dyDescent="0.2">
      <c r="A1404" s="16" t="s">
        <v>1436</v>
      </c>
    </row>
    <row r="1405" spans="1:1" x14ac:dyDescent="0.2">
      <c r="A1405" s="16" t="s">
        <v>1437</v>
      </c>
    </row>
    <row r="1406" spans="1:1" x14ac:dyDescent="0.2">
      <c r="A1406" s="16" t="s">
        <v>1438</v>
      </c>
    </row>
    <row r="1407" spans="1:1" x14ac:dyDescent="0.2">
      <c r="A1407" s="16" t="s">
        <v>1439</v>
      </c>
    </row>
    <row r="1408" spans="1:1" x14ac:dyDescent="0.2">
      <c r="A1408" s="16" t="s">
        <v>1440</v>
      </c>
    </row>
    <row r="1409" spans="1:1" x14ac:dyDescent="0.2">
      <c r="A1409" s="16" t="s">
        <v>1441</v>
      </c>
    </row>
    <row r="1410" spans="1:1" x14ac:dyDescent="0.2">
      <c r="A1410" s="16" t="s">
        <v>1442</v>
      </c>
    </row>
    <row r="1411" spans="1:1" x14ac:dyDescent="0.2">
      <c r="A1411" s="16" t="s">
        <v>1443</v>
      </c>
    </row>
    <row r="1412" spans="1:1" x14ac:dyDescent="0.2">
      <c r="A1412" s="16" t="s">
        <v>1444</v>
      </c>
    </row>
    <row r="1413" spans="1:1" x14ac:dyDescent="0.2">
      <c r="A1413" s="16" t="s">
        <v>1445</v>
      </c>
    </row>
    <row r="1414" spans="1:1" x14ac:dyDescent="0.2">
      <c r="A1414" s="16" t="s">
        <v>1446</v>
      </c>
    </row>
    <row r="1415" spans="1:1" x14ac:dyDescent="0.2">
      <c r="A1415" s="16" t="s">
        <v>1447</v>
      </c>
    </row>
    <row r="1416" spans="1:1" x14ac:dyDescent="0.2">
      <c r="A1416" s="16" t="s">
        <v>1448</v>
      </c>
    </row>
    <row r="1417" spans="1:1" x14ac:dyDescent="0.2">
      <c r="A1417" s="16" t="s">
        <v>1449</v>
      </c>
    </row>
    <row r="1418" spans="1:1" x14ac:dyDescent="0.2">
      <c r="A1418" s="16" t="s">
        <v>1450</v>
      </c>
    </row>
    <row r="1419" spans="1:1" x14ac:dyDescent="0.2">
      <c r="A1419" s="16" t="s">
        <v>1451</v>
      </c>
    </row>
    <row r="1420" spans="1:1" x14ac:dyDescent="0.2">
      <c r="A1420" s="16" t="s">
        <v>1452</v>
      </c>
    </row>
    <row r="1421" spans="1:1" x14ac:dyDescent="0.2">
      <c r="A1421" s="16" t="s">
        <v>1453</v>
      </c>
    </row>
    <row r="1422" spans="1:1" x14ac:dyDescent="0.2">
      <c r="A1422" s="16" t="s">
        <v>1454</v>
      </c>
    </row>
    <row r="1423" spans="1:1" x14ac:dyDescent="0.2">
      <c r="A1423" s="16" t="s">
        <v>1455</v>
      </c>
    </row>
    <row r="1424" spans="1:1" x14ac:dyDescent="0.2">
      <c r="A1424" s="16" t="s">
        <v>1456</v>
      </c>
    </row>
    <row r="1425" spans="1:1" x14ac:dyDescent="0.2">
      <c r="A1425" s="16" t="s">
        <v>1457</v>
      </c>
    </row>
    <row r="1426" spans="1:1" x14ac:dyDescent="0.2">
      <c r="A1426" s="16" t="s">
        <v>1458</v>
      </c>
    </row>
    <row r="1427" spans="1:1" x14ac:dyDescent="0.2">
      <c r="A1427" s="16" t="s">
        <v>1459</v>
      </c>
    </row>
    <row r="1428" spans="1:1" x14ac:dyDescent="0.2">
      <c r="A1428" s="16" t="s">
        <v>1460</v>
      </c>
    </row>
    <row r="1429" spans="1:1" x14ac:dyDescent="0.2">
      <c r="A1429" s="16" t="s">
        <v>1461</v>
      </c>
    </row>
    <row r="1430" spans="1:1" x14ac:dyDescent="0.2">
      <c r="A1430" s="16" t="s">
        <v>1462</v>
      </c>
    </row>
    <row r="1431" spans="1:1" x14ac:dyDescent="0.2">
      <c r="A1431" s="16" t="s">
        <v>1463</v>
      </c>
    </row>
    <row r="1432" spans="1:1" x14ac:dyDescent="0.2">
      <c r="A1432" s="16" t="s">
        <v>1464</v>
      </c>
    </row>
    <row r="1433" spans="1:1" x14ac:dyDescent="0.2">
      <c r="A1433" s="16" t="s">
        <v>1465</v>
      </c>
    </row>
    <row r="1434" spans="1:1" x14ac:dyDescent="0.2">
      <c r="A1434" s="16" t="s">
        <v>1466</v>
      </c>
    </row>
    <row r="1435" spans="1:1" x14ac:dyDescent="0.2">
      <c r="A1435" s="16" t="s">
        <v>1467</v>
      </c>
    </row>
    <row r="1436" spans="1:1" x14ac:dyDescent="0.2">
      <c r="A1436" s="16" t="s">
        <v>1468</v>
      </c>
    </row>
    <row r="1437" spans="1:1" x14ac:dyDescent="0.2">
      <c r="A1437" s="16" t="s">
        <v>1469</v>
      </c>
    </row>
    <row r="1438" spans="1:1" x14ac:dyDescent="0.2">
      <c r="A1438" s="16" t="s">
        <v>1470</v>
      </c>
    </row>
    <row r="1439" spans="1:1" x14ac:dyDescent="0.2">
      <c r="A1439" s="16" t="s">
        <v>1471</v>
      </c>
    </row>
    <row r="1440" spans="1:1" x14ac:dyDescent="0.2">
      <c r="A1440" s="16" t="s">
        <v>1472</v>
      </c>
    </row>
    <row r="1441" spans="1:1" x14ac:dyDescent="0.2">
      <c r="A1441" s="16" t="s">
        <v>1473</v>
      </c>
    </row>
    <row r="1442" spans="1:1" x14ac:dyDescent="0.2">
      <c r="A1442" s="16" t="s">
        <v>1474</v>
      </c>
    </row>
    <row r="1443" spans="1:1" x14ac:dyDescent="0.2">
      <c r="A1443" s="16" t="s">
        <v>1475</v>
      </c>
    </row>
    <row r="1444" spans="1:1" x14ac:dyDescent="0.2">
      <c r="A1444" s="16" t="s">
        <v>1476</v>
      </c>
    </row>
    <row r="1445" spans="1:1" x14ac:dyDescent="0.2">
      <c r="A1445" s="16" t="s">
        <v>1477</v>
      </c>
    </row>
    <row r="1446" spans="1:1" x14ac:dyDescent="0.2">
      <c r="A1446" s="16" t="s">
        <v>1478</v>
      </c>
    </row>
    <row r="1447" spans="1:1" x14ac:dyDescent="0.2">
      <c r="A1447" s="16" t="s">
        <v>1479</v>
      </c>
    </row>
    <row r="1448" spans="1:1" x14ac:dyDescent="0.2">
      <c r="A1448" s="16" t="s">
        <v>1480</v>
      </c>
    </row>
    <row r="1449" spans="1:1" x14ac:dyDescent="0.2">
      <c r="A1449" s="16" t="s">
        <v>1481</v>
      </c>
    </row>
    <row r="1450" spans="1:1" x14ac:dyDescent="0.2">
      <c r="A1450" s="16" t="s">
        <v>1482</v>
      </c>
    </row>
    <row r="1451" spans="1:1" x14ac:dyDescent="0.2">
      <c r="A1451" s="16" t="s">
        <v>1483</v>
      </c>
    </row>
    <row r="1452" spans="1:1" x14ac:dyDescent="0.2">
      <c r="A1452" s="16" t="s">
        <v>1484</v>
      </c>
    </row>
    <row r="1453" spans="1:1" x14ac:dyDescent="0.2">
      <c r="A1453" s="16" t="s">
        <v>1485</v>
      </c>
    </row>
    <row r="1454" spans="1:1" x14ac:dyDescent="0.2">
      <c r="A1454" s="16" t="s">
        <v>1486</v>
      </c>
    </row>
    <row r="1455" spans="1:1" x14ac:dyDescent="0.2">
      <c r="A1455" s="16" t="s">
        <v>1487</v>
      </c>
    </row>
    <row r="1456" spans="1:1" x14ac:dyDescent="0.2">
      <c r="A1456" s="16" t="s">
        <v>1488</v>
      </c>
    </row>
    <row r="1457" spans="1:1" x14ac:dyDescent="0.2">
      <c r="A1457" s="16" t="s">
        <v>1489</v>
      </c>
    </row>
    <row r="1458" spans="1:1" x14ac:dyDescent="0.2">
      <c r="A1458" s="16" t="s">
        <v>1490</v>
      </c>
    </row>
    <row r="1459" spans="1:1" x14ac:dyDescent="0.2">
      <c r="A1459" s="16" t="s">
        <v>1491</v>
      </c>
    </row>
    <row r="1460" spans="1:1" x14ac:dyDescent="0.2">
      <c r="A1460" s="16" t="s">
        <v>1492</v>
      </c>
    </row>
    <row r="1461" spans="1:1" x14ac:dyDescent="0.2">
      <c r="A1461" s="16" t="s">
        <v>1493</v>
      </c>
    </row>
    <row r="1462" spans="1:1" x14ac:dyDescent="0.2">
      <c r="A1462" s="16" t="s">
        <v>1494</v>
      </c>
    </row>
    <row r="1463" spans="1:1" x14ac:dyDescent="0.2">
      <c r="A1463" s="16" t="s">
        <v>1495</v>
      </c>
    </row>
    <row r="1464" spans="1:1" x14ac:dyDescent="0.2">
      <c r="A1464" s="16" t="s">
        <v>1496</v>
      </c>
    </row>
    <row r="1465" spans="1:1" x14ac:dyDescent="0.2">
      <c r="A1465" s="16" t="s">
        <v>1497</v>
      </c>
    </row>
    <row r="1466" spans="1:1" x14ac:dyDescent="0.2">
      <c r="A1466" s="16" t="s">
        <v>1498</v>
      </c>
    </row>
    <row r="1467" spans="1:1" x14ac:dyDescent="0.2">
      <c r="A1467" s="16" t="s">
        <v>1499</v>
      </c>
    </row>
    <row r="1468" spans="1:1" x14ac:dyDescent="0.2">
      <c r="A1468" s="16" t="s">
        <v>1500</v>
      </c>
    </row>
    <row r="1469" spans="1:1" x14ac:dyDescent="0.2">
      <c r="A1469" s="16" t="s">
        <v>1501</v>
      </c>
    </row>
    <row r="1470" spans="1:1" x14ac:dyDescent="0.2">
      <c r="A1470" s="16" t="s">
        <v>1502</v>
      </c>
    </row>
    <row r="1471" spans="1:1" x14ac:dyDescent="0.2">
      <c r="A1471" s="16" t="s">
        <v>1503</v>
      </c>
    </row>
    <row r="1472" spans="1:1" x14ac:dyDescent="0.2">
      <c r="A1472" s="16" t="s">
        <v>1504</v>
      </c>
    </row>
    <row r="1473" spans="1:1" x14ac:dyDescent="0.2">
      <c r="A1473" s="16" t="s">
        <v>1505</v>
      </c>
    </row>
    <row r="1474" spans="1:1" x14ac:dyDescent="0.2">
      <c r="A1474" s="16" t="s">
        <v>1506</v>
      </c>
    </row>
    <row r="1475" spans="1:1" x14ac:dyDescent="0.2">
      <c r="A1475" s="16" t="s">
        <v>1507</v>
      </c>
    </row>
    <row r="1476" spans="1:1" x14ac:dyDescent="0.2">
      <c r="A1476" s="16" t="s">
        <v>1508</v>
      </c>
    </row>
    <row r="1477" spans="1:1" x14ac:dyDescent="0.2">
      <c r="A1477" s="16" t="s">
        <v>1509</v>
      </c>
    </row>
    <row r="1478" spans="1:1" x14ac:dyDescent="0.2">
      <c r="A1478" s="16" t="s">
        <v>1510</v>
      </c>
    </row>
    <row r="1479" spans="1:1" x14ac:dyDescent="0.2">
      <c r="A1479" s="16" t="s">
        <v>1511</v>
      </c>
    </row>
    <row r="1480" spans="1:1" x14ac:dyDescent="0.2">
      <c r="A1480" s="16" t="s">
        <v>1512</v>
      </c>
    </row>
    <row r="1481" spans="1:1" x14ac:dyDescent="0.2">
      <c r="A1481" s="16" t="s">
        <v>1513</v>
      </c>
    </row>
    <row r="1482" spans="1:1" x14ac:dyDescent="0.2">
      <c r="A1482" s="16" t="s">
        <v>1514</v>
      </c>
    </row>
    <row r="1483" spans="1:1" x14ac:dyDescent="0.2">
      <c r="A1483" s="16" t="s">
        <v>1515</v>
      </c>
    </row>
    <row r="1484" spans="1:1" x14ac:dyDescent="0.2">
      <c r="A1484" s="16" t="s">
        <v>1516</v>
      </c>
    </row>
    <row r="1485" spans="1:1" x14ac:dyDescent="0.2">
      <c r="A1485" s="16" t="s">
        <v>1517</v>
      </c>
    </row>
    <row r="1486" spans="1:1" x14ac:dyDescent="0.2">
      <c r="A1486" s="16" t="s">
        <v>1518</v>
      </c>
    </row>
    <row r="1487" spans="1:1" x14ac:dyDescent="0.2">
      <c r="A1487" s="16" t="s">
        <v>1519</v>
      </c>
    </row>
    <row r="1488" spans="1:1" x14ac:dyDescent="0.2">
      <c r="A1488" s="16" t="s">
        <v>1520</v>
      </c>
    </row>
    <row r="1489" spans="1:1" x14ac:dyDescent="0.2">
      <c r="A1489" s="16" t="s">
        <v>1521</v>
      </c>
    </row>
    <row r="1490" spans="1:1" x14ac:dyDescent="0.2">
      <c r="A1490" s="16" t="s">
        <v>1522</v>
      </c>
    </row>
    <row r="1491" spans="1:1" x14ac:dyDescent="0.2">
      <c r="A1491" s="16" t="s">
        <v>1523</v>
      </c>
    </row>
    <row r="1492" spans="1:1" x14ac:dyDescent="0.2">
      <c r="A1492" s="16" t="s">
        <v>1524</v>
      </c>
    </row>
    <row r="1493" spans="1:1" x14ac:dyDescent="0.2">
      <c r="A1493" s="16" t="s">
        <v>1525</v>
      </c>
    </row>
    <row r="1494" spans="1:1" x14ac:dyDescent="0.2">
      <c r="A1494" s="16" t="s">
        <v>1526</v>
      </c>
    </row>
    <row r="1495" spans="1:1" x14ac:dyDescent="0.2">
      <c r="A1495" s="16" t="s">
        <v>1527</v>
      </c>
    </row>
    <row r="1496" spans="1:1" x14ac:dyDescent="0.2">
      <c r="A1496" s="16" t="s">
        <v>1528</v>
      </c>
    </row>
    <row r="1497" spans="1:1" x14ac:dyDescent="0.2">
      <c r="A1497" s="16" t="s">
        <v>1529</v>
      </c>
    </row>
    <row r="1498" spans="1:1" x14ac:dyDescent="0.2">
      <c r="A1498" s="16" t="s">
        <v>1530</v>
      </c>
    </row>
    <row r="1499" spans="1:1" x14ac:dyDescent="0.2">
      <c r="A1499" s="16" t="s">
        <v>1531</v>
      </c>
    </row>
    <row r="1500" spans="1:1" x14ac:dyDescent="0.2">
      <c r="A1500" s="16" t="s">
        <v>1532</v>
      </c>
    </row>
    <row r="1501" spans="1:1" x14ac:dyDescent="0.2">
      <c r="A1501" s="16" t="s">
        <v>1533</v>
      </c>
    </row>
    <row r="1502" spans="1:1" x14ac:dyDescent="0.2">
      <c r="A1502" s="16" t="s">
        <v>1534</v>
      </c>
    </row>
    <row r="1503" spans="1:1" x14ac:dyDescent="0.2">
      <c r="A1503" s="16" t="s">
        <v>1535</v>
      </c>
    </row>
    <row r="1504" spans="1:1" x14ac:dyDescent="0.2">
      <c r="A1504" s="16" t="s">
        <v>1536</v>
      </c>
    </row>
    <row r="1505" spans="1:1" x14ac:dyDescent="0.2">
      <c r="A1505" s="16" t="s">
        <v>1537</v>
      </c>
    </row>
    <row r="1506" spans="1:1" x14ac:dyDescent="0.2">
      <c r="A1506" s="16" t="s">
        <v>1538</v>
      </c>
    </row>
    <row r="1507" spans="1:1" x14ac:dyDescent="0.2">
      <c r="A1507" s="16" t="s">
        <v>1539</v>
      </c>
    </row>
    <row r="1508" spans="1:1" x14ac:dyDescent="0.2">
      <c r="A1508" s="16" t="s">
        <v>1540</v>
      </c>
    </row>
    <row r="1509" spans="1:1" x14ac:dyDescent="0.2">
      <c r="A1509" s="16" t="s">
        <v>1541</v>
      </c>
    </row>
    <row r="1510" spans="1:1" x14ac:dyDescent="0.2">
      <c r="A1510" s="16" t="s">
        <v>1542</v>
      </c>
    </row>
    <row r="1511" spans="1:1" x14ac:dyDescent="0.2">
      <c r="A1511" s="16" t="s">
        <v>1543</v>
      </c>
    </row>
    <row r="1512" spans="1:1" x14ac:dyDescent="0.2">
      <c r="A1512" s="16" t="s">
        <v>1544</v>
      </c>
    </row>
    <row r="1513" spans="1:1" x14ac:dyDescent="0.2">
      <c r="A1513" s="16" t="s">
        <v>1545</v>
      </c>
    </row>
    <row r="1514" spans="1:1" x14ac:dyDescent="0.2">
      <c r="A1514" s="16" t="s">
        <v>1546</v>
      </c>
    </row>
    <row r="1515" spans="1:1" x14ac:dyDescent="0.2">
      <c r="A1515" s="16" t="s">
        <v>1547</v>
      </c>
    </row>
    <row r="1516" spans="1:1" x14ac:dyDescent="0.2">
      <c r="A1516" s="16" t="s">
        <v>1548</v>
      </c>
    </row>
    <row r="1517" spans="1:1" x14ac:dyDescent="0.2">
      <c r="A1517" s="16" t="s">
        <v>1549</v>
      </c>
    </row>
    <row r="1518" spans="1:1" x14ac:dyDescent="0.2">
      <c r="A1518" s="16" t="s">
        <v>1550</v>
      </c>
    </row>
    <row r="1519" spans="1:1" x14ac:dyDescent="0.2">
      <c r="A1519" s="16" t="s">
        <v>1551</v>
      </c>
    </row>
    <row r="1520" spans="1:1" x14ac:dyDescent="0.2">
      <c r="A1520" s="16" t="s">
        <v>1552</v>
      </c>
    </row>
    <row r="1521" spans="1:1" x14ac:dyDescent="0.2">
      <c r="A1521" s="16" t="s">
        <v>1553</v>
      </c>
    </row>
    <row r="1522" spans="1:1" x14ac:dyDescent="0.2">
      <c r="A1522" s="16" t="s">
        <v>1554</v>
      </c>
    </row>
    <row r="1523" spans="1:1" x14ac:dyDescent="0.2">
      <c r="A1523" s="16" t="s">
        <v>1555</v>
      </c>
    </row>
    <row r="1524" spans="1:1" x14ac:dyDescent="0.2">
      <c r="A1524" s="16" t="s">
        <v>1556</v>
      </c>
    </row>
    <row r="1525" spans="1:1" x14ac:dyDescent="0.2">
      <c r="A1525" s="16" t="s">
        <v>1557</v>
      </c>
    </row>
    <row r="1526" spans="1:1" x14ac:dyDescent="0.2">
      <c r="A1526" s="16" t="s">
        <v>1558</v>
      </c>
    </row>
    <row r="1527" spans="1:1" x14ac:dyDescent="0.2">
      <c r="A1527" s="16" t="s">
        <v>1559</v>
      </c>
    </row>
    <row r="1528" spans="1:1" x14ac:dyDescent="0.2">
      <c r="A1528" s="16" t="s">
        <v>1560</v>
      </c>
    </row>
    <row r="1529" spans="1:1" x14ac:dyDescent="0.2">
      <c r="A1529" s="16" t="s">
        <v>1561</v>
      </c>
    </row>
    <row r="1530" spans="1:1" x14ac:dyDescent="0.2">
      <c r="A1530" s="16" t="s">
        <v>1562</v>
      </c>
    </row>
    <row r="1531" spans="1:1" x14ac:dyDescent="0.2">
      <c r="A1531" s="16" t="s">
        <v>1563</v>
      </c>
    </row>
    <row r="1532" spans="1:1" x14ac:dyDescent="0.2">
      <c r="A1532" s="16" t="s">
        <v>1564</v>
      </c>
    </row>
    <row r="1533" spans="1:1" x14ac:dyDescent="0.2">
      <c r="A1533" s="16" t="s">
        <v>1565</v>
      </c>
    </row>
    <row r="1534" spans="1:1" x14ac:dyDescent="0.2">
      <c r="A1534" s="16" t="s">
        <v>1566</v>
      </c>
    </row>
    <row r="1535" spans="1:1" x14ac:dyDescent="0.2">
      <c r="A1535" s="16" t="s">
        <v>1567</v>
      </c>
    </row>
    <row r="1536" spans="1:1" x14ac:dyDescent="0.2">
      <c r="A1536" s="16" t="s">
        <v>1568</v>
      </c>
    </row>
    <row r="1537" spans="1:1" x14ac:dyDescent="0.2">
      <c r="A1537" s="16" t="s">
        <v>1569</v>
      </c>
    </row>
    <row r="1538" spans="1:1" x14ac:dyDescent="0.2">
      <c r="A1538" s="16" t="s">
        <v>1570</v>
      </c>
    </row>
    <row r="1539" spans="1:1" x14ac:dyDescent="0.2">
      <c r="A1539" s="16" t="s">
        <v>1571</v>
      </c>
    </row>
    <row r="1540" spans="1:1" x14ac:dyDescent="0.2">
      <c r="A1540" s="16" t="s">
        <v>1572</v>
      </c>
    </row>
    <row r="1541" spans="1:1" x14ac:dyDescent="0.2">
      <c r="A1541" s="16" t="s">
        <v>1573</v>
      </c>
    </row>
    <row r="1542" spans="1:1" x14ac:dyDescent="0.2">
      <c r="A1542" s="16" t="s">
        <v>1574</v>
      </c>
    </row>
    <row r="1543" spans="1:1" x14ac:dyDescent="0.2">
      <c r="A1543" s="16" t="s">
        <v>1575</v>
      </c>
    </row>
    <row r="1544" spans="1:1" x14ac:dyDescent="0.2">
      <c r="A1544" s="16" t="s">
        <v>1576</v>
      </c>
    </row>
    <row r="1545" spans="1:1" x14ac:dyDescent="0.2">
      <c r="A1545" s="16" t="s">
        <v>1577</v>
      </c>
    </row>
    <row r="1546" spans="1:1" x14ac:dyDescent="0.2">
      <c r="A1546" s="16" t="s">
        <v>1578</v>
      </c>
    </row>
    <row r="1547" spans="1:1" x14ac:dyDescent="0.2">
      <c r="A1547" s="16" t="s">
        <v>1579</v>
      </c>
    </row>
    <row r="1548" spans="1:1" x14ac:dyDescent="0.2">
      <c r="A1548" s="16" t="s">
        <v>1580</v>
      </c>
    </row>
    <row r="1549" spans="1:1" x14ac:dyDescent="0.2">
      <c r="A1549" s="16" t="s">
        <v>1581</v>
      </c>
    </row>
    <row r="1550" spans="1:1" x14ac:dyDescent="0.2">
      <c r="A1550" s="16" t="s">
        <v>1582</v>
      </c>
    </row>
    <row r="1551" spans="1:1" x14ac:dyDescent="0.2">
      <c r="A1551" s="16" t="s">
        <v>1583</v>
      </c>
    </row>
    <row r="1552" spans="1:1" x14ac:dyDescent="0.2">
      <c r="A1552" s="16" t="s">
        <v>1584</v>
      </c>
    </row>
    <row r="1553" spans="1:1" x14ac:dyDescent="0.2">
      <c r="A1553" s="16" t="s">
        <v>1585</v>
      </c>
    </row>
    <row r="1554" spans="1:1" x14ac:dyDescent="0.2">
      <c r="A1554" s="16" t="s">
        <v>1586</v>
      </c>
    </row>
    <row r="1555" spans="1:1" x14ac:dyDescent="0.2">
      <c r="A1555" s="16" t="s">
        <v>1587</v>
      </c>
    </row>
    <row r="1556" spans="1:1" x14ac:dyDescent="0.2">
      <c r="A1556" s="16" t="s">
        <v>1588</v>
      </c>
    </row>
    <row r="1557" spans="1:1" x14ac:dyDescent="0.2">
      <c r="A1557" s="16" t="s">
        <v>1589</v>
      </c>
    </row>
    <row r="1558" spans="1:1" x14ac:dyDescent="0.2">
      <c r="A1558" s="16" t="s">
        <v>1590</v>
      </c>
    </row>
    <row r="1559" spans="1:1" x14ac:dyDescent="0.2">
      <c r="A1559" s="16" t="s">
        <v>1591</v>
      </c>
    </row>
    <row r="1560" spans="1:1" x14ac:dyDescent="0.2">
      <c r="A1560" s="16" t="s">
        <v>1592</v>
      </c>
    </row>
    <row r="1561" spans="1:1" x14ac:dyDescent="0.2">
      <c r="A1561" s="16" t="s">
        <v>1593</v>
      </c>
    </row>
    <row r="1562" spans="1:1" x14ac:dyDescent="0.2">
      <c r="A1562" s="16" t="s">
        <v>1594</v>
      </c>
    </row>
    <row r="1563" spans="1:1" x14ac:dyDescent="0.2">
      <c r="A1563" s="16" t="s">
        <v>1595</v>
      </c>
    </row>
    <row r="1564" spans="1:1" x14ac:dyDescent="0.2">
      <c r="A1564" s="16" t="s">
        <v>1596</v>
      </c>
    </row>
    <row r="1565" spans="1:1" x14ac:dyDescent="0.2">
      <c r="A1565" s="16" t="s">
        <v>1597</v>
      </c>
    </row>
    <row r="1566" spans="1:1" x14ac:dyDescent="0.2">
      <c r="A1566" s="16" t="s">
        <v>1598</v>
      </c>
    </row>
    <row r="1567" spans="1:1" x14ac:dyDescent="0.2">
      <c r="A1567" s="16" t="s">
        <v>1599</v>
      </c>
    </row>
    <row r="1568" spans="1:1" x14ac:dyDescent="0.2">
      <c r="A1568" s="16" t="s">
        <v>1600</v>
      </c>
    </row>
    <row r="1569" spans="1:1" x14ac:dyDescent="0.2">
      <c r="A1569" s="16" t="s">
        <v>1601</v>
      </c>
    </row>
    <row r="1570" spans="1:1" x14ac:dyDescent="0.2">
      <c r="A1570" s="16" t="s">
        <v>1602</v>
      </c>
    </row>
    <row r="1571" spans="1:1" x14ac:dyDescent="0.2">
      <c r="A1571" s="16" t="s">
        <v>1603</v>
      </c>
    </row>
    <row r="1572" spans="1:1" x14ac:dyDescent="0.2">
      <c r="A1572" s="16" t="s">
        <v>1604</v>
      </c>
    </row>
    <row r="1573" spans="1:1" x14ac:dyDescent="0.2">
      <c r="A1573" s="16" t="s">
        <v>1605</v>
      </c>
    </row>
    <row r="1574" spans="1:1" x14ac:dyDescent="0.2">
      <c r="A1574" s="16" t="s">
        <v>1606</v>
      </c>
    </row>
    <row r="1575" spans="1:1" x14ac:dyDescent="0.2">
      <c r="A1575" s="16" t="s">
        <v>1607</v>
      </c>
    </row>
    <row r="1576" spans="1:1" x14ac:dyDescent="0.2">
      <c r="A1576" s="16" t="s">
        <v>1608</v>
      </c>
    </row>
    <row r="1577" spans="1:1" x14ac:dyDescent="0.2">
      <c r="A1577" s="16" t="s">
        <v>1609</v>
      </c>
    </row>
    <row r="1578" spans="1:1" x14ac:dyDescent="0.2">
      <c r="A1578" s="16" t="s">
        <v>1610</v>
      </c>
    </row>
    <row r="1579" spans="1:1" x14ac:dyDescent="0.2">
      <c r="A1579" s="16" t="s">
        <v>1611</v>
      </c>
    </row>
    <row r="1580" spans="1:1" x14ac:dyDescent="0.2">
      <c r="A1580" s="16" t="s">
        <v>1612</v>
      </c>
    </row>
    <row r="1581" spans="1:1" x14ac:dyDescent="0.2">
      <c r="A1581" s="16" t="s">
        <v>1613</v>
      </c>
    </row>
    <row r="1582" spans="1:1" x14ac:dyDescent="0.2">
      <c r="A1582" s="16" t="s">
        <v>1614</v>
      </c>
    </row>
    <row r="1583" spans="1:1" x14ac:dyDescent="0.2">
      <c r="A1583" s="16" t="s">
        <v>1615</v>
      </c>
    </row>
    <row r="1584" spans="1:1" x14ac:dyDescent="0.2">
      <c r="A1584" s="16" t="s">
        <v>1616</v>
      </c>
    </row>
    <row r="1585" spans="1:1" x14ac:dyDescent="0.2">
      <c r="A1585" s="16" t="s">
        <v>1617</v>
      </c>
    </row>
    <row r="1586" spans="1:1" x14ac:dyDescent="0.2">
      <c r="A1586" s="16" t="s">
        <v>1618</v>
      </c>
    </row>
    <row r="1587" spans="1:1" x14ac:dyDescent="0.2">
      <c r="A1587" s="16" t="s">
        <v>1619</v>
      </c>
    </row>
    <row r="1588" spans="1:1" x14ac:dyDescent="0.2">
      <c r="A1588" s="16" t="s">
        <v>1620</v>
      </c>
    </row>
    <row r="1589" spans="1:1" x14ac:dyDescent="0.2">
      <c r="A1589" s="16" t="s">
        <v>1621</v>
      </c>
    </row>
    <row r="1590" spans="1:1" x14ac:dyDescent="0.2">
      <c r="A1590" s="16" t="s">
        <v>1622</v>
      </c>
    </row>
    <row r="1591" spans="1:1" x14ac:dyDescent="0.2">
      <c r="A1591" s="16" t="s">
        <v>1623</v>
      </c>
    </row>
    <row r="1592" spans="1:1" x14ac:dyDescent="0.2">
      <c r="A1592" s="16" t="s">
        <v>1624</v>
      </c>
    </row>
    <row r="1593" spans="1:1" x14ac:dyDescent="0.2">
      <c r="A1593" s="16" t="s">
        <v>1625</v>
      </c>
    </row>
    <row r="1594" spans="1:1" x14ac:dyDescent="0.2">
      <c r="A1594" s="16" t="s">
        <v>1626</v>
      </c>
    </row>
    <row r="1595" spans="1:1" x14ac:dyDescent="0.2">
      <c r="A1595" s="16" t="s">
        <v>1627</v>
      </c>
    </row>
    <row r="1596" spans="1:1" x14ac:dyDescent="0.2">
      <c r="A1596" s="16" t="s">
        <v>1628</v>
      </c>
    </row>
    <row r="1597" spans="1:1" x14ac:dyDescent="0.2">
      <c r="A1597" s="16" t="s">
        <v>1629</v>
      </c>
    </row>
    <row r="1598" spans="1:1" x14ac:dyDescent="0.2">
      <c r="A1598" s="16" t="s">
        <v>1630</v>
      </c>
    </row>
    <row r="1599" spans="1:1" x14ac:dyDescent="0.2">
      <c r="A1599" s="16" t="s">
        <v>1631</v>
      </c>
    </row>
    <row r="1600" spans="1:1" x14ac:dyDescent="0.2">
      <c r="A1600" s="16" t="s">
        <v>1632</v>
      </c>
    </row>
    <row r="1601" spans="1:1" x14ac:dyDescent="0.2">
      <c r="A1601" s="16" t="s">
        <v>1633</v>
      </c>
    </row>
    <row r="1602" spans="1:1" x14ac:dyDescent="0.2">
      <c r="A1602" s="16" t="s">
        <v>1634</v>
      </c>
    </row>
    <row r="1603" spans="1:1" x14ac:dyDescent="0.2">
      <c r="A1603" s="16" t="s">
        <v>1635</v>
      </c>
    </row>
    <row r="1604" spans="1:1" x14ac:dyDescent="0.2">
      <c r="A1604" s="16" t="s">
        <v>1636</v>
      </c>
    </row>
    <row r="1605" spans="1:1" x14ac:dyDescent="0.2">
      <c r="A1605" s="16" t="s">
        <v>1637</v>
      </c>
    </row>
    <row r="1606" spans="1:1" x14ac:dyDescent="0.2">
      <c r="A1606" s="16" t="s">
        <v>1638</v>
      </c>
    </row>
    <row r="1607" spans="1:1" x14ac:dyDescent="0.2">
      <c r="A1607" s="16" t="s">
        <v>1639</v>
      </c>
    </row>
    <row r="1608" spans="1:1" x14ac:dyDescent="0.2">
      <c r="A1608" s="16" t="s">
        <v>1640</v>
      </c>
    </row>
    <row r="1609" spans="1:1" x14ac:dyDescent="0.2">
      <c r="A1609" s="16" t="s">
        <v>1641</v>
      </c>
    </row>
    <row r="1610" spans="1:1" x14ac:dyDescent="0.2">
      <c r="A1610" s="16" t="s">
        <v>1642</v>
      </c>
    </row>
    <row r="1611" spans="1:1" x14ac:dyDescent="0.2">
      <c r="A1611" s="16" t="s">
        <v>1643</v>
      </c>
    </row>
    <row r="1612" spans="1:1" x14ac:dyDescent="0.2">
      <c r="A1612" s="16" t="s">
        <v>1644</v>
      </c>
    </row>
    <row r="1613" spans="1:1" x14ac:dyDescent="0.2">
      <c r="A1613" s="16" t="s">
        <v>1645</v>
      </c>
    </row>
    <row r="1614" spans="1:1" x14ac:dyDescent="0.2">
      <c r="A1614" s="16" t="s">
        <v>1646</v>
      </c>
    </row>
    <row r="1615" spans="1:1" x14ac:dyDescent="0.2">
      <c r="A1615" s="16" t="s">
        <v>1647</v>
      </c>
    </row>
    <row r="1616" spans="1:1" x14ac:dyDescent="0.2">
      <c r="A1616" s="16" t="s">
        <v>1648</v>
      </c>
    </row>
    <row r="1617" spans="1:1" x14ac:dyDescent="0.2">
      <c r="A1617" s="16" t="s">
        <v>1649</v>
      </c>
    </row>
    <row r="1618" spans="1:1" x14ac:dyDescent="0.2">
      <c r="A1618" s="16" t="s">
        <v>1650</v>
      </c>
    </row>
    <row r="1619" spans="1:1" x14ac:dyDescent="0.2">
      <c r="A1619" s="16" t="s">
        <v>1651</v>
      </c>
    </row>
    <row r="1620" spans="1:1" x14ac:dyDescent="0.2">
      <c r="A1620" s="16" t="s">
        <v>1652</v>
      </c>
    </row>
    <row r="1621" spans="1:1" x14ac:dyDescent="0.2">
      <c r="A1621" s="16" t="s">
        <v>1653</v>
      </c>
    </row>
    <row r="1622" spans="1:1" x14ac:dyDescent="0.2">
      <c r="A1622" s="16" t="s">
        <v>1654</v>
      </c>
    </row>
    <row r="1623" spans="1:1" x14ac:dyDescent="0.2">
      <c r="A1623" s="16" t="s">
        <v>1655</v>
      </c>
    </row>
    <row r="1624" spans="1:1" x14ac:dyDescent="0.2">
      <c r="A1624" s="16" t="s">
        <v>1656</v>
      </c>
    </row>
    <row r="1625" spans="1:1" x14ac:dyDescent="0.2">
      <c r="A1625" s="16" t="s">
        <v>1657</v>
      </c>
    </row>
    <row r="1626" spans="1:1" x14ac:dyDescent="0.2">
      <c r="A1626" s="16" t="s">
        <v>1658</v>
      </c>
    </row>
    <row r="1627" spans="1:1" x14ac:dyDescent="0.2">
      <c r="A1627" s="16" t="s">
        <v>1659</v>
      </c>
    </row>
    <row r="1628" spans="1:1" x14ac:dyDescent="0.2">
      <c r="A1628" s="16" t="s">
        <v>1660</v>
      </c>
    </row>
    <row r="1629" spans="1:1" x14ac:dyDescent="0.2">
      <c r="A1629" s="16" t="s">
        <v>1661</v>
      </c>
    </row>
    <row r="1630" spans="1:1" x14ac:dyDescent="0.2">
      <c r="A1630" s="16" t="s">
        <v>1662</v>
      </c>
    </row>
    <row r="1631" spans="1:1" x14ac:dyDescent="0.2">
      <c r="A1631" s="16" t="s">
        <v>1663</v>
      </c>
    </row>
    <row r="1632" spans="1:1" x14ac:dyDescent="0.2">
      <c r="A1632" s="16" t="s">
        <v>1664</v>
      </c>
    </row>
    <row r="1633" spans="1:1" x14ac:dyDescent="0.2">
      <c r="A1633" s="16" t="s">
        <v>1665</v>
      </c>
    </row>
    <row r="1634" spans="1:1" x14ac:dyDescent="0.2">
      <c r="A1634" s="16" t="s">
        <v>1666</v>
      </c>
    </row>
    <row r="1635" spans="1:1" x14ac:dyDescent="0.2">
      <c r="A1635" s="16" t="s">
        <v>1667</v>
      </c>
    </row>
    <row r="1636" spans="1:1" x14ac:dyDescent="0.2">
      <c r="A1636" s="16" t="s">
        <v>1668</v>
      </c>
    </row>
    <row r="1637" spans="1:1" x14ac:dyDescent="0.2">
      <c r="A1637" s="16" t="s">
        <v>1669</v>
      </c>
    </row>
    <row r="1638" spans="1:1" x14ac:dyDescent="0.2">
      <c r="A1638" s="16" t="s">
        <v>1670</v>
      </c>
    </row>
    <row r="1639" spans="1:1" x14ac:dyDescent="0.2">
      <c r="A1639" s="16" t="s">
        <v>1671</v>
      </c>
    </row>
    <row r="1640" spans="1:1" x14ac:dyDescent="0.2">
      <c r="A1640" s="16" t="s">
        <v>1672</v>
      </c>
    </row>
    <row r="1641" spans="1:1" x14ac:dyDescent="0.2">
      <c r="A1641" s="16" t="s">
        <v>1673</v>
      </c>
    </row>
    <row r="1642" spans="1:1" x14ac:dyDescent="0.2">
      <c r="A1642" s="16" t="s">
        <v>1674</v>
      </c>
    </row>
    <row r="1643" spans="1:1" x14ac:dyDescent="0.2">
      <c r="A1643" s="16" t="s">
        <v>1675</v>
      </c>
    </row>
    <row r="1644" spans="1:1" x14ac:dyDescent="0.2">
      <c r="A1644" s="16" t="s">
        <v>1676</v>
      </c>
    </row>
    <row r="1645" spans="1:1" x14ac:dyDescent="0.2">
      <c r="A1645" s="16" t="s">
        <v>1677</v>
      </c>
    </row>
    <row r="1646" spans="1:1" x14ac:dyDescent="0.2">
      <c r="A1646" s="16" t="s">
        <v>1678</v>
      </c>
    </row>
    <row r="1647" spans="1:1" x14ac:dyDescent="0.2">
      <c r="A1647" s="16" t="s">
        <v>1679</v>
      </c>
    </row>
    <row r="1648" spans="1:1" x14ac:dyDescent="0.2">
      <c r="A1648" s="16" t="s">
        <v>1680</v>
      </c>
    </row>
    <row r="1649" spans="1:1" x14ac:dyDescent="0.2">
      <c r="A1649" s="16" t="s">
        <v>1681</v>
      </c>
    </row>
    <row r="1650" spans="1:1" x14ac:dyDescent="0.2">
      <c r="A1650" s="16" t="s">
        <v>1682</v>
      </c>
    </row>
    <row r="1651" spans="1:1" x14ac:dyDescent="0.2">
      <c r="A1651" s="16" t="s">
        <v>1683</v>
      </c>
    </row>
    <row r="1652" spans="1:1" x14ac:dyDescent="0.2">
      <c r="A1652" s="16" t="s">
        <v>1684</v>
      </c>
    </row>
    <row r="1653" spans="1:1" x14ac:dyDescent="0.2">
      <c r="A1653" s="16" t="s">
        <v>1685</v>
      </c>
    </row>
    <row r="1654" spans="1:1" x14ac:dyDescent="0.2">
      <c r="A1654" s="16" t="s">
        <v>1686</v>
      </c>
    </row>
    <row r="1655" spans="1:1" x14ac:dyDescent="0.2">
      <c r="A1655" s="16" t="s">
        <v>1687</v>
      </c>
    </row>
    <row r="1656" spans="1:1" x14ac:dyDescent="0.2">
      <c r="A1656" s="16" t="s">
        <v>1688</v>
      </c>
    </row>
    <row r="1657" spans="1:1" x14ac:dyDescent="0.2">
      <c r="A1657" s="16" t="s">
        <v>1689</v>
      </c>
    </row>
    <row r="1658" spans="1:1" x14ac:dyDescent="0.2">
      <c r="A1658" s="16" t="s">
        <v>1690</v>
      </c>
    </row>
    <row r="1659" spans="1:1" x14ac:dyDescent="0.2">
      <c r="A1659" s="16" t="s">
        <v>1691</v>
      </c>
    </row>
    <row r="1660" spans="1:1" x14ac:dyDescent="0.2">
      <c r="A1660" s="16" t="s">
        <v>1692</v>
      </c>
    </row>
    <row r="1661" spans="1:1" x14ac:dyDescent="0.2">
      <c r="A1661" s="16" t="s">
        <v>1693</v>
      </c>
    </row>
    <row r="1662" spans="1:1" x14ac:dyDescent="0.2">
      <c r="A1662" s="16" t="s">
        <v>1694</v>
      </c>
    </row>
    <row r="1663" spans="1:1" x14ac:dyDescent="0.2">
      <c r="A1663" s="16" t="s">
        <v>1695</v>
      </c>
    </row>
    <row r="1664" spans="1:1" x14ac:dyDescent="0.2">
      <c r="A1664" s="16" t="s">
        <v>1696</v>
      </c>
    </row>
    <row r="1665" spans="1:1" x14ac:dyDescent="0.2">
      <c r="A1665" s="16" t="s">
        <v>1697</v>
      </c>
    </row>
    <row r="1666" spans="1:1" x14ac:dyDescent="0.2">
      <c r="A1666" s="16" t="s">
        <v>1698</v>
      </c>
    </row>
    <row r="1667" spans="1:1" x14ac:dyDescent="0.2">
      <c r="A1667" s="16" t="s">
        <v>1699</v>
      </c>
    </row>
    <row r="1668" spans="1:1" x14ac:dyDescent="0.2">
      <c r="A1668" s="16" t="s">
        <v>1700</v>
      </c>
    </row>
    <row r="1669" spans="1:1" x14ac:dyDescent="0.2">
      <c r="A1669" s="16" t="s">
        <v>1701</v>
      </c>
    </row>
    <row r="1670" spans="1:1" x14ac:dyDescent="0.2">
      <c r="A1670" s="16" t="s">
        <v>1702</v>
      </c>
    </row>
    <row r="1671" spans="1:1" x14ac:dyDescent="0.2">
      <c r="A1671" s="16" t="s">
        <v>1703</v>
      </c>
    </row>
    <row r="1672" spans="1:1" x14ac:dyDescent="0.2">
      <c r="A1672" s="16" t="s">
        <v>1704</v>
      </c>
    </row>
    <row r="1673" spans="1:1" x14ac:dyDescent="0.2">
      <c r="A1673" s="16" t="s">
        <v>1705</v>
      </c>
    </row>
    <row r="1674" spans="1:1" x14ac:dyDescent="0.2">
      <c r="A1674" s="16" t="s">
        <v>1706</v>
      </c>
    </row>
    <row r="1675" spans="1:1" x14ac:dyDescent="0.2">
      <c r="A1675" s="16" t="s">
        <v>1707</v>
      </c>
    </row>
    <row r="1676" spans="1:1" x14ac:dyDescent="0.2">
      <c r="A1676" s="16" t="s">
        <v>1708</v>
      </c>
    </row>
    <row r="1677" spans="1:1" x14ac:dyDescent="0.2">
      <c r="A1677" s="16" t="s">
        <v>1709</v>
      </c>
    </row>
    <row r="1678" spans="1:1" x14ac:dyDescent="0.2">
      <c r="A1678" s="16" t="s">
        <v>1710</v>
      </c>
    </row>
    <row r="1679" spans="1:1" x14ac:dyDescent="0.2">
      <c r="A1679" s="16" t="s">
        <v>1711</v>
      </c>
    </row>
    <row r="1680" spans="1:1" x14ac:dyDescent="0.2">
      <c r="A1680" s="16" t="s">
        <v>1712</v>
      </c>
    </row>
    <row r="1681" spans="1:1" x14ac:dyDescent="0.2">
      <c r="A1681" s="16" t="s">
        <v>1713</v>
      </c>
    </row>
    <row r="1682" spans="1:1" x14ac:dyDescent="0.2">
      <c r="A1682" s="16" t="s">
        <v>1714</v>
      </c>
    </row>
    <row r="1683" spans="1:1" x14ac:dyDescent="0.2">
      <c r="A1683" s="16" t="s">
        <v>1715</v>
      </c>
    </row>
    <row r="1684" spans="1:1" x14ac:dyDescent="0.2">
      <c r="A1684" s="16" t="s">
        <v>1716</v>
      </c>
    </row>
    <row r="1685" spans="1:1" x14ac:dyDescent="0.2">
      <c r="A1685" s="16" t="s">
        <v>1717</v>
      </c>
    </row>
    <row r="1686" spans="1:1" x14ac:dyDescent="0.2">
      <c r="A1686" s="16" t="s">
        <v>1718</v>
      </c>
    </row>
    <row r="1687" spans="1:1" x14ac:dyDescent="0.2">
      <c r="A1687" s="16" t="s">
        <v>1719</v>
      </c>
    </row>
    <row r="1688" spans="1:1" x14ac:dyDescent="0.2">
      <c r="A1688" s="16" t="s">
        <v>1720</v>
      </c>
    </row>
    <row r="1689" spans="1:1" x14ac:dyDescent="0.2">
      <c r="A1689" s="16" t="s">
        <v>1721</v>
      </c>
    </row>
    <row r="1690" spans="1:1" x14ac:dyDescent="0.2">
      <c r="A1690" s="16" t="s">
        <v>1722</v>
      </c>
    </row>
    <row r="1691" spans="1:1" x14ac:dyDescent="0.2">
      <c r="A1691" s="16" t="s">
        <v>1723</v>
      </c>
    </row>
    <row r="1692" spans="1:1" x14ac:dyDescent="0.2">
      <c r="A1692" s="16" t="s">
        <v>1724</v>
      </c>
    </row>
    <row r="1693" spans="1:1" x14ac:dyDescent="0.2">
      <c r="A1693" s="16" t="s">
        <v>1725</v>
      </c>
    </row>
    <row r="1694" spans="1:1" x14ac:dyDescent="0.2">
      <c r="A1694" s="16" t="s">
        <v>1726</v>
      </c>
    </row>
    <row r="1695" spans="1:1" x14ac:dyDescent="0.2">
      <c r="A1695" s="16" t="s">
        <v>1727</v>
      </c>
    </row>
    <row r="1696" spans="1:1" x14ac:dyDescent="0.2">
      <c r="A1696" s="16" t="s">
        <v>1728</v>
      </c>
    </row>
    <row r="1697" spans="1:1" x14ac:dyDescent="0.2">
      <c r="A1697" s="16" t="s">
        <v>1729</v>
      </c>
    </row>
    <row r="1698" spans="1:1" x14ac:dyDescent="0.2">
      <c r="A1698" s="16" t="s">
        <v>1730</v>
      </c>
    </row>
    <row r="1699" spans="1:1" x14ac:dyDescent="0.2">
      <c r="A1699" s="16" t="s">
        <v>1731</v>
      </c>
    </row>
    <row r="1700" spans="1:1" x14ac:dyDescent="0.2">
      <c r="A1700" s="16" t="s">
        <v>1732</v>
      </c>
    </row>
    <row r="1701" spans="1:1" x14ac:dyDescent="0.2">
      <c r="A1701" s="16" t="s">
        <v>1733</v>
      </c>
    </row>
    <row r="1702" spans="1:1" x14ac:dyDescent="0.2">
      <c r="A1702" s="16" t="s">
        <v>1734</v>
      </c>
    </row>
    <row r="1703" spans="1:1" x14ac:dyDescent="0.2">
      <c r="A1703" s="16" t="s">
        <v>1735</v>
      </c>
    </row>
    <row r="1704" spans="1:1" x14ac:dyDescent="0.2">
      <c r="A1704" s="16" t="s">
        <v>1736</v>
      </c>
    </row>
    <row r="1705" spans="1:1" x14ac:dyDescent="0.2">
      <c r="A1705" s="16" t="s">
        <v>1737</v>
      </c>
    </row>
    <row r="1706" spans="1:1" x14ac:dyDescent="0.2">
      <c r="A1706" s="16" t="s">
        <v>1738</v>
      </c>
    </row>
    <row r="1707" spans="1:1" x14ac:dyDescent="0.2">
      <c r="A1707" s="16" t="s">
        <v>1739</v>
      </c>
    </row>
    <row r="1708" spans="1:1" x14ac:dyDescent="0.2">
      <c r="A1708" s="16" t="s">
        <v>1740</v>
      </c>
    </row>
    <row r="1709" spans="1:1" x14ac:dyDescent="0.2">
      <c r="A1709" s="16" t="s">
        <v>1741</v>
      </c>
    </row>
    <row r="1710" spans="1:1" x14ac:dyDescent="0.2">
      <c r="A1710" s="16" t="s">
        <v>1742</v>
      </c>
    </row>
    <row r="1711" spans="1:1" x14ac:dyDescent="0.2">
      <c r="A1711" s="16" t="s">
        <v>1743</v>
      </c>
    </row>
    <row r="1712" spans="1:1" x14ac:dyDescent="0.2">
      <c r="A1712" s="16" t="s">
        <v>1744</v>
      </c>
    </row>
    <row r="1713" spans="1:1" x14ac:dyDescent="0.2">
      <c r="A1713" s="16" t="s">
        <v>1745</v>
      </c>
    </row>
    <row r="1714" spans="1:1" x14ac:dyDescent="0.2">
      <c r="A1714" s="16" t="s">
        <v>1746</v>
      </c>
    </row>
    <row r="1715" spans="1:1" x14ac:dyDescent="0.2">
      <c r="A1715" s="16" t="s">
        <v>1747</v>
      </c>
    </row>
    <row r="1716" spans="1:1" x14ac:dyDescent="0.2">
      <c r="A1716" s="16" t="s">
        <v>1748</v>
      </c>
    </row>
    <row r="1717" spans="1:1" x14ac:dyDescent="0.2">
      <c r="A1717" s="16" t="s">
        <v>1749</v>
      </c>
    </row>
    <row r="1718" spans="1:1" x14ac:dyDescent="0.2">
      <c r="A1718" s="16" t="s">
        <v>1750</v>
      </c>
    </row>
    <row r="1719" spans="1:1" x14ac:dyDescent="0.2">
      <c r="A1719" s="16" t="s">
        <v>1751</v>
      </c>
    </row>
    <row r="1720" spans="1:1" x14ac:dyDescent="0.2">
      <c r="A1720" s="16" t="s">
        <v>1752</v>
      </c>
    </row>
    <row r="1721" spans="1:1" x14ac:dyDescent="0.2">
      <c r="A1721" s="16" t="s">
        <v>1753</v>
      </c>
    </row>
    <row r="1722" spans="1:1" x14ac:dyDescent="0.2">
      <c r="A1722" s="16" t="s">
        <v>1754</v>
      </c>
    </row>
    <row r="1723" spans="1:1" x14ac:dyDescent="0.2">
      <c r="A1723" s="16" t="s">
        <v>1755</v>
      </c>
    </row>
    <row r="1724" spans="1:1" x14ac:dyDescent="0.2">
      <c r="A1724" s="16" t="s">
        <v>1756</v>
      </c>
    </row>
    <row r="1725" spans="1:1" x14ac:dyDescent="0.2">
      <c r="A1725" s="16" t="s">
        <v>1757</v>
      </c>
    </row>
    <row r="1726" spans="1:1" x14ac:dyDescent="0.2">
      <c r="A1726" s="16" t="s">
        <v>1758</v>
      </c>
    </row>
    <row r="1727" spans="1:1" x14ac:dyDescent="0.2">
      <c r="A1727" s="16" t="s">
        <v>1759</v>
      </c>
    </row>
    <row r="1728" spans="1:1" x14ac:dyDescent="0.2">
      <c r="A1728" s="16" t="s">
        <v>1760</v>
      </c>
    </row>
    <row r="1729" spans="1:1" x14ac:dyDescent="0.2">
      <c r="A1729" s="16" t="s">
        <v>1761</v>
      </c>
    </row>
    <row r="1730" spans="1:1" x14ac:dyDescent="0.2">
      <c r="A1730" s="16" t="s">
        <v>1762</v>
      </c>
    </row>
    <row r="1731" spans="1:1" x14ac:dyDescent="0.2">
      <c r="A1731" s="16" t="s">
        <v>1763</v>
      </c>
    </row>
    <row r="1732" spans="1:1" x14ac:dyDescent="0.2">
      <c r="A1732" s="16" t="s">
        <v>1764</v>
      </c>
    </row>
    <row r="1733" spans="1:1" x14ac:dyDescent="0.2">
      <c r="A1733" s="16" t="s">
        <v>1765</v>
      </c>
    </row>
    <row r="1734" spans="1:1" x14ac:dyDescent="0.2">
      <c r="A1734" s="16" t="s">
        <v>1766</v>
      </c>
    </row>
    <row r="1735" spans="1:1" x14ac:dyDescent="0.2">
      <c r="A1735" s="16" t="s">
        <v>1767</v>
      </c>
    </row>
    <row r="1736" spans="1:1" x14ac:dyDescent="0.2">
      <c r="A1736" s="16" t="s">
        <v>1768</v>
      </c>
    </row>
    <row r="1737" spans="1:1" x14ac:dyDescent="0.2">
      <c r="A1737" s="16" t="s">
        <v>1769</v>
      </c>
    </row>
    <row r="1738" spans="1:1" x14ac:dyDescent="0.2">
      <c r="A1738" s="16" t="s">
        <v>1770</v>
      </c>
    </row>
    <row r="1739" spans="1:1" x14ac:dyDescent="0.2">
      <c r="A1739" s="16" t="s">
        <v>1771</v>
      </c>
    </row>
    <row r="1740" spans="1:1" x14ac:dyDescent="0.2">
      <c r="A1740" s="16" t="s">
        <v>1772</v>
      </c>
    </row>
    <row r="1741" spans="1:1" x14ac:dyDescent="0.2">
      <c r="A1741" s="16" t="s">
        <v>1773</v>
      </c>
    </row>
    <row r="1742" spans="1:1" x14ac:dyDescent="0.2">
      <c r="A1742" s="16" t="s">
        <v>1774</v>
      </c>
    </row>
    <row r="1743" spans="1:1" x14ac:dyDescent="0.2">
      <c r="A1743" s="16" t="s">
        <v>1775</v>
      </c>
    </row>
    <row r="1744" spans="1:1" x14ac:dyDescent="0.2">
      <c r="A1744" s="16" t="s">
        <v>1776</v>
      </c>
    </row>
    <row r="1745" spans="1:1" x14ac:dyDescent="0.2">
      <c r="A1745" s="16" t="s">
        <v>1777</v>
      </c>
    </row>
    <row r="1746" spans="1:1" x14ac:dyDescent="0.2">
      <c r="A1746" s="16" t="s">
        <v>1778</v>
      </c>
    </row>
    <row r="1747" spans="1:1" x14ac:dyDescent="0.2">
      <c r="A1747" s="16" t="s">
        <v>1779</v>
      </c>
    </row>
    <row r="1748" spans="1:1" x14ac:dyDescent="0.2">
      <c r="A1748" s="16" t="s">
        <v>1780</v>
      </c>
    </row>
    <row r="1749" spans="1:1" x14ac:dyDescent="0.2">
      <c r="A1749" s="16" t="s">
        <v>1781</v>
      </c>
    </row>
    <row r="1750" spans="1:1" x14ac:dyDescent="0.2">
      <c r="A1750" s="16" t="s">
        <v>1782</v>
      </c>
    </row>
    <row r="1751" spans="1:1" x14ac:dyDescent="0.2">
      <c r="A1751" s="16" t="s">
        <v>1783</v>
      </c>
    </row>
    <row r="1752" spans="1:1" x14ac:dyDescent="0.2">
      <c r="A1752" s="16" t="s">
        <v>1784</v>
      </c>
    </row>
    <row r="1753" spans="1:1" x14ac:dyDescent="0.2">
      <c r="A1753" s="16" t="s">
        <v>1785</v>
      </c>
    </row>
    <row r="1754" spans="1:1" x14ac:dyDescent="0.2">
      <c r="A1754" s="16" t="s">
        <v>1786</v>
      </c>
    </row>
    <row r="1755" spans="1:1" x14ac:dyDescent="0.2">
      <c r="A1755" s="16" t="s">
        <v>1787</v>
      </c>
    </row>
    <row r="1756" spans="1:1" x14ac:dyDescent="0.2">
      <c r="A1756" s="16" t="s">
        <v>1788</v>
      </c>
    </row>
    <row r="1757" spans="1:1" x14ac:dyDescent="0.2">
      <c r="A1757" s="16" t="s">
        <v>1789</v>
      </c>
    </row>
    <row r="1758" spans="1:1" x14ac:dyDescent="0.2">
      <c r="A1758" s="16" t="s">
        <v>1790</v>
      </c>
    </row>
    <row r="1759" spans="1:1" x14ac:dyDescent="0.2">
      <c r="A1759" s="16" t="s">
        <v>1791</v>
      </c>
    </row>
    <row r="1760" spans="1:1" x14ac:dyDescent="0.2">
      <c r="A1760" s="16" t="s">
        <v>1792</v>
      </c>
    </row>
    <row r="1761" spans="1:1" x14ac:dyDescent="0.2">
      <c r="A1761" s="16" t="s">
        <v>1793</v>
      </c>
    </row>
    <row r="1762" spans="1:1" x14ac:dyDescent="0.2">
      <c r="A1762" s="16" t="s">
        <v>1794</v>
      </c>
    </row>
    <row r="1763" spans="1:1" x14ac:dyDescent="0.2">
      <c r="A1763" s="16" t="s">
        <v>1795</v>
      </c>
    </row>
    <row r="1764" spans="1:1" x14ac:dyDescent="0.2">
      <c r="A1764" s="16" t="s">
        <v>1796</v>
      </c>
    </row>
    <row r="1765" spans="1:1" x14ac:dyDescent="0.2">
      <c r="A1765" s="16" t="s">
        <v>1797</v>
      </c>
    </row>
    <row r="1766" spans="1:1" x14ac:dyDescent="0.2">
      <c r="A1766" s="16" t="s">
        <v>1798</v>
      </c>
    </row>
    <row r="1767" spans="1:1" x14ac:dyDescent="0.2">
      <c r="A1767" s="16" t="s">
        <v>1799</v>
      </c>
    </row>
    <row r="1768" spans="1:1" x14ac:dyDescent="0.2">
      <c r="A1768" s="16" t="s">
        <v>1800</v>
      </c>
    </row>
    <row r="1769" spans="1:1" x14ac:dyDescent="0.2">
      <c r="A1769" s="16" t="s">
        <v>1801</v>
      </c>
    </row>
    <row r="1770" spans="1:1" x14ac:dyDescent="0.2">
      <c r="A1770" s="16" t="s">
        <v>1802</v>
      </c>
    </row>
    <row r="1771" spans="1:1" x14ac:dyDescent="0.2">
      <c r="A1771" s="16" t="s">
        <v>1803</v>
      </c>
    </row>
    <row r="1772" spans="1:1" x14ac:dyDescent="0.2">
      <c r="A1772" s="16" t="s">
        <v>1804</v>
      </c>
    </row>
    <row r="1773" spans="1:1" x14ac:dyDescent="0.2">
      <c r="A1773" s="16" t="s">
        <v>1805</v>
      </c>
    </row>
    <row r="1774" spans="1:1" x14ac:dyDescent="0.2">
      <c r="A1774" s="16" t="s">
        <v>1806</v>
      </c>
    </row>
    <row r="1775" spans="1:1" x14ac:dyDescent="0.2">
      <c r="A1775" s="16" t="s">
        <v>1807</v>
      </c>
    </row>
    <row r="1776" spans="1:1" x14ac:dyDescent="0.2">
      <c r="A1776" s="16" t="s">
        <v>1808</v>
      </c>
    </row>
    <row r="1777" spans="1:1" x14ac:dyDescent="0.2">
      <c r="A1777" s="16" t="s">
        <v>1809</v>
      </c>
    </row>
    <row r="1778" spans="1:1" x14ac:dyDescent="0.2">
      <c r="A1778" s="16" t="s">
        <v>1810</v>
      </c>
    </row>
    <row r="1779" spans="1:1" x14ac:dyDescent="0.2">
      <c r="A1779" s="16" t="s">
        <v>1811</v>
      </c>
    </row>
    <row r="1780" spans="1:1" x14ac:dyDescent="0.2">
      <c r="A1780" s="16" t="s">
        <v>1812</v>
      </c>
    </row>
    <row r="1781" spans="1:1" x14ac:dyDescent="0.2">
      <c r="A1781" s="16" t="s">
        <v>1813</v>
      </c>
    </row>
    <row r="1782" spans="1:1" x14ac:dyDescent="0.2">
      <c r="A1782" s="16" t="s">
        <v>1814</v>
      </c>
    </row>
    <row r="1783" spans="1:1" x14ac:dyDescent="0.2">
      <c r="A1783" s="16" t="s">
        <v>1815</v>
      </c>
    </row>
    <row r="1784" spans="1:1" x14ac:dyDescent="0.2">
      <c r="A1784" s="16" t="s">
        <v>1816</v>
      </c>
    </row>
    <row r="1785" spans="1:1" x14ac:dyDescent="0.2">
      <c r="A1785" s="16" t="s">
        <v>1817</v>
      </c>
    </row>
    <row r="1786" spans="1:1" x14ac:dyDescent="0.2">
      <c r="A1786" s="16" t="s">
        <v>1818</v>
      </c>
    </row>
    <row r="1787" spans="1:1" x14ac:dyDescent="0.2">
      <c r="A1787" s="16" t="s">
        <v>1819</v>
      </c>
    </row>
    <row r="1788" spans="1:1" x14ac:dyDescent="0.2">
      <c r="A1788" s="16" t="s">
        <v>1820</v>
      </c>
    </row>
    <row r="1789" spans="1:1" x14ac:dyDescent="0.2">
      <c r="A1789" s="16" t="s">
        <v>1821</v>
      </c>
    </row>
    <row r="1790" spans="1:1" x14ac:dyDescent="0.2">
      <c r="A1790" s="16" t="s">
        <v>1822</v>
      </c>
    </row>
    <row r="1791" spans="1:1" x14ac:dyDescent="0.2">
      <c r="A1791" s="16" t="s">
        <v>1823</v>
      </c>
    </row>
    <row r="1792" spans="1:1" x14ac:dyDescent="0.2">
      <c r="A1792" s="16" t="s">
        <v>1824</v>
      </c>
    </row>
    <row r="1793" spans="1:1" x14ac:dyDescent="0.2">
      <c r="A1793" s="16" t="s">
        <v>1825</v>
      </c>
    </row>
    <row r="1794" spans="1:1" x14ac:dyDescent="0.2">
      <c r="A1794" s="16" t="s">
        <v>1826</v>
      </c>
    </row>
    <row r="1795" spans="1:1" x14ac:dyDescent="0.2">
      <c r="A1795" s="16" t="s">
        <v>1827</v>
      </c>
    </row>
    <row r="1796" spans="1:1" x14ac:dyDescent="0.2">
      <c r="A1796" s="16" t="s">
        <v>1828</v>
      </c>
    </row>
    <row r="1797" spans="1:1" x14ac:dyDescent="0.2">
      <c r="A1797" s="16" t="s">
        <v>1829</v>
      </c>
    </row>
    <row r="1798" spans="1:1" x14ac:dyDescent="0.2">
      <c r="A1798" s="16" t="s">
        <v>1830</v>
      </c>
    </row>
    <row r="1799" spans="1:1" x14ac:dyDescent="0.2">
      <c r="A1799" s="16" t="s">
        <v>1831</v>
      </c>
    </row>
    <row r="1800" spans="1:1" x14ac:dyDescent="0.2">
      <c r="A1800" s="16" t="s">
        <v>1832</v>
      </c>
    </row>
    <row r="1801" spans="1:1" x14ac:dyDescent="0.2">
      <c r="A1801" s="16" t="s">
        <v>1833</v>
      </c>
    </row>
    <row r="1802" spans="1:1" x14ac:dyDescent="0.2">
      <c r="A1802" s="16" t="s">
        <v>1834</v>
      </c>
    </row>
    <row r="1803" spans="1:1" x14ac:dyDescent="0.2">
      <c r="A1803" s="16" t="s">
        <v>1835</v>
      </c>
    </row>
    <row r="1804" spans="1:1" x14ac:dyDescent="0.2">
      <c r="A1804" s="16" t="s">
        <v>1836</v>
      </c>
    </row>
    <row r="1805" spans="1:1" x14ac:dyDescent="0.2">
      <c r="A1805" s="16" t="s">
        <v>1837</v>
      </c>
    </row>
    <row r="1806" spans="1:1" x14ac:dyDescent="0.2">
      <c r="A1806" s="16" t="s">
        <v>1838</v>
      </c>
    </row>
    <row r="1807" spans="1:1" x14ac:dyDescent="0.2">
      <c r="A1807" s="16" t="s">
        <v>1839</v>
      </c>
    </row>
    <row r="1808" spans="1:1" x14ac:dyDescent="0.2">
      <c r="A1808" s="16" t="s">
        <v>1840</v>
      </c>
    </row>
    <row r="1809" spans="1:1" x14ac:dyDescent="0.2">
      <c r="A1809" s="16" t="s">
        <v>1841</v>
      </c>
    </row>
    <row r="1810" spans="1:1" x14ac:dyDescent="0.2">
      <c r="A1810" s="16" t="s">
        <v>1842</v>
      </c>
    </row>
    <row r="1811" spans="1:1" x14ac:dyDescent="0.2">
      <c r="A1811" s="16" t="s">
        <v>1843</v>
      </c>
    </row>
    <row r="1812" spans="1:1" x14ac:dyDescent="0.2">
      <c r="A1812" s="16" t="s">
        <v>1844</v>
      </c>
    </row>
    <row r="1813" spans="1:1" x14ac:dyDescent="0.2">
      <c r="A1813" s="16" t="s">
        <v>1845</v>
      </c>
    </row>
    <row r="1814" spans="1:1" x14ac:dyDescent="0.2">
      <c r="A1814" s="16" t="s">
        <v>1846</v>
      </c>
    </row>
    <row r="1815" spans="1:1" x14ac:dyDescent="0.2">
      <c r="A1815" s="16" t="s">
        <v>1847</v>
      </c>
    </row>
    <row r="1816" spans="1:1" x14ac:dyDescent="0.2">
      <c r="A1816" s="16" t="s">
        <v>1848</v>
      </c>
    </row>
    <row r="1817" spans="1:1" x14ac:dyDescent="0.2">
      <c r="A1817" s="16" t="s">
        <v>1849</v>
      </c>
    </row>
    <row r="1818" spans="1:1" x14ac:dyDescent="0.2">
      <c r="A1818" s="16" t="s">
        <v>1850</v>
      </c>
    </row>
    <row r="1819" spans="1:1" x14ac:dyDescent="0.2">
      <c r="A1819" s="16" t="s">
        <v>1851</v>
      </c>
    </row>
    <row r="1820" spans="1:1" x14ac:dyDescent="0.2">
      <c r="A1820" s="16" t="s">
        <v>1852</v>
      </c>
    </row>
    <row r="1821" spans="1:1" x14ac:dyDescent="0.2">
      <c r="A1821" s="16" t="s">
        <v>1853</v>
      </c>
    </row>
    <row r="1822" spans="1:1" x14ac:dyDescent="0.2">
      <c r="A1822" s="16" t="s">
        <v>1854</v>
      </c>
    </row>
    <row r="1823" spans="1:1" x14ac:dyDescent="0.2">
      <c r="A1823" s="16" t="s">
        <v>1855</v>
      </c>
    </row>
    <row r="1824" spans="1:1" x14ac:dyDescent="0.2">
      <c r="A1824" s="16" t="s">
        <v>1856</v>
      </c>
    </row>
    <row r="1825" spans="1:1" x14ac:dyDescent="0.2">
      <c r="A1825" s="16" t="s">
        <v>1857</v>
      </c>
    </row>
    <row r="1826" spans="1:1" x14ac:dyDescent="0.2">
      <c r="A1826" s="16" t="s">
        <v>1858</v>
      </c>
    </row>
    <row r="1827" spans="1:1" x14ac:dyDescent="0.2">
      <c r="A1827" s="16" t="s">
        <v>1859</v>
      </c>
    </row>
    <row r="1828" spans="1:1" x14ac:dyDescent="0.2">
      <c r="A1828" s="16" t="s">
        <v>1860</v>
      </c>
    </row>
    <row r="1829" spans="1:1" x14ac:dyDescent="0.2">
      <c r="A1829" s="16" t="s">
        <v>1861</v>
      </c>
    </row>
    <row r="1830" spans="1:1" x14ac:dyDescent="0.2">
      <c r="A1830" s="16" t="s">
        <v>1862</v>
      </c>
    </row>
    <row r="1831" spans="1:1" x14ac:dyDescent="0.2">
      <c r="A1831" s="16" t="s">
        <v>1863</v>
      </c>
    </row>
    <row r="1832" spans="1:1" x14ac:dyDescent="0.2">
      <c r="A1832" s="16" t="s">
        <v>1864</v>
      </c>
    </row>
    <row r="1833" spans="1:1" x14ac:dyDescent="0.2">
      <c r="A1833" s="16" t="s">
        <v>1865</v>
      </c>
    </row>
    <row r="1834" spans="1:1" x14ac:dyDescent="0.2">
      <c r="A1834" s="16" t="s">
        <v>1866</v>
      </c>
    </row>
    <row r="1835" spans="1:1" x14ac:dyDescent="0.2">
      <c r="A1835" s="16" t="s">
        <v>1867</v>
      </c>
    </row>
    <row r="1836" spans="1:1" x14ac:dyDescent="0.2">
      <c r="A1836" s="16" t="s">
        <v>1868</v>
      </c>
    </row>
    <row r="1837" spans="1:1" x14ac:dyDescent="0.2">
      <c r="A1837" s="16" t="s">
        <v>1869</v>
      </c>
    </row>
    <row r="1838" spans="1:1" x14ac:dyDescent="0.2">
      <c r="A1838" s="16" t="s">
        <v>1870</v>
      </c>
    </row>
    <row r="1839" spans="1:1" x14ac:dyDescent="0.2">
      <c r="A1839" s="16" t="s">
        <v>1871</v>
      </c>
    </row>
    <row r="1840" spans="1:1" x14ac:dyDescent="0.2">
      <c r="A1840" s="16" t="s">
        <v>1872</v>
      </c>
    </row>
    <row r="1841" spans="1:1" x14ac:dyDescent="0.2">
      <c r="A1841" s="16" t="s">
        <v>1873</v>
      </c>
    </row>
    <row r="1842" spans="1:1" x14ac:dyDescent="0.2">
      <c r="A1842" s="16" t="s">
        <v>1874</v>
      </c>
    </row>
    <row r="1843" spans="1:1" x14ac:dyDescent="0.2">
      <c r="A1843" s="16" t="s">
        <v>1875</v>
      </c>
    </row>
    <row r="1844" spans="1:1" x14ac:dyDescent="0.2">
      <c r="A1844" s="16" t="s">
        <v>1876</v>
      </c>
    </row>
    <row r="1845" spans="1:1" x14ac:dyDescent="0.2">
      <c r="A1845" s="16" t="s">
        <v>1877</v>
      </c>
    </row>
    <row r="1846" spans="1:1" x14ac:dyDescent="0.2">
      <c r="A1846" s="16" t="s">
        <v>1878</v>
      </c>
    </row>
    <row r="1847" spans="1:1" x14ac:dyDescent="0.2">
      <c r="A1847" s="16" t="s">
        <v>1879</v>
      </c>
    </row>
    <row r="1848" spans="1:1" x14ac:dyDescent="0.2">
      <c r="A1848" s="16" t="s">
        <v>1880</v>
      </c>
    </row>
    <row r="1849" spans="1:1" x14ac:dyDescent="0.2">
      <c r="A1849" s="16" t="s">
        <v>1881</v>
      </c>
    </row>
    <row r="1850" spans="1:1" x14ac:dyDescent="0.2">
      <c r="A1850" s="16" t="s">
        <v>1882</v>
      </c>
    </row>
    <row r="1851" spans="1:1" x14ac:dyDescent="0.2">
      <c r="A1851" s="16" t="s">
        <v>1883</v>
      </c>
    </row>
    <row r="1852" spans="1:1" x14ac:dyDescent="0.2">
      <c r="A1852" s="16" t="s">
        <v>1884</v>
      </c>
    </row>
    <row r="1853" spans="1:1" x14ac:dyDescent="0.2">
      <c r="A1853" s="16" t="s">
        <v>1885</v>
      </c>
    </row>
    <row r="1854" spans="1:1" x14ac:dyDescent="0.2">
      <c r="A1854" s="16" t="s">
        <v>1886</v>
      </c>
    </row>
    <row r="1855" spans="1:1" x14ac:dyDescent="0.2">
      <c r="A1855" s="16" t="s">
        <v>1887</v>
      </c>
    </row>
    <row r="1856" spans="1:1" x14ac:dyDescent="0.2">
      <c r="A1856" s="16" t="s">
        <v>1888</v>
      </c>
    </row>
    <row r="1857" spans="1:1" x14ac:dyDescent="0.2">
      <c r="A1857" s="16" t="s">
        <v>1889</v>
      </c>
    </row>
    <row r="1858" spans="1:1" x14ac:dyDescent="0.2">
      <c r="A1858" s="16" t="s">
        <v>1890</v>
      </c>
    </row>
    <row r="1859" spans="1:1" x14ac:dyDescent="0.2">
      <c r="A1859" s="16" t="s">
        <v>1891</v>
      </c>
    </row>
    <row r="1860" spans="1:1" x14ac:dyDescent="0.2">
      <c r="A1860" s="16" t="s">
        <v>1892</v>
      </c>
    </row>
    <row r="1861" spans="1:1" x14ac:dyDescent="0.2">
      <c r="A1861" s="16" t="s">
        <v>1893</v>
      </c>
    </row>
    <row r="1862" spans="1:1" x14ac:dyDescent="0.2">
      <c r="A1862" s="16" t="s">
        <v>1894</v>
      </c>
    </row>
    <row r="1863" spans="1:1" x14ac:dyDescent="0.2">
      <c r="A1863" s="16" t="s">
        <v>1895</v>
      </c>
    </row>
    <row r="1864" spans="1:1" x14ac:dyDescent="0.2">
      <c r="A1864" s="16" t="s">
        <v>1896</v>
      </c>
    </row>
    <row r="1865" spans="1:1" x14ac:dyDescent="0.2">
      <c r="A1865" s="16" t="s">
        <v>1897</v>
      </c>
    </row>
    <row r="1866" spans="1:1" x14ac:dyDescent="0.2">
      <c r="A1866" s="16" t="s">
        <v>1898</v>
      </c>
    </row>
    <row r="1867" spans="1:1" x14ac:dyDescent="0.2">
      <c r="A1867" s="16" t="s">
        <v>1899</v>
      </c>
    </row>
    <row r="1868" spans="1:1" x14ac:dyDescent="0.2">
      <c r="A1868" s="16" t="s">
        <v>1900</v>
      </c>
    </row>
    <row r="1869" spans="1:1" x14ac:dyDescent="0.2">
      <c r="A1869" s="16" t="s">
        <v>1901</v>
      </c>
    </row>
    <row r="1870" spans="1:1" x14ac:dyDescent="0.2">
      <c r="A1870" s="16" t="s">
        <v>1902</v>
      </c>
    </row>
    <row r="1871" spans="1:1" x14ac:dyDescent="0.2">
      <c r="A1871" s="16" t="s">
        <v>1903</v>
      </c>
    </row>
    <row r="1872" spans="1:1" x14ac:dyDescent="0.2">
      <c r="A1872" s="16" t="s">
        <v>1904</v>
      </c>
    </row>
    <row r="1873" spans="1:1" x14ac:dyDescent="0.2">
      <c r="A1873" s="16" t="s">
        <v>1905</v>
      </c>
    </row>
    <row r="1874" spans="1:1" x14ac:dyDescent="0.2">
      <c r="A1874" s="16" t="s">
        <v>1906</v>
      </c>
    </row>
    <row r="1875" spans="1:1" x14ac:dyDescent="0.2">
      <c r="A1875" s="16" t="s">
        <v>1907</v>
      </c>
    </row>
    <row r="1876" spans="1:1" x14ac:dyDescent="0.2">
      <c r="A1876" s="16" t="s">
        <v>1908</v>
      </c>
    </row>
    <row r="1877" spans="1:1" x14ac:dyDescent="0.2">
      <c r="A1877" s="16" t="s">
        <v>1909</v>
      </c>
    </row>
    <row r="1878" spans="1:1" x14ac:dyDescent="0.2">
      <c r="A1878" s="16" t="s">
        <v>1910</v>
      </c>
    </row>
    <row r="1879" spans="1:1" x14ac:dyDescent="0.2">
      <c r="A1879" s="16" t="s">
        <v>1911</v>
      </c>
    </row>
    <row r="1880" spans="1:1" x14ac:dyDescent="0.2">
      <c r="A1880" s="16" t="s">
        <v>1912</v>
      </c>
    </row>
    <row r="1881" spans="1:1" x14ac:dyDescent="0.2">
      <c r="A1881" s="16" t="s">
        <v>1913</v>
      </c>
    </row>
    <row r="1882" spans="1:1" x14ac:dyDescent="0.2">
      <c r="A1882" s="16" t="s">
        <v>1914</v>
      </c>
    </row>
    <row r="1883" spans="1:1" x14ac:dyDescent="0.2">
      <c r="A1883" s="16" t="s">
        <v>1915</v>
      </c>
    </row>
    <row r="1884" spans="1:1" x14ac:dyDescent="0.2">
      <c r="A1884" s="16" t="s">
        <v>1916</v>
      </c>
    </row>
    <row r="1885" spans="1:1" x14ac:dyDescent="0.2">
      <c r="A1885" s="16" t="s">
        <v>1917</v>
      </c>
    </row>
    <row r="1886" spans="1:1" x14ac:dyDescent="0.2">
      <c r="A1886" s="16" t="s">
        <v>1918</v>
      </c>
    </row>
    <row r="1887" spans="1:1" x14ac:dyDescent="0.2">
      <c r="A1887" s="16" t="s">
        <v>1919</v>
      </c>
    </row>
    <row r="1888" spans="1:1" x14ac:dyDescent="0.2">
      <c r="A1888" s="16" t="s">
        <v>1920</v>
      </c>
    </row>
    <row r="1889" spans="1:1" x14ac:dyDescent="0.2">
      <c r="A1889" s="16" t="s">
        <v>1921</v>
      </c>
    </row>
    <row r="1890" spans="1:1" x14ac:dyDescent="0.2">
      <c r="A1890" s="16" t="s">
        <v>1922</v>
      </c>
    </row>
    <row r="1891" spans="1:1" x14ac:dyDescent="0.2">
      <c r="A1891" s="16" t="s">
        <v>1923</v>
      </c>
    </row>
    <row r="1892" spans="1:1" x14ac:dyDescent="0.2">
      <c r="A1892" s="16" t="s">
        <v>1924</v>
      </c>
    </row>
    <row r="1893" spans="1:1" x14ac:dyDescent="0.2">
      <c r="A1893" s="16" t="s">
        <v>1925</v>
      </c>
    </row>
    <row r="1894" spans="1:1" x14ac:dyDescent="0.2">
      <c r="A1894" s="16" t="s">
        <v>1926</v>
      </c>
    </row>
    <row r="1895" spans="1:1" x14ac:dyDescent="0.2">
      <c r="A1895" s="16" t="s">
        <v>1927</v>
      </c>
    </row>
    <row r="1896" spans="1:1" x14ac:dyDescent="0.2">
      <c r="A1896" s="16" t="s">
        <v>1928</v>
      </c>
    </row>
    <row r="1897" spans="1:1" x14ac:dyDescent="0.2">
      <c r="A1897" s="16" t="s">
        <v>1929</v>
      </c>
    </row>
    <row r="1898" spans="1:1" x14ac:dyDescent="0.2">
      <c r="A1898" s="16" t="s">
        <v>1930</v>
      </c>
    </row>
    <row r="1899" spans="1:1" x14ac:dyDescent="0.2">
      <c r="A1899" s="16" t="s">
        <v>1931</v>
      </c>
    </row>
    <row r="1900" spans="1:1" x14ac:dyDescent="0.2">
      <c r="A1900" s="16" t="s">
        <v>1932</v>
      </c>
    </row>
    <row r="1901" spans="1:1" x14ac:dyDescent="0.2">
      <c r="A1901" s="16" t="s">
        <v>1933</v>
      </c>
    </row>
    <row r="1902" spans="1:1" x14ac:dyDescent="0.2">
      <c r="A1902" s="16" t="s">
        <v>1934</v>
      </c>
    </row>
    <row r="1903" spans="1:1" x14ac:dyDescent="0.2">
      <c r="A1903" s="16" t="s">
        <v>1935</v>
      </c>
    </row>
    <row r="1904" spans="1:1" x14ac:dyDescent="0.2">
      <c r="A1904" s="16" t="s">
        <v>1936</v>
      </c>
    </row>
    <row r="1905" spans="1:1" x14ac:dyDescent="0.2">
      <c r="A1905" s="16" t="s">
        <v>1937</v>
      </c>
    </row>
    <row r="1906" spans="1:1" x14ac:dyDescent="0.2">
      <c r="A1906" s="16" t="s">
        <v>1938</v>
      </c>
    </row>
    <row r="1907" spans="1:1" x14ac:dyDescent="0.2">
      <c r="A1907" s="16" t="s">
        <v>1939</v>
      </c>
    </row>
    <row r="1908" spans="1:1" x14ac:dyDescent="0.2">
      <c r="A1908" s="16" t="s">
        <v>1940</v>
      </c>
    </row>
    <row r="1909" spans="1:1" x14ac:dyDescent="0.2">
      <c r="A1909" s="16" t="s">
        <v>1941</v>
      </c>
    </row>
    <row r="1910" spans="1:1" x14ac:dyDescent="0.2">
      <c r="A1910" s="16" t="s">
        <v>1942</v>
      </c>
    </row>
    <row r="1911" spans="1:1" x14ac:dyDescent="0.2">
      <c r="A1911" s="16" t="s">
        <v>1943</v>
      </c>
    </row>
    <row r="1912" spans="1:1" x14ac:dyDescent="0.2">
      <c r="A1912" s="16" t="s">
        <v>1944</v>
      </c>
    </row>
    <row r="1913" spans="1:1" x14ac:dyDescent="0.2">
      <c r="A1913" s="16" t="s">
        <v>1945</v>
      </c>
    </row>
    <row r="1914" spans="1:1" x14ac:dyDescent="0.2">
      <c r="A1914" s="16" t="s">
        <v>1946</v>
      </c>
    </row>
    <row r="1915" spans="1:1" x14ac:dyDescent="0.2">
      <c r="A1915" s="16" t="s">
        <v>1947</v>
      </c>
    </row>
    <row r="1916" spans="1:1" x14ac:dyDescent="0.2">
      <c r="A1916" s="16" t="s">
        <v>1948</v>
      </c>
    </row>
    <row r="1917" spans="1:1" x14ac:dyDescent="0.2">
      <c r="A1917" s="16" t="s">
        <v>1949</v>
      </c>
    </row>
    <row r="1918" spans="1:1" x14ac:dyDescent="0.2">
      <c r="A1918" s="16" t="s">
        <v>1950</v>
      </c>
    </row>
    <row r="1919" spans="1:1" x14ac:dyDescent="0.2">
      <c r="A1919" s="16" t="s">
        <v>1951</v>
      </c>
    </row>
    <row r="1920" spans="1:1" x14ac:dyDescent="0.2">
      <c r="A1920" s="16" t="s">
        <v>1952</v>
      </c>
    </row>
    <row r="1921" spans="1:1" x14ac:dyDescent="0.2">
      <c r="A1921" s="16" t="s">
        <v>1953</v>
      </c>
    </row>
    <row r="1922" spans="1:1" x14ac:dyDescent="0.2">
      <c r="A1922" s="16" t="s">
        <v>1954</v>
      </c>
    </row>
    <row r="1923" spans="1:1" x14ac:dyDescent="0.2">
      <c r="A1923" s="16" t="s">
        <v>1955</v>
      </c>
    </row>
    <row r="1924" spans="1:1" x14ac:dyDescent="0.2">
      <c r="A1924" s="16" t="s">
        <v>1956</v>
      </c>
    </row>
    <row r="1925" spans="1:1" x14ac:dyDescent="0.2">
      <c r="A1925" s="16" t="s">
        <v>1957</v>
      </c>
    </row>
    <row r="1926" spans="1:1" x14ac:dyDescent="0.2">
      <c r="A1926" s="16" t="s">
        <v>1958</v>
      </c>
    </row>
    <row r="1927" spans="1:1" x14ac:dyDescent="0.2">
      <c r="A1927" s="16" t="s">
        <v>1959</v>
      </c>
    </row>
    <row r="1928" spans="1:1" x14ac:dyDescent="0.2">
      <c r="A1928" s="16" t="s">
        <v>1960</v>
      </c>
    </row>
    <row r="1929" spans="1:1" x14ac:dyDescent="0.2">
      <c r="A1929" s="16" t="s">
        <v>1961</v>
      </c>
    </row>
    <row r="1930" spans="1:1" x14ac:dyDescent="0.2">
      <c r="A1930" s="16" t="s">
        <v>1962</v>
      </c>
    </row>
    <row r="1931" spans="1:1" x14ac:dyDescent="0.2">
      <c r="A1931" s="16" t="s">
        <v>1963</v>
      </c>
    </row>
    <row r="1932" spans="1:1" x14ac:dyDescent="0.2">
      <c r="A1932" s="16" t="s">
        <v>1964</v>
      </c>
    </row>
    <row r="1933" spans="1:1" x14ac:dyDescent="0.2">
      <c r="A1933" s="16" t="s">
        <v>1965</v>
      </c>
    </row>
    <row r="1934" spans="1:1" x14ac:dyDescent="0.2">
      <c r="A1934" s="16" t="s">
        <v>1966</v>
      </c>
    </row>
    <row r="1935" spans="1:1" x14ac:dyDescent="0.2">
      <c r="A1935" s="16" t="s">
        <v>1967</v>
      </c>
    </row>
    <row r="1936" spans="1:1" x14ac:dyDescent="0.2">
      <c r="A1936" s="16" t="s">
        <v>1968</v>
      </c>
    </row>
    <row r="1937" spans="1:1" x14ac:dyDescent="0.2">
      <c r="A1937" s="16" t="s">
        <v>1969</v>
      </c>
    </row>
    <row r="1938" spans="1:1" x14ac:dyDescent="0.2">
      <c r="A1938" s="16" t="s">
        <v>1970</v>
      </c>
    </row>
    <row r="1939" spans="1:1" x14ac:dyDescent="0.2">
      <c r="A1939" s="16" t="s">
        <v>1971</v>
      </c>
    </row>
    <row r="1940" spans="1:1" x14ac:dyDescent="0.2">
      <c r="A1940" s="16" t="s">
        <v>1972</v>
      </c>
    </row>
    <row r="1941" spans="1:1" x14ac:dyDescent="0.2">
      <c r="A1941" s="16" t="s">
        <v>1973</v>
      </c>
    </row>
    <row r="1942" spans="1:1" x14ac:dyDescent="0.2">
      <c r="A1942" s="16" t="s">
        <v>1974</v>
      </c>
    </row>
    <row r="1943" spans="1:1" x14ac:dyDescent="0.2">
      <c r="A1943" s="16" t="s">
        <v>1975</v>
      </c>
    </row>
    <row r="1944" spans="1:1" x14ac:dyDescent="0.2">
      <c r="A1944" s="16" t="s">
        <v>1976</v>
      </c>
    </row>
    <row r="1945" spans="1:1" x14ac:dyDescent="0.2">
      <c r="A1945" s="16" t="s">
        <v>1977</v>
      </c>
    </row>
    <row r="1946" spans="1:1" x14ac:dyDescent="0.2">
      <c r="A1946" s="16" t="s">
        <v>1978</v>
      </c>
    </row>
    <row r="1947" spans="1:1" x14ac:dyDescent="0.2">
      <c r="A1947" s="16" t="s">
        <v>1979</v>
      </c>
    </row>
    <row r="1948" spans="1:1" x14ac:dyDescent="0.2">
      <c r="A1948" s="16" t="s">
        <v>1980</v>
      </c>
    </row>
    <row r="1949" spans="1:1" x14ac:dyDescent="0.2">
      <c r="A1949" s="16" t="s">
        <v>1981</v>
      </c>
    </row>
    <row r="1950" spans="1:1" x14ac:dyDescent="0.2">
      <c r="A1950" s="16" t="s">
        <v>1982</v>
      </c>
    </row>
    <row r="1951" spans="1:1" x14ac:dyDescent="0.2">
      <c r="A1951" s="16" t="s">
        <v>1983</v>
      </c>
    </row>
    <row r="1952" spans="1:1" x14ac:dyDescent="0.2">
      <c r="A1952" s="16" t="s">
        <v>1984</v>
      </c>
    </row>
    <row r="1953" spans="1:1" x14ac:dyDescent="0.2">
      <c r="A1953" s="16" t="s">
        <v>1985</v>
      </c>
    </row>
    <row r="1954" spans="1:1" x14ac:dyDescent="0.2">
      <c r="A1954" s="16" t="s">
        <v>1986</v>
      </c>
    </row>
    <row r="1955" spans="1:1" x14ac:dyDescent="0.2">
      <c r="A1955" s="16" t="s">
        <v>1987</v>
      </c>
    </row>
    <row r="1956" spans="1:1" x14ac:dyDescent="0.2">
      <c r="A1956" s="16" t="s">
        <v>1988</v>
      </c>
    </row>
    <row r="1957" spans="1:1" x14ac:dyDescent="0.2">
      <c r="A1957" s="16" t="s">
        <v>1989</v>
      </c>
    </row>
    <row r="1958" spans="1:1" x14ac:dyDescent="0.2">
      <c r="A1958" s="16" t="s">
        <v>1990</v>
      </c>
    </row>
    <row r="1959" spans="1:1" x14ac:dyDescent="0.2">
      <c r="A1959" s="16" t="s">
        <v>1991</v>
      </c>
    </row>
    <row r="1960" spans="1:1" x14ac:dyDescent="0.2">
      <c r="A1960" s="16" t="s">
        <v>1992</v>
      </c>
    </row>
    <row r="1961" spans="1:1" x14ac:dyDescent="0.2">
      <c r="A1961" s="16" t="s">
        <v>1993</v>
      </c>
    </row>
    <row r="1962" spans="1:1" x14ac:dyDescent="0.2">
      <c r="A1962" s="16" t="s">
        <v>1994</v>
      </c>
    </row>
    <row r="1963" spans="1:1" x14ac:dyDescent="0.2">
      <c r="A1963" s="16" t="s">
        <v>1995</v>
      </c>
    </row>
    <row r="1964" spans="1:1" x14ac:dyDescent="0.2">
      <c r="A1964" s="16" t="s">
        <v>1996</v>
      </c>
    </row>
    <row r="1965" spans="1:1" x14ac:dyDescent="0.2">
      <c r="A1965" s="16" t="s">
        <v>1997</v>
      </c>
    </row>
    <row r="1966" spans="1:1" x14ac:dyDescent="0.2">
      <c r="A1966" s="16" t="s">
        <v>1998</v>
      </c>
    </row>
    <row r="1967" spans="1:1" x14ac:dyDescent="0.2">
      <c r="A1967" s="16" t="s">
        <v>1999</v>
      </c>
    </row>
    <row r="1968" spans="1:1" x14ac:dyDescent="0.2">
      <c r="A1968" s="16" t="s">
        <v>2000</v>
      </c>
    </row>
    <row r="1969" spans="1:1" x14ac:dyDescent="0.2">
      <c r="A1969" s="16" t="s">
        <v>2001</v>
      </c>
    </row>
    <row r="1970" spans="1:1" x14ac:dyDescent="0.2">
      <c r="A1970" s="16" t="s">
        <v>2002</v>
      </c>
    </row>
    <row r="1971" spans="1:1" x14ac:dyDescent="0.2">
      <c r="A1971" s="16" t="s">
        <v>2003</v>
      </c>
    </row>
    <row r="1972" spans="1:1" x14ac:dyDescent="0.2">
      <c r="A1972" s="16" t="s">
        <v>2004</v>
      </c>
    </row>
    <row r="1973" spans="1:1" x14ac:dyDescent="0.2">
      <c r="A1973" s="16" t="s">
        <v>2005</v>
      </c>
    </row>
    <row r="1974" spans="1:1" x14ac:dyDescent="0.2">
      <c r="A1974" s="16" t="s">
        <v>2006</v>
      </c>
    </row>
    <row r="1975" spans="1:1" x14ac:dyDescent="0.2">
      <c r="A1975" s="16" t="s">
        <v>2007</v>
      </c>
    </row>
    <row r="1976" spans="1:1" x14ac:dyDescent="0.2">
      <c r="A1976" s="16" t="s">
        <v>2008</v>
      </c>
    </row>
    <row r="1977" spans="1:1" x14ac:dyDescent="0.2">
      <c r="A1977" s="16" t="s">
        <v>2009</v>
      </c>
    </row>
    <row r="1978" spans="1:1" x14ac:dyDescent="0.2">
      <c r="A1978" s="16" t="s">
        <v>2010</v>
      </c>
    </row>
    <row r="1979" spans="1:1" x14ac:dyDescent="0.2">
      <c r="A1979" s="16" t="s">
        <v>2011</v>
      </c>
    </row>
    <row r="1980" spans="1:1" x14ac:dyDescent="0.2">
      <c r="A1980" s="16" t="s">
        <v>2012</v>
      </c>
    </row>
    <row r="1981" spans="1:1" x14ac:dyDescent="0.2">
      <c r="A1981" s="16" t="s">
        <v>2013</v>
      </c>
    </row>
    <row r="1982" spans="1:1" x14ac:dyDescent="0.2">
      <c r="A1982" s="16" t="s">
        <v>2014</v>
      </c>
    </row>
    <row r="1983" spans="1:1" x14ac:dyDescent="0.2">
      <c r="A1983" s="16" t="s">
        <v>2015</v>
      </c>
    </row>
    <row r="1984" spans="1:1" x14ac:dyDescent="0.2">
      <c r="A1984" s="16" t="s">
        <v>2016</v>
      </c>
    </row>
    <row r="1985" spans="1:1" x14ac:dyDescent="0.2">
      <c r="A1985" s="16" t="s">
        <v>2017</v>
      </c>
    </row>
    <row r="1986" spans="1:1" x14ac:dyDescent="0.2">
      <c r="A1986" s="16" t="s">
        <v>2018</v>
      </c>
    </row>
    <row r="1987" spans="1:1" x14ac:dyDescent="0.2">
      <c r="A1987" s="16" t="s">
        <v>2019</v>
      </c>
    </row>
    <row r="1988" spans="1:1" x14ac:dyDescent="0.2">
      <c r="A1988" s="16" t="s">
        <v>2020</v>
      </c>
    </row>
    <row r="1989" spans="1:1" x14ac:dyDescent="0.2">
      <c r="A1989" s="16" t="s">
        <v>2021</v>
      </c>
    </row>
    <row r="1990" spans="1:1" x14ac:dyDescent="0.2">
      <c r="A1990" s="16" t="s">
        <v>2022</v>
      </c>
    </row>
    <row r="1991" spans="1:1" x14ac:dyDescent="0.2">
      <c r="A1991" s="16" t="s">
        <v>2023</v>
      </c>
    </row>
    <row r="1992" spans="1:1" x14ac:dyDescent="0.2">
      <c r="A1992" s="16" t="s">
        <v>2024</v>
      </c>
    </row>
    <row r="1993" spans="1:1" x14ac:dyDescent="0.2">
      <c r="A1993" s="16" t="s">
        <v>2025</v>
      </c>
    </row>
    <row r="1994" spans="1:1" x14ac:dyDescent="0.2">
      <c r="A1994" s="16" t="s">
        <v>2026</v>
      </c>
    </row>
    <row r="1995" spans="1:1" x14ac:dyDescent="0.2">
      <c r="A1995" s="16" t="s">
        <v>2027</v>
      </c>
    </row>
    <row r="1996" spans="1:1" x14ac:dyDescent="0.2">
      <c r="A1996" s="16" t="s">
        <v>2028</v>
      </c>
    </row>
    <row r="1997" spans="1:1" x14ac:dyDescent="0.2">
      <c r="A1997" s="16" t="s">
        <v>2029</v>
      </c>
    </row>
    <row r="1998" spans="1:1" x14ac:dyDescent="0.2">
      <c r="A1998" s="16" t="s">
        <v>2030</v>
      </c>
    </row>
    <row r="1999" spans="1:1" x14ac:dyDescent="0.2">
      <c r="A1999" s="16" t="s">
        <v>2031</v>
      </c>
    </row>
    <row r="2000" spans="1:1" x14ac:dyDescent="0.2">
      <c r="A2000" s="16" t="s">
        <v>2032</v>
      </c>
    </row>
    <row r="2001" spans="1:1" x14ac:dyDescent="0.2">
      <c r="A2001" s="16" t="s">
        <v>2033</v>
      </c>
    </row>
    <row r="2002" spans="1:1" x14ac:dyDescent="0.2">
      <c r="A2002" s="16" t="s">
        <v>2034</v>
      </c>
    </row>
    <row r="2003" spans="1:1" x14ac:dyDescent="0.2">
      <c r="A2003" s="16" t="s">
        <v>2035</v>
      </c>
    </row>
    <row r="2004" spans="1:1" x14ac:dyDescent="0.2">
      <c r="A2004" s="16" t="s">
        <v>2036</v>
      </c>
    </row>
    <row r="2005" spans="1:1" x14ac:dyDescent="0.2">
      <c r="A2005" s="16" t="s">
        <v>2037</v>
      </c>
    </row>
    <row r="2006" spans="1:1" x14ac:dyDescent="0.2">
      <c r="A2006" s="16" t="s">
        <v>2038</v>
      </c>
    </row>
    <row r="2007" spans="1:1" x14ac:dyDescent="0.2">
      <c r="A2007" s="16" t="s">
        <v>2039</v>
      </c>
    </row>
    <row r="2008" spans="1:1" x14ac:dyDescent="0.2">
      <c r="A2008" s="16" t="s">
        <v>2040</v>
      </c>
    </row>
    <row r="2009" spans="1:1" x14ac:dyDescent="0.2">
      <c r="A2009" s="16" t="s">
        <v>2041</v>
      </c>
    </row>
    <row r="2010" spans="1:1" x14ac:dyDescent="0.2">
      <c r="A2010" s="16" t="s">
        <v>2042</v>
      </c>
    </row>
    <row r="2011" spans="1:1" x14ac:dyDescent="0.2">
      <c r="A2011" s="16" t="s">
        <v>2043</v>
      </c>
    </row>
    <row r="2012" spans="1:1" x14ac:dyDescent="0.2">
      <c r="A2012" s="16" t="s">
        <v>2044</v>
      </c>
    </row>
    <row r="2013" spans="1:1" x14ac:dyDescent="0.2">
      <c r="A2013" s="16" t="s">
        <v>2045</v>
      </c>
    </row>
    <row r="2014" spans="1:1" x14ac:dyDescent="0.2">
      <c r="A2014" s="16" t="s">
        <v>2046</v>
      </c>
    </row>
    <row r="2015" spans="1:1" x14ac:dyDescent="0.2">
      <c r="A2015" s="16" t="s">
        <v>2047</v>
      </c>
    </row>
    <row r="2016" spans="1:1" x14ac:dyDescent="0.2">
      <c r="A2016" s="16" t="s">
        <v>2048</v>
      </c>
    </row>
    <row r="2017" spans="1:1" x14ac:dyDescent="0.2">
      <c r="A2017" s="16" t="s">
        <v>2049</v>
      </c>
    </row>
    <row r="2018" spans="1:1" x14ac:dyDescent="0.2">
      <c r="A2018" s="16" t="s">
        <v>2050</v>
      </c>
    </row>
    <row r="2019" spans="1:1" x14ac:dyDescent="0.2">
      <c r="A2019" s="16" t="s">
        <v>2051</v>
      </c>
    </row>
    <row r="2020" spans="1:1" x14ac:dyDescent="0.2">
      <c r="A2020" s="16" t="s">
        <v>2052</v>
      </c>
    </row>
    <row r="2021" spans="1:1" x14ac:dyDescent="0.2">
      <c r="A2021" s="16" t="s">
        <v>2053</v>
      </c>
    </row>
    <row r="2022" spans="1:1" x14ac:dyDescent="0.2">
      <c r="A2022" s="16" t="s">
        <v>2054</v>
      </c>
    </row>
    <row r="2023" spans="1:1" x14ac:dyDescent="0.2">
      <c r="A2023" s="16" t="s">
        <v>2055</v>
      </c>
    </row>
    <row r="2024" spans="1:1" x14ac:dyDescent="0.2">
      <c r="A2024" s="16" t="s">
        <v>2056</v>
      </c>
    </row>
    <row r="2025" spans="1:1" x14ac:dyDescent="0.2">
      <c r="A2025" s="16" t="s">
        <v>2057</v>
      </c>
    </row>
    <row r="2026" spans="1:1" x14ac:dyDescent="0.2">
      <c r="A2026" s="16" t="s">
        <v>2058</v>
      </c>
    </row>
    <row r="2027" spans="1:1" x14ac:dyDescent="0.2">
      <c r="A2027" s="16" t="s">
        <v>2059</v>
      </c>
    </row>
    <row r="2028" spans="1:1" x14ac:dyDescent="0.2">
      <c r="A2028" s="16" t="s">
        <v>2060</v>
      </c>
    </row>
    <row r="2029" spans="1:1" x14ac:dyDescent="0.2">
      <c r="A2029" s="16" t="s">
        <v>2061</v>
      </c>
    </row>
    <row r="2030" spans="1:1" x14ac:dyDescent="0.2">
      <c r="A2030" s="16" t="s">
        <v>2062</v>
      </c>
    </row>
    <row r="2031" spans="1:1" x14ac:dyDescent="0.2">
      <c r="A2031" s="16" t="s">
        <v>2063</v>
      </c>
    </row>
    <row r="2032" spans="1:1" x14ac:dyDescent="0.2">
      <c r="A2032" s="16" t="s">
        <v>2064</v>
      </c>
    </row>
    <row r="2033" spans="1:1" x14ac:dyDescent="0.2">
      <c r="A2033" s="16" t="s">
        <v>2065</v>
      </c>
    </row>
    <row r="2034" spans="1:1" x14ac:dyDescent="0.2">
      <c r="A2034" s="16" t="s">
        <v>2066</v>
      </c>
    </row>
    <row r="2035" spans="1:1" x14ac:dyDescent="0.2">
      <c r="A2035" s="16" t="s">
        <v>2067</v>
      </c>
    </row>
    <row r="2036" spans="1:1" x14ac:dyDescent="0.2">
      <c r="A2036" s="16" t="s">
        <v>2068</v>
      </c>
    </row>
    <row r="2037" spans="1:1" x14ac:dyDescent="0.2">
      <c r="A2037" s="16" t="s">
        <v>2069</v>
      </c>
    </row>
    <row r="2038" spans="1:1" x14ac:dyDescent="0.2">
      <c r="A2038" s="16" t="s">
        <v>2070</v>
      </c>
    </row>
    <row r="2039" spans="1:1" x14ac:dyDescent="0.2">
      <c r="A2039" s="16" t="s">
        <v>2071</v>
      </c>
    </row>
    <row r="2040" spans="1:1" x14ac:dyDescent="0.2">
      <c r="A2040" s="16" t="s">
        <v>2072</v>
      </c>
    </row>
    <row r="2041" spans="1:1" x14ac:dyDescent="0.2">
      <c r="A2041" s="16" t="s">
        <v>2073</v>
      </c>
    </row>
    <row r="2042" spans="1:1" x14ac:dyDescent="0.2">
      <c r="A2042" s="16" t="s">
        <v>2074</v>
      </c>
    </row>
    <row r="2043" spans="1:1" x14ac:dyDescent="0.2">
      <c r="A2043" s="16" t="s">
        <v>2075</v>
      </c>
    </row>
    <row r="2044" spans="1:1" x14ac:dyDescent="0.2">
      <c r="A2044" s="16" t="s">
        <v>2076</v>
      </c>
    </row>
    <row r="2045" spans="1:1" x14ac:dyDescent="0.2">
      <c r="A2045" s="16" t="s">
        <v>2077</v>
      </c>
    </row>
    <row r="2046" spans="1:1" x14ac:dyDescent="0.2">
      <c r="A2046" s="16" t="s">
        <v>2078</v>
      </c>
    </row>
    <row r="2047" spans="1:1" x14ac:dyDescent="0.2">
      <c r="A2047" s="16" t="s">
        <v>2079</v>
      </c>
    </row>
    <row r="2048" spans="1:1" x14ac:dyDescent="0.2">
      <c r="A2048" s="16" t="s">
        <v>2080</v>
      </c>
    </row>
    <row r="2049" spans="1:1" x14ac:dyDescent="0.2">
      <c r="A2049" s="16" t="s">
        <v>2081</v>
      </c>
    </row>
    <row r="2050" spans="1:1" x14ac:dyDescent="0.2">
      <c r="A2050" s="16" t="s">
        <v>2082</v>
      </c>
    </row>
    <row r="2051" spans="1:1" x14ac:dyDescent="0.2">
      <c r="A2051" s="16" t="s">
        <v>2083</v>
      </c>
    </row>
    <row r="2052" spans="1:1" x14ac:dyDescent="0.2">
      <c r="A2052" s="16" t="s">
        <v>2084</v>
      </c>
    </row>
    <row r="2053" spans="1:1" x14ac:dyDescent="0.2">
      <c r="A2053" s="16" t="s">
        <v>2085</v>
      </c>
    </row>
    <row r="2054" spans="1:1" x14ac:dyDescent="0.2">
      <c r="A2054" s="16" t="s">
        <v>2086</v>
      </c>
    </row>
    <row r="2055" spans="1:1" x14ac:dyDescent="0.2">
      <c r="A2055" s="16" t="s">
        <v>2087</v>
      </c>
    </row>
    <row r="2056" spans="1:1" x14ac:dyDescent="0.2">
      <c r="A2056" s="16" t="s">
        <v>2088</v>
      </c>
    </row>
    <row r="2057" spans="1:1" x14ac:dyDescent="0.2">
      <c r="A2057" s="16" t="s">
        <v>2089</v>
      </c>
    </row>
    <row r="2058" spans="1:1" x14ac:dyDescent="0.2">
      <c r="A2058" s="16" t="s">
        <v>2090</v>
      </c>
    </row>
    <row r="2059" spans="1:1" x14ac:dyDescent="0.2">
      <c r="A2059" s="16" t="s">
        <v>2091</v>
      </c>
    </row>
    <row r="2060" spans="1:1" x14ac:dyDescent="0.2">
      <c r="A2060" s="16" t="s">
        <v>2092</v>
      </c>
    </row>
    <row r="2061" spans="1:1" x14ac:dyDescent="0.2">
      <c r="A2061" s="16" t="s">
        <v>2093</v>
      </c>
    </row>
    <row r="2062" spans="1:1" x14ac:dyDescent="0.2">
      <c r="A2062" s="16" t="s">
        <v>2094</v>
      </c>
    </row>
    <row r="2063" spans="1:1" x14ac:dyDescent="0.2">
      <c r="A2063" s="16" t="s">
        <v>2095</v>
      </c>
    </row>
    <row r="2064" spans="1:1" x14ac:dyDescent="0.2">
      <c r="A2064" s="16" t="s">
        <v>2096</v>
      </c>
    </row>
    <row r="2065" spans="1:1" x14ac:dyDescent="0.2">
      <c r="A2065" s="16" t="s">
        <v>2097</v>
      </c>
    </row>
    <row r="2066" spans="1:1" x14ac:dyDescent="0.2">
      <c r="A2066" s="16" t="s">
        <v>2098</v>
      </c>
    </row>
    <row r="2067" spans="1:1" x14ac:dyDescent="0.2">
      <c r="A2067" s="16" t="s">
        <v>2099</v>
      </c>
    </row>
    <row r="2068" spans="1:1" x14ac:dyDescent="0.2">
      <c r="A2068" s="16" t="s">
        <v>2100</v>
      </c>
    </row>
    <row r="2069" spans="1:1" x14ac:dyDescent="0.2">
      <c r="A2069" s="16" t="s">
        <v>2101</v>
      </c>
    </row>
    <row r="2070" spans="1:1" x14ac:dyDescent="0.2">
      <c r="A2070" s="16" t="s">
        <v>2102</v>
      </c>
    </row>
    <row r="2071" spans="1:1" x14ac:dyDescent="0.2">
      <c r="A2071" s="16" t="s">
        <v>2103</v>
      </c>
    </row>
    <row r="2072" spans="1:1" x14ac:dyDescent="0.2">
      <c r="A2072" s="16" t="s">
        <v>2104</v>
      </c>
    </row>
    <row r="2073" spans="1:1" x14ac:dyDescent="0.2">
      <c r="A2073" s="16" t="s">
        <v>2105</v>
      </c>
    </row>
    <row r="2074" spans="1:1" x14ac:dyDescent="0.2">
      <c r="A2074" s="16" t="s">
        <v>2106</v>
      </c>
    </row>
    <row r="2075" spans="1:1" x14ac:dyDescent="0.2">
      <c r="A2075" s="16" t="s">
        <v>2107</v>
      </c>
    </row>
    <row r="2076" spans="1:1" x14ac:dyDescent="0.2">
      <c r="A2076" s="16" t="s">
        <v>2108</v>
      </c>
    </row>
    <row r="2077" spans="1:1" x14ac:dyDescent="0.2">
      <c r="A2077" s="16" t="s">
        <v>2109</v>
      </c>
    </row>
    <row r="2078" spans="1:1" x14ac:dyDescent="0.2">
      <c r="A2078" s="16" t="s">
        <v>2110</v>
      </c>
    </row>
    <row r="2079" spans="1:1" x14ac:dyDescent="0.2">
      <c r="A2079" s="16" t="s">
        <v>2111</v>
      </c>
    </row>
    <row r="2080" spans="1:1" x14ac:dyDescent="0.2">
      <c r="A2080" s="16" t="s">
        <v>2112</v>
      </c>
    </row>
    <row r="2081" spans="1:1" x14ac:dyDescent="0.2">
      <c r="A2081" s="16" t="s">
        <v>2113</v>
      </c>
    </row>
    <row r="2082" spans="1:1" x14ac:dyDescent="0.2">
      <c r="A2082" s="16" t="s">
        <v>2114</v>
      </c>
    </row>
    <row r="2083" spans="1:1" x14ac:dyDescent="0.2">
      <c r="A2083" s="16" t="s">
        <v>2115</v>
      </c>
    </row>
    <row r="2084" spans="1:1" x14ac:dyDescent="0.2">
      <c r="A2084" s="16" t="s">
        <v>2116</v>
      </c>
    </row>
    <row r="2085" spans="1:1" x14ac:dyDescent="0.2">
      <c r="A2085" s="16" t="s">
        <v>2117</v>
      </c>
    </row>
    <row r="2086" spans="1:1" x14ac:dyDescent="0.2">
      <c r="A2086" s="16" t="s">
        <v>2118</v>
      </c>
    </row>
    <row r="2087" spans="1:1" x14ac:dyDescent="0.2">
      <c r="A2087" s="16" t="s">
        <v>2119</v>
      </c>
    </row>
    <row r="2088" spans="1:1" x14ac:dyDescent="0.2">
      <c r="A2088" s="16" t="s">
        <v>2120</v>
      </c>
    </row>
    <row r="2089" spans="1:1" x14ac:dyDescent="0.2">
      <c r="A2089" s="16" t="s">
        <v>2121</v>
      </c>
    </row>
    <row r="2090" spans="1:1" x14ac:dyDescent="0.2">
      <c r="A2090" s="16" t="s">
        <v>2122</v>
      </c>
    </row>
    <row r="2091" spans="1:1" x14ac:dyDescent="0.2">
      <c r="A2091" s="16" t="s">
        <v>2123</v>
      </c>
    </row>
    <row r="2092" spans="1:1" x14ac:dyDescent="0.2">
      <c r="A2092" s="16" t="s">
        <v>2124</v>
      </c>
    </row>
    <row r="2093" spans="1:1" x14ac:dyDescent="0.2">
      <c r="A2093" s="16" t="s">
        <v>2125</v>
      </c>
    </row>
    <row r="2094" spans="1:1" x14ac:dyDescent="0.2">
      <c r="A2094" s="16" t="s">
        <v>2126</v>
      </c>
    </row>
    <row r="2095" spans="1:1" x14ac:dyDescent="0.2">
      <c r="A2095" s="16" t="s">
        <v>2127</v>
      </c>
    </row>
    <row r="2096" spans="1:1" x14ac:dyDescent="0.2">
      <c r="A2096" s="16" t="s">
        <v>2128</v>
      </c>
    </row>
    <row r="2097" spans="1:1" x14ac:dyDescent="0.2">
      <c r="A2097" s="16" t="s">
        <v>2129</v>
      </c>
    </row>
    <row r="2098" spans="1:1" x14ac:dyDescent="0.2">
      <c r="A2098" s="16" t="s">
        <v>2130</v>
      </c>
    </row>
    <row r="2099" spans="1:1" x14ac:dyDescent="0.2">
      <c r="A2099" s="16" t="s">
        <v>2131</v>
      </c>
    </row>
    <row r="2100" spans="1:1" x14ac:dyDescent="0.2">
      <c r="A2100" s="16" t="s">
        <v>2132</v>
      </c>
    </row>
    <row r="2101" spans="1:1" x14ac:dyDescent="0.2">
      <c r="A2101" s="16" t="s">
        <v>2133</v>
      </c>
    </row>
    <row r="2102" spans="1:1" x14ac:dyDescent="0.2">
      <c r="A2102" s="16" t="s">
        <v>2134</v>
      </c>
    </row>
    <row r="2103" spans="1:1" x14ac:dyDescent="0.2">
      <c r="A2103" s="16" t="s">
        <v>2135</v>
      </c>
    </row>
    <row r="2104" spans="1:1" x14ac:dyDescent="0.2">
      <c r="A2104" s="16" t="s">
        <v>2136</v>
      </c>
    </row>
    <row r="2105" spans="1:1" x14ac:dyDescent="0.2">
      <c r="A2105" s="16" t="s">
        <v>2137</v>
      </c>
    </row>
    <row r="2106" spans="1:1" x14ac:dyDescent="0.2">
      <c r="A2106" s="16" t="s">
        <v>2138</v>
      </c>
    </row>
    <row r="2107" spans="1:1" x14ac:dyDescent="0.2">
      <c r="A2107" s="16" t="s">
        <v>2139</v>
      </c>
    </row>
    <row r="2108" spans="1:1" x14ac:dyDescent="0.2">
      <c r="A2108" s="16" t="s">
        <v>2140</v>
      </c>
    </row>
    <row r="2109" spans="1:1" x14ac:dyDescent="0.2">
      <c r="A2109" s="16" t="s">
        <v>2141</v>
      </c>
    </row>
    <row r="2110" spans="1:1" x14ac:dyDescent="0.2">
      <c r="A2110" s="16" t="s">
        <v>2142</v>
      </c>
    </row>
    <row r="2111" spans="1:1" x14ac:dyDescent="0.2">
      <c r="A2111" s="16" t="s">
        <v>2143</v>
      </c>
    </row>
    <row r="2112" spans="1:1" x14ac:dyDescent="0.2">
      <c r="A2112" s="16" t="s">
        <v>2144</v>
      </c>
    </row>
    <row r="2113" spans="1:1" x14ac:dyDescent="0.2">
      <c r="A2113" s="16" t="s">
        <v>2145</v>
      </c>
    </row>
    <row r="2114" spans="1:1" x14ac:dyDescent="0.2">
      <c r="A2114" s="16" t="s">
        <v>2146</v>
      </c>
    </row>
    <row r="2115" spans="1:1" x14ac:dyDescent="0.2">
      <c r="A2115" s="16" t="s">
        <v>2147</v>
      </c>
    </row>
    <row r="2116" spans="1:1" x14ac:dyDescent="0.2">
      <c r="A2116" s="16" t="s">
        <v>2148</v>
      </c>
    </row>
    <row r="2117" spans="1:1" x14ac:dyDescent="0.2">
      <c r="A2117" s="16" t="s">
        <v>2149</v>
      </c>
    </row>
    <row r="2118" spans="1:1" x14ac:dyDescent="0.2">
      <c r="A2118" s="16" t="s">
        <v>2150</v>
      </c>
    </row>
    <row r="2119" spans="1:1" x14ac:dyDescent="0.2">
      <c r="A2119" s="16" t="s">
        <v>2151</v>
      </c>
    </row>
    <row r="2120" spans="1:1" x14ac:dyDescent="0.2">
      <c r="A2120" s="16" t="s">
        <v>2152</v>
      </c>
    </row>
    <row r="2121" spans="1:1" x14ac:dyDescent="0.2">
      <c r="A2121" s="16" t="s">
        <v>2153</v>
      </c>
    </row>
    <row r="2122" spans="1:1" x14ac:dyDescent="0.2">
      <c r="A2122" s="16" t="s">
        <v>2154</v>
      </c>
    </row>
    <row r="2123" spans="1:1" x14ac:dyDescent="0.2">
      <c r="A2123" s="16" t="s">
        <v>2155</v>
      </c>
    </row>
    <row r="2124" spans="1:1" x14ac:dyDescent="0.2">
      <c r="A2124" s="16" t="s">
        <v>2156</v>
      </c>
    </row>
    <row r="2125" spans="1:1" x14ac:dyDescent="0.2">
      <c r="A2125" s="16" t="s">
        <v>2157</v>
      </c>
    </row>
    <row r="2126" spans="1:1" x14ac:dyDescent="0.2">
      <c r="A2126" s="16" t="s">
        <v>2158</v>
      </c>
    </row>
    <row r="2127" spans="1:1" x14ac:dyDescent="0.2">
      <c r="A2127" s="16" t="s">
        <v>2159</v>
      </c>
    </row>
    <row r="2128" spans="1:1" x14ac:dyDescent="0.2">
      <c r="A2128" s="16" t="s">
        <v>2160</v>
      </c>
    </row>
    <row r="2129" spans="1:1" x14ac:dyDescent="0.2">
      <c r="A2129" s="16" t="s">
        <v>2161</v>
      </c>
    </row>
    <row r="2130" spans="1:1" x14ac:dyDescent="0.2">
      <c r="A2130" s="16" t="s">
        <v>2162</v>
      </c>
    </row>
    <row r="2131" spans="1:1" x14ac:dyDescent="0.2">
      <c r="A2131" s="16" t="s">
        <v>2163</v>
      </c>
    </row>
    <row r="2132" spans="1:1" x14ac:dyDescent="0.2">
      <c r="A2132" s="16" t="s">
        <v>2164</v>
      </c>
    </row>
    <row r="2133" spans="1:1" x14ac:dyDescent="0.2">
      <c r="A2133" s="16" t="s">
        <v>2165</v>
      </c>
    </row>
    <row r="2134" spans="1:1" x14ac:dyDescent="0.2">
      <c r="A2134" s="16" t="s">
        <v>2166</v>
      </c>
    </row>
    <row r="2135" spans="1:1" x14ac:dyDescent="0.2">
      <c r="A2135" s="16" t="s">
        <v>2167</v>
      </c>
    </row>
    <row r="2136" spans="1:1" x14ac:dyDescent="0.2">
      <c r="A2136" s="16" t="s">
        <v>2168</v>
      </c>
    </row>
    <row r="2137" spans="1:1" x14ac:dyDescent="0.2">
      <c r="A2137" s="16" t="s">
        <v>2169</v>
      </c>
    </row>
    <row r="2138" spans="1:1" x14ac:dyDescent="0.2">
      <c r="A2138" s="16" t="s">
        <v>2170</v>
      </c>
    </row>
    <row r="2139" spans="1:1" x14ac:dyDescent="0.2">
      <c r="A2139" s="16" t="s">
        <v>2171</v>
      </c>
    </row>
    <row r="2140" spans="1:1" x14ac:dyDescent="0.2">
      <c r="A2140" s="16" t="s">
        <v>2172</v>
      </c>
    </row>
    <row r="2141" spans="1:1" x14ac:dyDescent="0.2">
      <c r="A2141" s="16" t="s">
        <v>2173</v>
      </c>
    </row>
    <row r="2142" spans="1:1" x14ac:dyDescent="0.2">
      <c r="A2142" s="16" t="s">
        <v>2174</v>
      </c>
    </row>
    <row r="2143" spans="1:1" x14ac:dyDescent="0.2">
      <c r="A2143" s="16" t="s">
        <v>2175</v>
      </c>
    </row>
    <row r="2144" spans="1:1" x14ac:dyDescent="0.2">
      <c r="A2144" s="16" t="s">
        <v>2176</v>
      </c>
    </row>
    <row r="2145" spans="1:1" x14ac:dyDescent="0.2">
      <c r="A2145" s="16" t="s">
        <v>2177</v>
      </c>
    </row>
    <row r="2146" spans="1:1" x14ac:dyDescent="0.2">
      <c r="A2146" s="16" t="s">
        <v>2178</v>
      </c>
    </row>
    <row r="2147" spans="1:1" x14ac:dyDescent="0.2">
      <c r="A2147" s="16" t="s">
        <v>2179</v>
      </c>
    </row>
    <row r="2148" spans="1:1" x14ac:dyDescent="0.2">
      <c r="A2148" s="16" t="s">
        <v>2180</v>
      </c>
    </row>
    <row r="2149" spans="1:1" x14ac:dyDescent="0.2">
      <c r="A2149" s="16" t="s">
        <v>2181</v>
      </c>
    </row>
    <row r="2150" spans="1:1" x14ac:dyDescent="0.2">
      <c r="A2150" s="16" t="s">
        <v>2182</v>
      </c>
    </row>
    <row r="2151" spans="1:1" x14ac:dyDescent="0.2">
      <c r="A2151" s="16" t="s">
        <v>2183</v>
      </c>
    </row>
    <row r="2152" spans="1:1" x14ac:dyDescent="0.2">
      <c r="A2152" s="16" t="s">
        <v>2184</v>
      </c>
    </row>
    <row r="2153" spans="1:1" x14ac:dyDescent="0.2">
      <c r="A2153" s="16" t="s">
        <v>2185</v>
      </c>
    </row>
    <row r="2154" spans="1:1" x14ac:dyDescent="0.2">
      <c r="A2154" s="16" t="s">
        <v>2186</v>
      </c>
    </row>
    <row r="2155" spans="1:1" x14ac:dyDescent="0.2">
      <c r="A2155" s="16" t="s">
        <v>2187</v>
      </c>
    </row>
    <row r="2156" spans="1:1" x14ac:dyDescent="0.2">
      <c r="A2156" s="16" t="s">
        <v>2188</v>
      </c>
    </row>
    <row r="2157" spans="1:1" x14ac:dyDescent="0.2">
      <c r="A2157" s="16" t="s">
        <v>2189</v>
      </c>
    </row>
    <row r="2158" spans="1:1" x14ac:dyDescent="0.2">
      <c r="A2158" s="16" t="s">
        <v>2190</v>
      </c>
    </row>
    <row r="2159" spans="1:1" x14ac:dyDescent="0.2">
      <c r="A2159" s="16" t="s">
        <v>2191</v>
      </c>
    </row>
    <row r="2160" spans="1:1" x14ac:dyDescent="0.2">
      <c r="A2160" s="16" t="s">
        <v>2192</v>
      </c>
    </row>
    <row r="2161" spans="1:1" x14ac:dyDescent="0.2">
      <c r="A2161" s="16" t="s">
        <v>2193</v>
      </c>
    </row>
    <row r="2162" spans="1:1" x14ac:dyDescent="0.2">
      <c r="A2162" s="16" t="s">
        <v>2194</v>
      </c>
    </row>
    <row r="2163" spans="1:1" x14ac:dyDescent="0.2">
      <c r="A2163" s="16" t="s">
        <v>2195</v>
      </c>
    </row>
    <row r="2164" spans="1:1" x14ac:dyDescent="0.2">
      <c r="A2164" s="16" t="s">
        <v>2196</v>
      </c>
    </row>
    <row r="2165" spans="1:1" x14ac:dyDescent="0.2">
      <c r="A2165" s="16" t="s">
        <v>2197</v>
      </c>
    </row>
    <row r="2166" spans="1:1" x14ac:dyDescent="0.2">
      <c r="A2166" s="16" t="s">
        <v>2198</v>
      </c>
    </row>
    <row r="2167" spans="1:1" x14ac:dyDescent="0.2">
      <c r="A2167" s="16" t="s">
        <v>2199</v>
      </c>
    </row>
    <row r="2168" spans="1:1" x14ac:dyDescent="0.2">
      <c r="A2168" s="16" t="s">
        <v>2200</v>
      </c>
    </row>
    <row r="2169" spans="1:1" x14ac:dyDescent="0.2">
      <c r="A2169" s="16" t="s">
        <v>2201</v>
      </c>
    </row>
    <row r="2170" spans="1:1" x14ac:dyDescent="0.2">
      <c r="A2170" s="16" t="s">
        <v>2202</v>
      </c>
    </row>
    <row r="2171" spans="1:1" x14ac:dyDescent="0.2">
      <c r="A2171" s="16" t="s">
        <v>2203</v>
      </c>
    </row>
    <row r="2172" spans="1:1" x14ac:dyDescent="0.2">
      <c r="A2172" s="16" t="s">
        <v>2204</v>
      </c>
    </row>
    <row r="2173" spans="1:1" x14ac:dyDescent="0.2">
      <c r="A2173" s="16" t="s">
        <v>2205</v>
      </c>
    </row>
    <row r="2174" spans="1:1" x14ac:dyDescent="0.2">
      <c r="A2174" s="16" t="s">
        <v>2206</v>
      </c>
    </row>
    <row r="2175" spans="1:1" x14ac:dyDescent="0.2">
      <c r="A2175" s="16" t="s">
        <v>2207</v>
      </c>
    </row>
    <row r="2176" spans="1:1" x14ac:dyDescent="0.2">
      <c r="A2176" s="16" t="s">
        <v>2208</v>
      </c>
    </row>
    <row r="2177" spans="1:1" x14ac:dyDescent="0.2">
      <c r="A2177" s="16" t="s">
        <v>2209</v>
      </c>
    </row>
    <row r="2178" spans="1:1" x14ac:dyDescent="0.2">
      <c r="A2178" s="16" t="s">
        <v>2210</v>
      </c>
    </row>
    <row r="2179" spans="1:1" x14ac:dyDescent="0.2">
      <c r="A2179" s="16" t="s">
        <v>2211</v>
      </c>
    </row>
    <row r="2180" spans="1:1" x14ac:dyDescent="0.2">
      <c r="A2180" s="16" t="s">
        <v>2212</v>
      </c>
    </row>
    <row r="2181" spans="1:1" x14ac:dyDescent="0.2">
      <c r="A2181" s="16" t="s">
        <v>2213</v>
      </c>
    </row>
    <row r="2182" spans="1:1" x14ac:dyDescent="0.2">
      <c r="A2182" s="16" t="s">
        <v>2214</v>
      </c>
    </row>
    <row r="2183" spans="1:1" x14ac:dyDescent="0.2">
      <c r="A2183" s="16" t="s">
        <v>2215</v>
      </c>
    </row>
    <row r="2184" spans="1:1" x14ac:dyDescent="0.2">
      <c r="A2184" s="16" t="s">
        <v>2216</v>
      </c>
    </row>
    <row r="2185" spans="1:1" x14ac:dyDescent="0.2">
      <c r="A2185" s="16" t="s">
        <v>2217</v>
      </c>
    </row>
    <row r="2186" spans="1:1" x14ac:dyDescent="0.2">
      <c r="A2186" s="16" t="s">
        <v>2218</v>
      </c>
    </row>
    <row r="2187" spans="1:1" x14ac:dyDescent="0.2">
      <c r="A2187" s="16" t="s">
        <v>2219</v>
      </c>
    </row>
    <row r="2188" spans="1:1" x14ac:dyDescent="0.2">
      <c r="A2188" s="16" t="s">
        <v>2220</v>
      </c>
    </row>
    <row r="2189" spans="1:1" x14ac:dyDescent="0.2">
      <c r="A2189" s="16" t="s">
        <v>2221</v>
      </c>
    </row>
    <row r="2190" spans="1:1" x14ac:dyDescent="0.2">
      <c r="A2190" s="16" t="s">
        <v>2222</v>
      </c>
    </row>
    <row r="2191" spans="1:1" x14ac:dyDescent="0.2">
      <c r="A2191" s="16" t="s">
        <v>2223</v>
      </c>
    </row>
    <row r="2192" spans="1:1" x14ac:dyDescent="0.2">
      <c r="A2192" s="16" t="s">
        <v>2224</v>
      </c>
    </row>
    <row r="2193" spans="1:1" x14ac:dyDescent="0.2">
      <c r="A2193" s="16" t="s">
        <v>2225</v>
      </c>
    </row>
    <row r="2194" spans="1:1" x14ac:dyDescent="0.2">
      <c r="A2194" s="16" t="s">
        <v>2226</v>
      </c>
    </row>
    <row r="2195" spans="1:1" x14ac:dyDescent="0.2">
      <c r="A2195" s="16" t="s">
        <v>2227</v>
      </c>
    </row>
    <row r="2196" spans="1:1" x14ac:dyDescent="0.2">
      <c r="A2196" s="16" t="s">
        <v>2228</v>
      </c>
    </row>
    <row r="2197" spans="1:1" x14ac:dyDescent="0.2">
      <c r="A2197" s="16" t="s">
        <v>2229</v>
      </c>
    </row>
    <row r="2198" spans="1:1" x14ac:dyDescent="0.2">
      <c r="A2198" s="16" t="s">
        <v>2230</v>
      </c>
    </row>
    <row r="2199" spans="1:1" x14ac:dyDescent="0.2">
      <c r="A2199" s="16" t="s">
        <v>2231</v>
      </c>
    </row>
    <row r="2200" spans="1:1" x14ac:dyDescent="0.2">
      <c r="A2200" s="16" t="s">
        <v>2232</v>
      </c>
    </row>
    <row r="2201" spans="1:1" x14ac:dyDescent="0.2">
      <c r="A2201" s="16" t="s">
        <v>2233</v>
      </c>
    </row>
    <row r="2202" spans="1:1" x14ac:dyDescent="0.2">
      <c r="A2202" s="16" t="s">
        <v>2234</v>
      </c>
    </row>
    <row r="2203" spans="1:1" x14ac:dyDescent="0.2">
      <c r="A2203" s="16" t="s">
        <v>2235</v>
      </c>
    </row>
    <row r="2204" spans="1:1" x14ac:dyDescent="0.2">
      <c r="A2204" s="16" t="s">
        <v>2236</v>
      </c>
    </row>
    <row r="2205" spans="1:1" x14ac:dyDescent="0.2">
      <c r="A2205" s="16" t="s">
        <v>2237</v>
      </c>
    </row>
    <row r="2206" spans="1:1" x14ac:dyDescent="0.2">
      <c r="A2206" s="16" t="s">
        <v>2238</v>
      </c>
    </row>
    <row r="2207" spans="1:1" x14ac:dyDescent="0.2">
      <c r="A2207" s="16" t="s">
        <v>2239</v>
      </c>
    </row>
    <row r="2208" spans="1:1" x14ac:dyDescent="0.2">
      <c r="A2208" s="16" t="s">
        <v>2240</v>
      </c>
    </row>
    <row r="2209" spans="1:1" x14ac:dyDescent="0.2">
      <c r="A2209" s="16" t="s">
        <v>2241</v>
      </c>
    </row>
    <row r="2210" spans="1:1" x14ac:dyDescent="0.2">
      <c r="A2210" s="16" t="s">
        <v>2242</v>
      </c>
    </row>
    <row r="2211" spans="1:1" x14ac:dyDescent="0.2">
      <c r="A2211" s="16" t="s">
        <v>2243</v>
      </c>
    </row>
    <row r="2212" spans="1:1" x14ac:dyDescent="0.2">
      <c r="A2212" s="16" t="s">
        <v>2244</v>
      </c>
    </row>
    <row r="2213" spans="1:1" x14ac:dyDescent="0.2">
      <c r="A2213" s="16" t="s">
        <v>2245</v>
      </c>
    </row>
    <row r="2214" spans="1:1" x14ac:dyDescent="0.2">
      <c r="A2214" s="16" t="s">
        <v>2246</v>
      </c>
    </row>
    <row r="2215" spans="1:1" x14ac:dyDescent="0.2">
      <c r="A2215" s="16" t="s">
        <v>2247</v>
      </c>
    </row>
    <row r="2216" spans="1:1" x14ac:dyDescent="0.2">
      <c r="A2216" s="16" t="s">
        <v>2248</v>
      </c>
    </row>
    <row r="2217" spans="1:1" x14ac:dyDescent="0.2">
      <c r="A2217" s="16" t="s">
        <v>2249</v>
      </c>
    </row>
    <row r="2218" spans="1:1" x14ac:dyDescent="0.2">
      <c r="A2218" s="16" t="s">
        <v>2250</v>
      </c>
    </row>
    <row r="2219" spans="1:1" x14ac:dyDescent="0.2">
      <c r="A2219" s="16" t="s">
        <v>2251</v>
      </c>
    </row>
    <row r="2220" spans="1:1" x14ac:dyDescent="0.2">
      <c r="A2220" s="16" t="s">
        <v>2252</v>
      </c>
    </row>
    <row r="2221" spans="1:1" x14ac:dyDescent="0.2">
      <c r="A2221" s="16" t="s">
        <v>2253</v>
      </c>
    </row>
    <row r="2222" spans="1:1" x14ac:dyDescent="0.2">
      <c r="A2222" s="16" t="s">
        <v>2254</v>
      </c>
    </row>
    <row r="2223" spans="1:1" x14ac:dyDescent="0.2">
      <c r="A2223" s="16" t="s">
        <v>2255</v>
      </c>
    </row>
    <row r="2224" spans="1:1" x14ac:dyDescent="0.2">
      <c r="A2224" s="16" t="s">
        <v>2256</v>
      </c>
    </row>
    <row r="2225" spans="1:1" x14ac:dyDescent="0.2">
      <c r="A2225" s="16" t="s">
        <v>2257</v>
      </c>
    </row>
    <row r="2226" spans="1:1" x14ac:dyDescent="0.2">
      <c r="A2226" s="16" t="s">
        <v>2258</v>
      </c>
    </row>
    <row r="2227" spans="1:1" x14ac:dyDescent="0.2">
      <c r="A2227" s="16" t="s">
        <v>2259</v>
      </c>
    </row>
    <row r="2228" spans="1:1" x14ac:dyDescent="0.2">
      <c r="A2228" s="16" t="s">
        <v>2260</v>
      </c>
    </row>
    <row r="2229" spans="1:1" x14ac:dyDescent="0.2">
      <c r="A2229" s="16" t="s">
        <v>2261</v>
      </c>
    </row>
    <row r="2230" spans="1:1" x14ac:dyDescent="0.2">
      <c r="A2230" s="16" t="s">
        <v>2262</v>
      </c>
    </row>
    <row r="2231" spans="1:1" x14ac:dyDescent="0.2">
      <c r="A2231" s="16" t="s">
        <v>2263</v>
      </c>
    </row>
    <row r="2232" spans="1:1" x14ac:dyDescent="0.2">
      <c r="A2232" s="16" t="s">
        <v>2264</v>
      </c>
    </row>
    <row r="2233" spans="1:1" x14ac:dyDescent="0.2">
      <c r="A2233" s="16" t="s">
        <v>2265</v>
      </c>
    </row>
    <row r="2234" spans="1:1" x14ac:dyDescent="0.2">
      <c r="A2234" s="16" t="s">
        <v>2266</v>
      </c>
    </row>
    <row r="2235" spans="1:1" x14ac:dyDescent="0.2">
      <c r="A2235" s="16" t="s">
        <v>2267</v>
      </c>
    </row>
    <row r="2236" spans="1:1" x14ac:dyDescent="0.2">
      <c r="A2236" s="16" t="s">
        <v>2268</v>
      </c>
    </row>
    <row r="2237" spans="1:1" x14ac:dyDescent="0.2">
      <c r="A2237" s="16" t="s">
        <v>2269</v>
      </c>
    </row>
    <row r="2238" spans="1:1" x14ac:dyDescent="0.2">
      <c r="A2238" s="16" t="s">
        <v>2270</v>
      </c>
    </row>
    <row r="2239" spans="1:1" x14ac:dyDescent="0.2">
      <c r="A2239" s="16" t="s">
        <v>2271</v>
      </c>
    </row>
    <row r="2240" spans="1:1" x14ac:dyDescent="0.2">
      <c r="A2240" s="16" t="s">
        <v>2272</v>
      </c>
    </row>
    <row r="2241" spans="1:1" x14ac:dyDescent="0.2">
      <c r="A2241" s="16" t="s">
        <v>2273</v>
      </c>
    </row>
    <row r="2242" spans="1:1" x14ac:dyDescent="0.2">
      <c r="A2242" s="16" t="s">
        <v>2274</v>
      </c>
    </row>
    <row r="2243" spans="1:1" x14ac:dyDescent="0.2">
      <c r="A2243" s="16" t="s">
        <v>2275</v>
      </c>
    </row>
    <row r="2244" spans="1:1" x14ac:dyDescent="0.2">
      <c r="A2244" s="16" t="s">
        <v>2276</v>
      </c>
    </row>
    <row r="2245" spans="1:1" x14ac:dyDescent="0.2">
      <c r="A2245" s="16" t="s">
        <v>2277</v>
      </c>
    </row>
    <row r="2246" spans="1:1" x14ac:dyDescent="0.2">
      <c r="A2246" s="16" t="s">
        <v>2278</v>
      </c>
    </row>
    <row r="2247" spans="1:1" x14ac:dyDescent="0.2">
      <c r="A2247" s="16" t="s">
        <v>2279</v>
      </c>
    </row>
    <row r="2248" spans="1:1" x14ac:dyDescent="0.2">
      <c r="A2248" s="16" t="s">
        <v>2280</v>
      </c>
    </row>
    <row r="2249" spans="1:1" x14ac:dyDescent="0.2">
      <c r="A2249" s="16" t="s">
        <v>2281</v>
      </c>
    </row>
    <row r="2250" spans="1:1" x14ac:dyDescent="0.2">
      <c r="A2250" s="16" t="s">
        <v>2282</v>
      </c>
    </row>
    <row r="2251" spans="1:1" x14ac:dyDescent="0.2">
      <c r="A2251" s="16" t="s">
        <v>2283</v>
      </c>
    </row>
    <row r="2252" spans="1:1" x14ac:dyDescent="0.2">
      <c r="A2252" s="16" t="s">
        <v>2284</v>
      </c>
    </row>
    <row r="2253" spans="1:1" x14ac:dyDescent="0.2">
      <c r="A2253" s="16" t="s">
        <v>2285</v>
      </c>
    </row>
    <row r="2254" spans="1:1" x14ac:dyDescent="0.2">
      <c r="A2254" s="16" t="s">
        <v>2286</v>
      </c>
    </row>
    <row r="2255" spans="1:1" x14ac:dyDescent="0.2">
      <c r="A2255" s="16" t="s">
        <v>2287</v>
      </c>
    </row>
    <row r="2256" spans="1:1" x14ac:dyDescent="0.2">
      <c r="A2256" s="16" t="s">
        <v>2288</v>
      </c>
    </row>
    <row r="2257" spans="1:1" x14ac:dyDescent="0.2">
      <c r="A2257" s="16" t="s">
        <v>2289</v>
      </c>
    </row>
    <row r="2258" spans="1:1" x14ac:dyDescent="0.2">
      <c r="A2258" s="16" t="s">
        <v>2290</v>
      </c>
    </row>
    <row r="2259" spans="1:1" x14ac:dyDescent="0.2">
      <c r="A2259" s="16" t="s">
        <v>2291</v>
      </c>
    </row>
    <row r="2260" spans="1:1" x14ac:dyDescent="0.2">
      <c r="A2260" s="16" t="s">
        <v>2292</v>
      </c>
    </row>
    <row r="2261" spans="1:1" x14ac:dyDescent="0.2">
      <c r="A2261" s="16" t="s">
        <v>2293</v>
      </c>
    </row>
    <row r="2262" spans="1:1" x14ac:dyDescent="0.2">
      <c r="A2262" s="16" t="s">
        <v>2294</v>
      </c>
    </row>
    <row r="2263" spans="1:1" x14ac:dyDescent="0.2">
      <c r="A2263" s="16" t="s">
        <v>2295</v>
      </c>
    </row>
    <row r="2264" spans="1:1" x14ac:dyDescent="0.2">
      <c r="A2264" s="16" t="s">
        <v>2296</v>
      </c>
    </row>
    <row r="2265" spans="1:1" x14ac:dyDescent="0.2">
      <c r="A2265" s="16" t="s">
        <v>2297</v>
      </c>
    </row>
    <row r="2266" spans="1:1" x14ac:dyDescent="0.2">
      <c r="A2266" s="16" t="s">
        <v>2298</v>
      </c>
    </row>
    <row r="2267" spans="1:1" x14ac:dyDescent="0.2">
      <c r="A2267" s="16" t="s">
        <v>2299</v>
      </c>
    </row>
    <row r="2268" spans="1:1" x14ac:dyDescent="0.2">
      <c r="A2268" s="16" t="s">
        <v>2300</v>
      </c>
    </row>
    <row r="2269" spans="1:1" x14ac:dyDescent="0.2">
      <c r="A2269" s="16" t="s">
        <v>2301</v>
      </c>
    </row>
    <row r="2270" spans="1:1" x14ac:dyDescent="0.2">
      <c r="A2270" s="16" t="s">
        <v>2302</v>
      </c>
    </row>
    <row r="2271" spans="1:1" x14ac:dyDescent="0.2">
      <c r="A2271" s="16" t="s">
        <v>2303</v>
      </c>
    </row>
    <row r="2272" spans="1:1" x14ac:dyDescent="0.2">
      <c r="A2272" s="16" t="s">
        <v>2304</v>
      </c>
    </row>
    <row r="2273" spans="1:1" x14ac:dyDescent="0.2">
      <c r="A2273" s="16" t="s">
        <v>2305</v>
      </c>
    </row>
    <row r="2274" spans="1:1" x14ac:dyDescent="0.2">
      <c r="A2274" s="16" t="s">
        <v>2306</v>
      </c>
    </row>
    <row r="2275" spans="1:1" x14ac:dyDescent="0.2">
      <c r="A2275" s="16" t="s">
        <v>2307</v>
      </c>
    </row>
    <row r="2276" spans="1:1" x14ac:dyDescent="0.2">
      <c r="A2276" s="16" t="s">
        <v>2308</v>
      </c>
    </row>
    <row r="2277" spans="1:1" x14ac:dyDescent="0.2">
      <c r="A2277" s="16" t="s">
        <v>2309</v>
      </c>
    </row>
    <row r="2278" spans="1:1" x14ac:dyDescent="0.2">
      <c r="A2278" s="16" t="s">
        <v>2310</v>
      </c>
    </row>
    <row r="2279" spans="1:1" x14ac:dyDescent="0.2">
      <c r="A2279" s="16" t="s">
        <v>2311</v>
      </c>
    </row>
    <row r="2280" spans="1:1" x14ac:dyDescent="0.2">
      <c r="A2280" s="16" t="s">
        <v>2312</v>
      </c>
    </row>
    <row r="2281" spans="1:1" x14ac:dyDescent="0.2">
      <c r="A2281" s="16" t="s">
        <v>2313</v>
      </c>
    </row>
    <row r="2282" spans="1:1" x14ac:dyDescent="0.2">
      <c r="A2282" s="16" t="s">
        <v>2314</v>
      </c>
    </row>
    <row r="2283" spans="1:1" x14ac:dyDescent="0.2">
      <c r="A2283" s="16" t="s">
        <v>2315</v>
      </c>
    </row>
    <row r="2284" spans="1:1" x14ac:dyDescent="0.2">
      <c r="A2284" s="16" t="s">
        <v>2316</v>
      </c>
    </row>
    <row r="2285" spans="1:1" x14ac:dyDescent="0.2">
      <c r="A2285" s="16" t="s">
        <v>2317</v>
      </c>
    </row>
    <row r="2286" spans="1:1" x14ac:dyDescent="0.2">
      <c r="A2286" s="16" t="s">
        <v>2318</v>
      </c>
    </row>
    <row r="2287" spans="1:1" x14ac:dyDescent="0.2">
      <c r="A2287" s="16" t="s">
        <v>2319</v>
      </c>
    </row>
    <row r="2288" spans="1:1" x14ac:dyDescent="0.2">
      <c r="A2288" s="16" t="s">
        <v>2320</v>
      </c>
    </row>
    <row r="2289" spans="1:1" x14ac:dyDescent="0.2">
      <c r="A2289" s="16" t="s">
        <v>2321</v>
      </c>
    </row>
    <row r="2290" spans="1:1" x14ac:dyDescent="0.2">
      <c r="A2290" s="16" t="s">
        <v>2322</v>
      </c>
    </row>
    <row r="2291" spans="1:1" x14ac:dyDescent="0.2">
      <c r="A2291" s="16" t="s">
        <v>2323</v>
      </c>
    </row>
    <row r="2292" spans="1:1" x14ac:dyDescent="0.2">
      <c r="A2292" s="16" t="s">
        <v>2324</v>
      </c>
    </row>
    <row r="2293" spans="1:1" x14ac:dyDescent="0.2">
      <c r="A2293" s="16" t="s">
        <v>2325</v>
      </c>
    </row>
    <row r="2294" spans="1:1" x14ac:dyDescent="0.2">
      <c r="A2294" s="16" t="s">
        <v>2326</v>
      </c>
    </row>
    <row r="2295" spans="1:1" x14ac:dyDescent="0.2">
      <c r="A2295" s="16" t="s">
        <v>2327</v>
      </c>
    </row>
    <row r="2296" spans="1:1" x14ac:dyDescent="0.2">
      <c r="A2296" s="16" t="s">
        <v>2328</v>
      </c>
    </row>
    <row r="2297" spans="1:1" x14ac:dyDescent="0.2">
      <c r="A2297" s="16" t="s">
        <v>2329</v>
      </c>
    </row>
    <row r="2298" spans="1:1" x14ac:dyDescent="0.2">
      <c r="A2298" s="16" t="s">
        <v>2330</v>
      </c>
    </row>
    <row r="2299" spans="1:1" x14ac:dyDescent="0.2">
      <c r="A2299" s="16" t="s">
        <v>2331</v>
      </c>
    </row>
    <row r="2300" spans="1:1" x14ac:dyDescent="0.2">
      <c r="A2300" s="16" t="s">
        <v>2332</v>
      </c>
    </row>
    <row r="2301" spans="1:1" x14ac:dyDescent="0.2">
      <c r="A2301" s="16" t="s">
        <v>2333</v>
      </c>
    </row>
    <row r="2302" spans="1:1" x14ac:dyDescent="0.2">
      <c r="A2302" s="16" t="s">
        <v>2334</v>
      </c>
    </row>
    <row r="2303" spans="1:1" x14ac:dyDescent="0.2">
      <c r="A2303" s="16" t="s">
        <v>2335</v>
      </c>
    </row>
    <row r="2304" spans="1:1" x14ac:dyDescent="0.2">
      <c r="A2304" s="16" t="s">
        <v>2336</v>
      </c>
    </row>
    <row r="2305" spans="1:1" x14ac:dyDescent="0.2">
      <c r="A2305" s="16" t="s">
        <v>2337</v>
      </c>
    </row>
    <row r="2306" spans="1:1" x14ac:dyDescent="0.2">
      <c r="A2306" s="16" t="s">
        <v>2338</v>
      </c>
    </row>
    <row r="2307" spans="1:1" x14ac:dyDescent="0.2">
      <c r="A2307" s="16" t="s">
        <v>2339</v>
      </c>
    </row>
    <row r="2308" spans="1:1" x14ac:dyDescent="0.2">
      <c r="A2308" s="16" t="s">
        <v>2340</v>
      </c>
    </row>
    <row r="2309" spans="1:1" x14ac:dyDescent="0.2">
      <c r="A2309" s="16" t="s">
        <v>2341</v>
      </c>
    </row>
    <row r="2310" spans="1:1" x14ac:dyDescent="0.2">
      <c r="A2310" s="16" t="s">
        <v>2342</v>
      </c>
    </row>
    <row r="2311" spans="1:1" x14ac:dyDescent="0.2">
      <c r="A2311" s="16" t="s">
        <v>2343</v>
      </c>
    </row>
    <row r="2312" spans="1:1" x14ac:dyDescent="0.2">
      <c r="A2312" s="16" t="s">
        <v>2344</v>
      </c>
    </row>
    <row r="2313" spans="1:1" x14ac:dyDescent="0.2">
      <c r="A2313" s="16" t="s">
        <v>2345</v>
      </c>
    </row>
    <row r="2314" spans="1:1" x14ac:dyDescent="0.2">
      <c r="A2314" s="16" t="s">
        <v>2346</v>
      </c>
    </row>
    <row r="2315" spans="1:1" x14ac:dyDescent="0.2">
      <c r="A2315" s="16" t="s">
        <v>2347</v>
      </c>
    </row>
    <row r="2316" spans="1:1" x14ac:dyDescent="0.2">
      <c r="A2316" s="16" t="s">
        <v>2348</v>
      </c>
    </row>
    <row r="2317" spans="1:1" x14ac:dyDescent="0.2">
      <c r="A2317" s="16" t="s">
        <v>2349</v>
      </c>
    </row>
    <row r="2318" spans="1:1" x14ac:dyDescent="0.2">
      <c r="A2318" s="16" t="s">
        <v>2350</v>
      </c>
    </row>
    <row r="2319" spans="1:1" x14ac:dyDescent="0.2">
      <c r="A2319" s="16" t="s">
        <v>2351</v>
      </c>
    </row>
    <row r="2320" spans="1:1" x14ac:dyDescent="0.2">
      <c r="A2320" s="16" t="s">
        <v>2352</v>
      </c>
    </row>
    <row r="2321" spans="1:1" x14ac:dyDescent="0.2">
      <c r="A2321" s="16" t="s">
        <v>2353</v>
      </c>
    </row>
    <row r="2322" spans="1:1" x14ac:dyDescent="0.2">
      <c r="A2322" s="16" t="s">
        <v>2354</v>
      </c>
    </row>
    <row r="2323" spans="1:1" x14ac:dyDescent="0.2">
      <c r="A2323" s="16" t="s">
        <v>2355</v>
      </c>
    </row>
    <row r="2324" spans="1:1" x14ac:dyDescent="0.2">
      <c r="A2324" s="16" t="s">
        <v>2356</v>
      </c>
    </row>
    <row r="2325" spans="1:1" x14ac:dyDescent="0.2">
      <c r="A2325" s="16" t="s">
        <v>2357</v>
      </c>
    </row>
    <row r="2326" spans="1:1" x14ac:dyDescent="0.2">
      <c r="A2326" s="16" t="s">
        <v>2358</v>
      </c>
    </row>
    <row r="2327" spans="1:1" x14ac:dyDescent="0.2">
      <c r="A2327" s="16" t="s">
        <v>2359</v>
      </c>
    </row>
    <row r="2328" spans="1:1" x14ac:dyDescent="0.2">
      <c r="A2328" s="16" t="s">
        <v>2360</v>
      </c>
    </row>
    <row r="2329" spans="1:1" x14ac:dyDescent="0.2">
      <c r="A2329" s="16" t="s">
        <v>2361</v>
      </c>
    </row>
    <row r="2330" spans="1:1" x14ac:dyDescent="0.2">
      <c r="A2330" s="16" t="s">
        <v>2362</v>
      </c>
    </row>
    <row r="2331" spans="1:1" x14ac:dyDescent="0.2">
      <c r="A2331" s="16" t="s">
        <v>2363</v>
      </c>
    </row>
    <row r="2332" spans="1:1" x14ac:dyDescent="0.2">
      <c r="A2332" s="16" t="s">
        <v>2364</v>
      </c>
    </row>
    <row r="2333" spans="1:1" x14ac:dyDescent="0.2">
      <c r="A2333" s="16" t="s">
        <v>2365</v>
      </c>
    </row>
    <row r="2334" spans="1:1" x14ac:dyDescent="0.2">
      <c r="A2334" s="16" t="s">
        <v>2366</v>
      </c>
    </row>
    <row r="2335" spans="1:1" x14ac:dyDescent="0.2">
      <c r="A2335" s="16" t="s">
        <v>2367</v>
      </c>
    </row>
    <row r="2336" spans="1:1" x14ac:dyDescent="0.2">
      <c r="A2336" s="16" t="s">
        <v>2368</v>
      </c>
    </row>
    <row r="2337" spans="1:1" x14ac:dyDescent="0.2">
      <c r="A2337" s="16" t="s">
        <v>2369</v>
      </c>
    </row>
    <row r="2338" spans="1:1" x14ac:dyDescent="0.2">
      <c r="A2338" s="16" t="s">
        <v>2370</v>
      </c>
    </row>
    <row r="2339" spans="1:1" x14ac:dyDescent="0.2">
      <c r="A2339" s="16" t="s">
        <v>2371</v>
      </c>
    </row>
    <row r="2340" spans="1:1" x14ac:dyDescent="0.2">
      <c r="A2340" s="16" t="s">
        <v>2372</v>
      </c>
    </row>
    <row r="2341" spans="1:1" x14ac:dyDescent="0.2">
      <c r="A2341" s="16" t="s">
        <v>2373</v>
      </c>
    </row>
    <row r="2342" spans="1:1" x14ac:dyDescent="0.2">
      <c r="A2342" s="16" t="s">
        <v>2374</v>
      </c>
    </row>
    <row r="2343" spans="1:1" x14ac:dyDescent="0.2">
      <c r="A2343" s="16" t="s">
        <v>2375</v>
      </c>
    </row>
    <row r="2344" spans="1:1" x14ac:dyDescent="0.2">
      <c r="A2344" s="16" t="s">
        <v>2376</v>
      </c>
    </row>
    <row r="2345" spans="1:1" x14ac:dyDescent="0.2">
      <c r="A2345" s="16" t="s">
        <v>2377</v>
      </c>
    </row>
    <row r="2346" spans="1:1" x14ac:dyDescent="0.2">
      <c r="A2346" s="16" t="s">
        <v>2378</v>
      </c>
    </row>
    <row r="2347" spans="1:1" x14ac:dyDescent="0.2">
      <c r="A2347" s="16" t="s">
        <v>2379</v>
      </c>
    </row>
    <row r="2348" spans="1:1" x14ac:dyDescent="0.2">
      <c r="A2348" s="16" t="s">
        <v>2380</v>
      </c>
    </row>
    <row r="2349" spans="1:1" x14ac:dyDescent="0.2">
      <c r="A2349" s="16" t="s">
        <v>2381</v>
      </c>
    </row>
    <row r="2350" spans="1:1" x14ac:dyDescent="0.2">
      <c r="A2350" s="16" t="s">
        <v>2382</v>
      </c>
    </row>
    <row r="2351" spans="1:1" x14ac:dyDescent="0.2">
      <c r="A2351" s="16" t="s">
        <v>2383</v>
      </c>
    </row>
    <row r="2352" spans="1:1" x14ac:dyDescent="0.2">
      <c r="A2352" s="16" t="s">
        <v>2384</v>
      </c>
    </row>
    <row r="2353" spans="1:1" x14ac:dyDescent="0.2">
      <c r="A2353" s="16" t="s">
        <v>2385</v>
      </c>
    </row>
    <row r="2354" spans="1:1" x14ac:dyDescent="0.2">
      <c r="A2354" s="16" t="s">
        <v>2386</v>
      </c>
    </row>
    <row r="2355" spans="1:1" x14ac:dyDescent="0.2">
      <c r="A2355" s="16" t="s">
        <v>2387</v>
      </c>
    </row>
    <row r="2356" spans="1:1" x14ac:dyDescent="0.2">
      <c r="A2356" s="16" t="s">
        <v>2388</v>
      </c>
    </row>
    <row r="2357" spans="1:1" x14ac:dyDescent="0.2">
      <c r="A2357" s="16" t="s">
        <v>2389</v>
      </c>
    </row>
    <row r="2358" spans="1:1" x14ac:dyDescent="0.2">
      <c r="A2358" s="16" t="s">
        <v>2390</v>
      </c>
    </row>
    <row r="2359" spans="1:1" x14ac:dyDescent="0.2">
      <c r="A2359" s="16" t="s">
        <v>2391</v>
      </c>
    </row>
    <row r="2360" spans="1:1" x14ac:dyDescent="0.2">
      <c r="A2360" s="16" t="s">
        <v>2392</v>
      </c>
    </row>
    <row r="2361" spans="1:1" x14ac:dyDescent="0.2">
      <c r="A2361" s="16" t="s">
        <v>2393</v>
      </c>
    </row>
    <row r="2362" spans="1:1" x14ac:dyDescent="0.2">
      <c r="A2362" s="16" t="s">
        <v>2394</v>
      </c>
    </row>
    <row r="2363" spans="1:1" x14ac:dyDescent="0.2">
      <c r="A2363" s="16" t="s">
        <v>2395</v>
      </c>
    </row>
    <row r="2364" spans="1:1" x14ac:dyDescent="0.2">
      <c r="A2364" s="16" t="s">
        <v>2396</v>
      </c>
    </row>
    <row r="2365" spans="1:1" x14ac:dyDescent="0.2">
      <c r="A2365" s="16" t="s">
        <v>2397</v>
      </c>
    </row>
    <row r="2366" spans="1:1" x14ac:dyDescent="0.2">
      <c r="A2366" s="16" t="s">
        <v>2398</v>
      </c>
    </row>
    <row r="2367" spans="1:1" x14ac:dyDescent="0.2">
      <c r="A2367" s="16" t="s">
        <v>2399</v>
      </c>
    </row>
    <row r="2368" spans="1:1" x14ac:dyDescent="0.2">
      <c r="A2368" s="16" t="s">
        <v>2400</v>
      </c>
    </row>
    <row r="2369" spans="1:1" x14ac:dyDescent="0.2">
      <c r="A2369" s="16" t="s">
        <v>2401</v>
      </c>
    </row>
    <row r="2370" spans="1:1" x14ac:dyDescent="0.2">
      <c r="A2370" s="16" t="s">
        <v>2402</v>
      </c>
    </row>
    <row r="2371" spans="1:1" x14ac:dyDescent="0.2">
      <c r="A2371" s="16" t="s">
        <v>2403</v>
      </c>
    </row>
    <row r="2372" spans="1:1" x14ac:dyDescent="0.2">
      <c r="A2372" s="16" t="s">
        <v>2404</v>
      </c>
    </row>
    <row r="2373" spans="1:1" x14ac:dyDescent="0.2">
      <c r="A2373" s="16" t="s">
        <v>2405</v>
      </c>
    </row>
    <row r="2374" spans="1:1" x14ac:dyDescent="0.2">
      <c r="A2374" s="16" t="s">
        <v>2406</v>
      </c>
    </row>
    <row r="2375" spans="1:1" x14ac:dyDescent="0.2">
      <c r="A2375" s="16" t="s">
        <v>2407</v>
      </c>
    </row>
    <row r="2376" spans="1:1" x14ac:dyDescent="0.2">
      <c r="A2376" s="16" t="s">
        <v>2408</v>
      </c>
    </row>
    <row r="2377" spans="1:1" x14ac:dyDescent="0.2">
      <c r="A2377" s="16" t="s">
        <v>2409</v>
      </c>
    </row>
    <row r="2378" spans="1:1" x14ac:dyDescent="0.2">
      <c r="A2378" s="16" t="s">
        <v>2410</v>
      </c>
    </row>
    <row r="2379" spans="1:1" x14ac:dyDescent="0.2">
      <c r="A2379" s="16" t="s">
        <v>2411</v>
      </c>
    </row>
    <row r="2380" spans="1:1" x14ac:dyDescent="0.2">
      <c r="A2380" s="16" t="s">
        <v>2412</v>
      </c>
    </row>
    <row r="2381" spans="1:1" x14ac:dyDescent="0.2">
      <c r="A2381" s="16" t="s">
        <v>2413</v>
      </c>
    </row>
    <row r="2382" spans="1:1" x14ac:dyDescent="0.2">
      <c r="A2382" s="16" t="s">
        <v>2414</v>
      </c>
    </row>
    <row r="2383" spans="1:1" x14ac:dyDescent="0.2">
      <c r="A2383" s="16" t="s">
        <v>2415</v>
      </c>
    </row>
    <row r="2384" spans="1:1" x14ac:dyDescent="0.2">
      <c r="A2384" s="16" t="s">
        <v>2416</v>
      </c>
    </row>
    <row r="2385" spans="1:1" x14ac:dyDescent="0.2">
      <c r="A2385" s="16" t="s">
        <v>2417</v>
      </c>
    </row>
    <row r="2386" spans="1:1" x14ac:dyDescent="0.2">
      <c r="A2386" s="16" t="s">
        <v>2418</v>
      </c>
    </row>
    <row r="2387" spans="1:1" x14ac:dyDescent="0.2">
      <c r="A2387" s="16" t="s">
        <v>2419</v>
      </c>
    </row>
    <row r="2388" spans="1:1" x14ac:dyDescent="0.2">
      <c r="A2388" s="16" t="s">
        <v>2420</v>
      </c>
    </row>
    <row r="2389" spans="1:1" x14ac:dyDescent="0.2">
      <c r="A2389" s="16" t="s">
        <v>2421</v>
      </c>
    </row>
    <row r="2390" spans="1:1" x14ac:dyDescent="0.2">
      <c r="A2390" s="16" t="s">
        <v>2422</v>
      </c>
    </row>
    <row r="2391" spans="1:1" x14ac:dyDescent="0.2">
      <c r="A2391" s="16" t="s">
        <v>2423</v>
      </c>
    </row>
    <row r="2392" spans="1:1" x14ac:dyDescent="0.2">
      <c r="A2392" s="16" t="s">
        <v>2424</v>
      </c>
    </row>
    <row r="2393" spans="1:1" x14ac:dyDescent="0.2">
      <c r="A2393" s="16" t="s">
        <v>2425</v>
      </c>
    </row>
    <row r="2394" spans="1:1" x14ac:dyDescent="0.2">
      <c r="A2394" s="16" t="s">
        <v>2426</v>
      </c>
    </row>
    <row r="2395" spans="1:1" x14ac:dyDescent="0.2">
      <c r="A2395" s="16" t="s">
        <v>2427</v>
      </c>
    </row>
    <row r="2396" spans="1:1" x14ac:dyDescent="0.2">
      <c r="A2396" s="16" t="s">
        <v>2428</v>
      </c>
    </row>
    <row r="2397" spans="1:1" x14ac:dyDescent="0.2">
      <c r="A2397" s="16" t="s">
        <v>2429</v>
      </c>
    </row>
    <row r="2398" spans="1:1" x14ac:dyDescent="0.2">
      <c r="A2398" s="16" t="s">
        <v>2430</v>
      </c>
    </row>
    <row r="2399" spans="1:1" x14ac:dyDescent="0.2">
      <c r="A2399" s="16" t="s">
        <v>2431</v>
      </c>
    </row>
    <row r="2400" spans="1:1" x14ac:dyDescent="0.2">
      <c r="A2400" s="16" t="s">
        <v>2432</v>
      </c>
    </row>
    <row r="2401" spans="1:1" x14ac:dyDescent="0.2">
      <c r="A2401" s="16" t="s">
        <v>2433</v>
      </c>
    </row>
    <row r="2402" spans="1:1" x14ac:dyDescent="0.2">
      <c r="A2402" s="16" t="s">
        <v>2434</v>
      </c>
    </row>
    <row r="2403" spans="1:1" x14ac:dyDescent="0.2">
      <c r="A2403" s="16" t="s">
        <v>2435</v>
      </c>
    </row>
    <row r="2404" spans="1:1" x14ac:dyDescent="0.2">
      <c r="A2404" s="16" t="s">
        <v>2436</v>
      </c>
    </row>
    <row r="2405" spans="1:1" x14ac:dyDescent="0.2">
      <c r="A2405" s="16" t="s">
        <v>2437</v>
      </c>
    </row>
    <row r="2406" spans="1:1" x14ac:dyDescent="0.2">
      <c r="A2406" s="16" t="s">
        <v>2438</v>
      </c>
    </row>
    <row r="2407" spans="1:1" x14ac:dyDescent="0.2">
      <c r="A2407" s="16" t="s">
        <v>2439</v>
      </c>
    </row>
    <row r="2408" spans="1:1" x14ac:dyDescent="0.2">
      <c r="A2408" s="16" t="s">
        <v>2440</v>
      </c>
    </row>
    <row r="2409" spans="1:1" x14ac:dyDescent="0.2">
      <c r="A2409" s="16" t="s">
        <v>2441</v>
      </c>
    </row>
    <row r="2410" spans="1:1" x14ac:dyDescent="0.2">
      <c r="A2410" s="16" t="s">
        <v>2442</v>
      </c>
    </row>
    <row r="2411" spans="1:1" x14ac:dyDescent="0.2">
      <c r="A2411" s="16" t="s">
        <v>2443</v>
      </c>
    </row>
    <row r="2412" spans="1:1" x14ac:dyDescent="0.2">
      <c r="A2412" s="16" t="s">
        <v>2444</v>
      </c>
    </row>
    <row r="2413" spans="1:1" x14ac:dyDescent="0.2">
      <c r="A2413" s="16" t="s">
        <v>2445</v>
      </c>
    </row>
    <row r="2414" spans="1:1" x14ac:dyDescent="0.2">
      <c r="A2414" s="16" t="s">
        <v>2446</v>
      </c>
    </row>
    <row r="2415" spans="1:1" x14ac:dyDescent="0.2">
      <c r="A2415" s="16" t="s">
        <v>2447</v>
      </c>
    </row>
    <row r="2416" spans="1:1" x14ac:dyDescent="0.2">
      <c r="A2416" s="16" t="s">
        <v>2448</v>
      </c>
    </row>
    <row r="2417" spans="1:1" x14ac:dyDescent="0.2">
      <c r="A2417" s="16" t="s">
        <v>2449</v>
      </c>
    </row>
    <row r="2418" spans="1:1" x14ac:dyDescent="0.2">
      <c r="A2418" s="16" t="s">
        <v>2450</v>
      </c>
    </row>
    <row r="2419" spans="1:1" x14ac:dyDescent="0.2">
      <c r="A2419" s="16" t="s">
        <v>2451</v>
      </c>
    </row>
    <row r="2420" spans="1:1" x14ac:dyDescent="0.2">
      <c r="A2420" s="16" t="s">
        <v>2452</v>
      </c>
    </row>
    <row r="2421" spans="1:1" x14ac:dyDescent="0.2">
      <c r="A2421" s="16" t="s">
        <v>2453</v>
      </c>
    </row>
    <row r="2422" spans="1:1" x14ac:dyDescent="0.2">
      <c r="A2422" s="16" t="s">
        <v>2454</v>
      </c>
    </row>
    <row r="2423" spans="1:1" x14ac:dyDescent="0.2">
      <c r="A2423" s="16" t="s">
        <v>2455</v>
      </c>
    </row>
    <row r="2424" spans="1:1" x14ac:dyDescent="0.2">
      <c r="A2424" s="16" t="s">
        <v>2456</v>
      </c>
    </row>
    <row r="2425" spans="1:1" x14ac:dyDescent="0.2">
      <c r="A2425" s="16" t="s">
        <v>2457</v>
      </c>
    </row>
    <row r="2426" spans="1:1" x14ac:dyDescent="0.2">
      <c r="A2426" s="16" t="s">
        <v>2458</v>
      </c>
    </row>
    <row r="2427" spans="1:1" x14ac:dyDescent="0.2">
      <c r="A2427" s="16" t="s">
        <v>2459</v>
      </c>
    </row>
    <row r="2428" spans="1:1" x14ac:dyDescent="0.2">
      <c r="A2428" s="16" t="s">
        <v>2460</v>
      </c>
    </row>
    <row r="2429" spans="1:1" x14ac:dyDescent="0.2">
      <c r="A2429" s="16" t="s">
        <v>2461</v>
      </c>
    </row>
    <row r="2430" spans="1:1" x14ac:dyDescent="0.2">
      <c r="A2430" s="16" t="s">
        <v>2462</v>
      </c>
    </row>
    <row r="2431" spans="1:1" x14ac:dyDescent="0.2">
      <c r="A2431" s="16" t="s">
        <v>2463</v>
      </c>
    </row>
    <row r="2432" spans="1:1" x14ac:dyDescent="0.2">
      <c r="A2432" s="16" t="s">
        <v>2464</v>
      </c>
    </row>
    <row r="2433" spans="1:1" x14ac:dyDescent="0.2">
      <c r="A2433" s="16" t="s">
        <v>2465</v>
      </c>
    </row>
    <row r="2434" spans="1:1" x14ac:dyDescent="0.2">
      <c r="A2434" s="16" t="s">
        <v>2466</v>
      </c>
    </row>
    <row r="2435" spans="1:1" x14ac:dyDescent="0.2">
      <c r="A2435" s="16" t="s">
        <v>2467</v>
      </c>
    </row>
    <row r="2436" spans="1:1" x14ac:dyDescent="0.2">
      <c r="A2436" s="16" t="s">
        <v>2468</v>
      </c>
    </row>
    <row r="2437" spans="1:1" x14ac:dyDescent="0.2">
      <c r="A2437" s="16" t="s">
        <v>2469</v>
      </c>
    </row>
    <row r="2438" spans="1:1" x14ac:dyDescent="0.2">
      <c r="A2438" s="16" t="s">
        <v>2470</v>
      </c>
    </row>
    <row r="2439" spans="1:1" x14ac:dyDescent="0.2">
      <c r="A2439" s="16" t="s">
        <v>2471</v>
      </c>
    </row>
    <row r="2440" spans="1:1" x14ac:dyDescent="0.2">
      <c r="A2440" s="16" t="s">
        <v>2472</v>
      </c>
    </row>
    <row r="2441" spans="1:1" x14ac:dyDescent="0.2">
      <c r="A2441" s="16" t="s">
        <v>2473</v>
      </c>
    </row>
    <row r="2442" spans="1:1" x14ac:dyDescent="0.2">
      <c r="A2442" s="16" t="s">
        <v>2474</v>
      </c>
    </row>
    <row r="2443" spans="1:1" x14ac:dyDescent="0.2">
      <c r="A2443" s="16" t="s">
        <v>2475</v>
      </c>
    </row>
    <row r="2444" spans="1:1" x14ac:dyDescent="0.2">
      <c r="A2444" s="16" t="s">
        <v>2476</v>
      </c>
    </row>
    <row r="2445" spans="1:1" x14ac:dyDescent="0.2">
      <c r="A2445" s="16" t="s">
        <v>2477</v>
      </c>
    </row>
    <row r="2446" spans="1:1" x14ac:dyDescent="0.2">
      <c r="A2446" s="16" t="s">
        <v>2478</v>
      </c>
    </row>
    <row r="2447" spans="1:1" x14ac:dyDescent="0.2">
      <c r="A2447" s="16" t="s">
        <v>2479</v>
      </c>
    </row>
    <row r="2448" spans="1:1" x14ac:dyDescent="0.2">
      <c r="A2448" s="16" t="s">
        <v>2480</v>
      </c>
    </row>
    <row r="2449" spans="1:1" x14ac:dyDescent="0.2">
      <c r="A2449" s="16" t="s">
        <v>2481</v>
      </c>
    </row>
    <row r="2450" spans="1:1" x14ac:dyDescent="0.2">
      <c r="A2450" s="16" t="s">
        <v>2482</v>
      </c>
    </row>
    <row r="2451" spans="1:1" x14ac:dyDescent="0.2">
      <c r="A2451" s="16" t="s">
        <v>2483</v>
      </c>
    </row>
    <row r="2452" spans="1:1" x14ac:dyDescent="0.2">
      <c r="A2452" s="16" t="s">
        <v>2484</v>
      </c>
    </row>
    <row r="2453" spans="1:1" x14ac:dyDescent="0.2">
      <c r="A2453" s="16" t="s">
        <v>2485</v>
      </c>
    </row>
    <row r="2454" spans="1:1" x14ac:dyDescent="0.2">
      <c r="A2454" s="16" t="s">
        <v>2486</v>
      </c>
    </row>
    <row r="2455" spans="1:1" x14ac:dyDescent="0.2">
      <c r="A2455" s="16" t="s">
        <v>2487</v>
      </c>
    </row>
    <row r="2456" spans="1:1" x14ac:dyDescent="0.2">
      <c r="A2456" s="16" t="s">
        <v>2488</v>
      </c>
    </row>
    <row r="2457" spans="1:1" x14ac:dyDescent="0.2">
      <c r="A2457" s="16" t="s">
        <v>2489</v>
      </c>
    </row>
    <row r="2458" spans="1:1" x14ac:dyDescent="0.2">
      <c r="A2458" s="16" t="s">
        <v>2490</v>
      </c>
    </row>
    <row r="2459" spans="1:1" x14ac:dyDescent="0.2">
      <c r="A2459" s="16" t="s">
        <v>2491</v>
      </c>
    </row>
    <row r="2460" spans="1:1" x14ac:dyDescent="0.2">
      <c r="A2460" s="16" t="s">
        <v>2492</v>
      </c>
    </row>
    <row r="2461" spans="1:1" x14ac:dyDescent="0.2">
      <c r="A2461" s="16" t="s">
        <v>2493</v>
      </c>
    </row>
    <row r="2462" spans="1:1" x14ac:dyDescent="0.2">
      <c r="A2462" s="16" t="s">
        <v>2494</v>
      </c>
    </row>
    <row r="2463" spans="1:1" x14ac:dyDescent="0.2">
      <c r="A2463" s="16" t="s">
        <v>2495</v>
      </c>
    </row>
    <row r="2464" spans="1:1" x14ac:dyDescent="0.2">
      <c r="A2464" s="16" t="s">
        <v>2496</v>
      </c>
    </row>
    <row r="2465" spans="1:1" x14ac:dyDescent="0.2">
      <c r="A2465" s="16" t="s">
        <v>2497</v>
      </c>
    </row>
    <row r="2466" spans="1:1" x14ac:dyDescent="0.2">
      <c r="A2466" s="16" t="s">
        <v>2498</v>
      </c>
    </row>
    <row r="2467" spans="1:1" x14ac:dyDescent="0.2">
      <c r="A2467" s="16" t="s">
        <v>2499</v>
      </c>
    </row>
    <row r="2468" spans="1:1" x14ac:dyDescent="0.2">
      <c r="A2468" s="16" t="s">
        <v>2500</v>
      </c>
    </row>
    <row r="2469" spans="1:1" x14ac:dyDescent="0.2">
      <c r="A2469" s="16" t="s">
        <v>2501</v>
      </c>
    </row>
    <row r="2470" spans="1:1" x14ac:dyDescent="0.2">
      <c r="A2470" s="16" t="s">
        <v>2502</v>
      </c>
    </row>
    <row r="2471" spans="1:1" x14ac:dyDescent="0.2">
      <c r="A2471" s="16" t="s">
        <v>2503</v>
      </c>
    </row>
    <row r="2472" spans="1:1" x14ac:dyDescent="0.2">
      <c r="A2472" s="16" t="s">
        <v>2504</v>
      </c>
    </row>
    <row r="2473" spans="1:1" x14ac:dyDescent="0.2">
      <c r="A2473" s="16" t="s">
        <v>2505</v>
      </c>
    </row>
    <row r="2474" spans="1:1" x14ac:dyDescent="0.2">
      <c r="A2474" s="16" t="s">
        <v>2506</v>
      </c>
    </row>
    <row r="2475" spans="1:1" x14ac:dyDescent="0.2">
      <c r="A2475" s="16" t="s">
        <v>2507</v>
      </c>
    </row>
    <row r="2476" spans="1:1" x14ac:dyDescent="0.2">
      <c r="A2476" s="16" t="s">
        <v>2508</v>
      </c>
    </row>
    <row r="2477" spans="1:1" x14ac:dyDescent="0.2">
      <c r="A2477" s="16" t="s">
        <v>2509</v>
      </c>
    </row>
    <row r="2478" spans="1:1" x14ac:dyDescent="0.2">
      <c r="A2478" s="16" t="s">
        <v>2510</v>
      </c>
    </row>
    <row r="2479" spans="1:1" x14ac:dyDescent="0.2">
      <c r="A2479" s="16" t="s">
        <v>2511</v>
      </c>
    </row>
    <row r="2480" spans="1:1" x14ac:dyDescent="0.2">
      <c r="A2480" s="16" t="s">
        <v>2512</v>
      </c>
    </row>
    <row r="2481" spans="1:1" x14ac:dyDescent="0.2">
      <c r="A2481" s="16" t="s">
        <v>2513</v>
      </c>
    </row>
    <row r="2482" spans="1:1" x14ac:dyDescent="0.2">
      <c r="A2482" s="16" t="s">
        <v>2514</v>
      </c>
    </row>
    <row r="2483" spans="1:1" x14ac:dyDescent="0.2">
      <c r="A2483" s="16" t="s">
        <v>2515</v>
      </c>
    </row>
    <row r="2484" spans="1:1" x14ac:dyDescent="0.2">
      <c r="A2484" s="16" t="s">
        <v>2516</v>
      </c>
    </row>
    <row r="2485" spans="1:1" x14ac:dyDescent="0.2">
      <c r="A2485" s="16" t="s">
        <v>2517</v>
      </c>
    </row>
    <row r="2486" spans="1:1" x14ac:dyDescent="0.2">
      <c r="A2486" s="16" t="s">
        <v>2518</v>
      </c>
    </row>
    <row r="2487" spans="1:1" x14ac:dyDescent="0.2">
      <c r="A2487" s="16" t="s">
        <v>2519</v>
      </c>
    </row>
    <row r="2488" spans="1:1" x14ac:dyDescent="0.2">
      <c r="A2488" s="16" t="s">
        <v>2520</v>
      </c>
    </row>
    <row r="2489" spans="1:1" x14ac:dyDescent="0.2">
      <c r="A2489" s="16" t="s">
        <v>2521</v>
      </c>
    </row>
    <row r="2490" spans="1:1" x14ac:dyDescent="0.2">
      <c r="A2490" s="16" t="s">
        <v>2522</v>
      </c>
    </row>
    <row r="2491" spans="1:1" x14ac:dyDescent="0.2">
      <c r="A2491" s="16" t="s">
        <v>2523</v>
      </c>
    </row>
    <row r="2492" spans="1:1" x14ac:dyDescent="0.2">
      <c r="A2492" s="16" t="s">
        <v>2524</v>
      </c>
    </row>
    <row r="2493" spans="1:1" x14ac:dyDescent="0.2">
      <c r="A2493" s="16" t="s">
        <v>2525</v>
      </c>
    </row>
    <row r="2494" spans="1:1" x14ac:dyDescent="0.2">
      <c r="A2494" s="16" t="s">
        <v>2526</v>
      </c>
    </row>
    <row r="2495" spans="1:1" x14ac:dyDescent="0.2">
      <c r="A2495" s="16" t="s">
        <v>2527</v>
      </c>
    </row>
    <row r="2496" spans="1:1" x14ac:dyDescent="0.2">
      <c r="A2496" s="16" t="s">
        <v>2528</v>
      </c>
    </row>
    <row r="2497" spans="1:1" x14ac:dyDescent="0.2">
      <c r="A2497" s="16" t="s">
        <v>2529</v>
      </c>
    </row>
    <row r="2498" spans="1:1" x14ac:dyDescent="0.2">
      <c r="A2498" s="16" t="s">
        <v>2530</v>
      </c>
    </row>
    <row r="2499" spans="1:1" x14ac:dyDescent="0.2">
      <c r="A2499" s="16" t="s">
        <v>2531</v>
      </c>
    </row>
    <row r="2500" spans="1:1" x14ac:dyDescent="0.2">
      <c r="A2500" s="16" t="s">
        <v>2532</v>
      </c>
    </row>
    <row r="2501" spans="1:1" x14ac:dyDescent="0.2">
      <c r="A2501" s="16" t="s">
        <v>2533</v>
      </c>
    </row>
    <row r="2502" spans="1:1" x14ac:dyDescent="0.2">
      <c r="A2502" s="16" t="s">
        <v>2534</v>
      </c>
    </row>
    <row r="2503" spans="1:1" x14ac:dyDescent="0.2">
      <c r="A2503" s="16" t="s">
        <v>2535</v>
      </c>
    </row>
    <row r="2504" spans="1:1" x14ac:dyDescent="0.2">
      <c r="A2504" s="16" t="s">
        <v>2536</v>
      </c>
    </row>
    <row r="2505" spans="1:1" x14ac:dyDescent="0.2">
      <c r="A2505" s="16" t="s">
        <v>2537</v>
      </c>
    </row>
    <row r="2506" spans="1:1" x14ac:dyDescent="0.2">
      <c r="A2506" s="16" t="s">
        <v>2538</v>
      </c>
    </row>
    <row r="2507" spans="1:1" x14ac:dyDescent="0.2">
      <c r="A2507" s="16" t="s">
        <v>2539</v>
      </c>
    </row>
    <row r="2508" spans="1:1" x14ac:dyDescent="0.2">
      <c r="A2508" s="16" t="s">
        <v>2540</v>
      </c>
    </row>
    <row r="2509" spans="1:1" x14ac:dyDescent="0.2">
      <c r="A2509" s="16" t="s">
        <v>2541</v>
      </c>
    </row>
    <row r="2510" spans="1:1" x14ac:dyDescent="0.2">
      <c r="A2510" s="16" t="s">
        <v>2542</v>
      </c>
    </row>
    <row r="2511" spans="1:1" x14ac:dyDescent="0.2">
      <c r="A2511" s="16" t="s">
        <v>2543</v>
      </c>
    </row>
    <row r="2512" spans="1:1" x14ac:dyDescent="0.2">
      <c r="A2512" s="16" t="s">
        <v>2544</v>
      </c>
    </row>
    <row r="2513" spans="1:1" x14ac:dyDescent="0.2">
      <c r="A2513" s="16" t="s">
        <v>2545</v>
      </c>
    </row>
    <row r="2514" spans="1:1" x14ac:dyDescent="0.2">
      <c r="A2514" s="16" t="s">
        <v>2546</v>
      </c>
    </row>
    <row r="2515" spans="1:1" x14ac:dyDescent="0.2">
      <c r="A2515" s="16" t="s">
        <v>2547</v>
      </c>
    </row>
    <row r="2516" spans="1:1" x14ac:dyDescent="0.2">
      <c r="A2516" s="16" t="s">
        <v>2548</v>
      </c>
    </row>
    <row r="2517" spans="1:1" x14ac:dyDescent="0.2">
      <c r="A2517" s="16" t="s">
        <v>2549</v>
      </c>
    </row>
    <row r="2518" spans="1:1" x14ac:dyDescent="0.2">
      <c r="A2518" s="16" t="s">
        <v>2550</v>
      </c>
    </row>
    <row r="2519" spans="1:1" x14ac:dyDescent="0.2">
      <c r="A2519" s="16" t="s">
        <v>2551</v>
      </c>
    </row>
    <row r="2520" spans="1:1" x14ac:dyDescent="0.2">
      <c r="A2520" s="16" t="s">
        <v>2552</v>
      </c>
    </row>
    <row r="2521" spans="1:1" x14ac:dyDescent="0.2">
      <c r="A2521" s="16" t="s">
        <v>2553</v>
      </c>
    </row>
    <row r="2522" spans="1:1" x14ac:dyDescent="0.2">
      <c r="A2522" s="16" t="s">
        <v>2554</v>
      </c>
    </row>
    <row r="2523" spans="1:1" x14ac:dyDescent="0.2">
      <c r="A2523" s="16" t="s">
        <v>2555</v>
      </c>
    </row>
    <row r="2524" spans="1:1" x14ac:dyDescent="0.2">
      <c r="A2524" s="16" t="s">
        <v>2556</v>
      </c>
    </row>
    <row r="2525" spans="1:1" x14ac:dyDescent="0.2">
      <c r="A2525" s="16" t="s">
        <v>2557</v>
      </c>
    </row>
    <row r="2526" spans="1:1" x14ac:dyDescent="0.2">
      <c r="A2526" s="16" t="s">
        <v>2558</v>
      </c>
    </row>
    <row r="2527" spans="1:1" x14ac:dyDescent="0.2">
      <c r="A2527" s="16" t="s">
        <v>2559</v>
      </c>
    </row>
    <row r="2528" spans="1:1" x14ac:dyDescent="0.2">
      <c r="A2528" s="16" t="s">
        <v>2560</v>
      </c>
    </row>
    <row r="2529" spans="1:1" x14ac:dyDescent="0.2">
      <c r="A2529" s="16" t="s">
        <v>2561</v>
      </c>
    </row>
    <row r="2530" spans="1:1" x14ac:dyDescent="0.2">
      <c r="A2530" s="16" t="s">
        <v>2562</v>
      </c>
    </row>
    <row r="2531" spans="1:1" x14ac:dyDescent="0.2">
      <c r="A2531" s="16" t="s">
        <v>2563</v>
      </c>
    </row>
    <row r="2532" spans="1:1" x14ac:dyDescent="0.2">
      <c r="A2532" s="16" t="s">
        <v>2564</v>
      </c>
    </row>
    <row r="2533" spans="1:1" x14ac:dyDescent="0.2">
      <c r="A2533" s="16" t="s">
        <v>2565</v>
      </c>
    </row>
    <row r="2534" spans="1:1" x14ac:dyDescent="0.2">
      <c r="A2534" s="16" t="s">
        <v>2566</v>
      </c>
    </row>
    <row r="2535" spans="1:1" x14ac:dyDescent="0.2">
      <c r="A2535" s="16" t="s">
        <v>2567</v>
      </c>
    </row>
    <row r="2536" spans="1:1" x14ac:dyDescent="0.2">
      <c r="A2536" s="16" t="s">
        <v>2568</v>
      </c>
    </row>
    <row r="2537" spans="1:1" x14ac:dyDescent="0.2">
      <c r="A2537" s="16" t="s">
        <v>2569</v>
      </c>
    </row>
    <row r="2538" spans="1:1" x14ac:dyDescent="0.2">
      <c r="A2538" s="16" t="s">
        <v>2570</v>
      </c>
    </row>
    <row r="2539" spans="1:1" x14ac:dyDescent="0.2">
      <c r="A2539" s="16" t="s">
        <v>2571</v>
      </c>
    </row>
    <row r="2540" spans="1:1" x14ac:dyDescent="0.2">
      <c r="A2540" s="16" t="s">
        <v>2572</v>
      </c>
    </row>
    <row r="2541" spans="1:1" x14ac:dyDescent="0.2">
      <c r="A2541" s="16" t="s">
        <v>2573</v>
      </c>
    </row>
    <row r="2542" spans="1:1" x14ac:dyDescent="0.2">
      <c r="A2542" s="16" t="s">
        <v>2574</v>
      </c>
    </row>
    <row r="2543" spans="1:1" x14ac:dyDescent="0.2">
      <c r="A2543" s="16" t="s">
        <v>2575</v>
      </c>
    </row>
    <row r="2544" spans="1:1" x14ac:dyDescent="0.2">
      <c r="A2544" s="16" t="s">
        <v>2576</v>
      </c>
    </row>
    <row r="2545" spans="1:1" x14ac:dyDescent="0.2">
      <c r="A2545" s="16" t="s">
        <v>2577</v>
      </c>
    </row>
    <row r="2546" spans="1:1" x14ac:dyDescent="0.2">
      <c r="A2546" s="16" t="s">
        <v>2578</v>
      </c>
    </row>
    <row r="2547" spans="1:1" x14ac:dyDescent="0.2">
      <c r="A2547" s="16" t="s">
        <v>2579</v>
      </c>
    </row>
    <row r="2548" spans="1:1" x14ac:dyDescent="0.2">
      <c r="A2548" s="16" t="s">
        <v>2580</v>
      </c>
    </row>
    <row r="2549" spans="1:1" x14ac:dyDescent="0.2">
      <c r="A2549" s="16" t="s">
        <v>2581</v>
      </c>
    </row>
    <row r="2550" spans="1:1" x14ac:dyDescent="0.2">
      <c r="A2550" s="16" t="s">
        <v>2582</v>
      </c>
    </row>
    <row r="2551" spans="1:1" x14ac:dyDescent="0.2">
      <c r="A2551" s="16" t="s">
        <v>2583</v>
      </c>
    </row>
    <row r="2552" spans="1:1" x14ac:dyDescent="0.2">
      <c r="A2552" s="16" t="s">
        <v>2584</v>
      </c>
    </row>
    <row r="2553" spans="1:1" x14ac:dyDescent="0.2">
      <c r="A2553" s="16" t="s">
        <v>2585</v>
      </c>
    </row>
    <row r="2554" spans="1:1" x14ac:dyDescent="0.2">
      <c r="A2554" s="16" t="s">
        <v>2586</v>
      </c>
    </row>
    <row r="2555" spans="1:1" x14ac:dyDescent="0.2">
      <c r="A2555" s="16" t="s">
        <v>2587</v>
      </c>
    </row>
    <row r="2556" spans="1:1" x14ac:dyDescent="0.2">
      <c r="A2556" s="16" t="s">
        <v>2588</v>
      </c>
    </row>
    <row r="2557" spans="1:1" x14ac:dyDescent="0.2">
      <c r="A2557" s="16" t="s">
        <v>2589</v>
      </c>
    </row>
    <row r="2558" spans="1:1" x14ac:dyDescent="0.2">
      <c r="A2558" s="16" t="s">
        <v>2590</v>
      </c>
    </row>
    <row r="2559" spans="1:1" x14ac:dyDescent="0.2">
      <c r="A2559" s="16" t="s">
        <v>2591</v>
      </c>
    </row>
    <row r="2560" spans="1:1" x14ac:dyDescent="0.2">
      <c r="A2560" s="16" t="s">
        <v>2592</v>
      </c>
    </row>
    <row r="2561" spans="1:1" x14ac:dyDescent="0.2">
      <c r="A2561" s="16" t="s">
        <v>2593</v>
      </c>
    </row>
    <row r="2562" spans="1:1" x14ac:dyDescent="0.2">
      <c r="A2562" s="16" t="s">
        <v>2594</v>
      </c>
    </row>
    <row r="2563" spans="1:1" x14ac:dyDescent="0.2">
      <c r="A2563" s="16" t="s">
        <v>2595</v>
      </c>
    </row>
    <row r="2564" spans="1:1" x14ac:dyDescent="0.2">
      <c r="A2564" s="16" t="s">
        <v>2596</v>
      </c>
    </row>
    <row r="2565" spans="1:1" x14ac:dyDescent="0.2">
      <c r="A2565" s="16" t="s">
        <v>2597</v>
      </c>
    </row>
    <row r="2566" spans="1:1" x14ac:dyDescent="0.2">
      <c r="A2566" s="16" t="s">
        <v>2598</v>
      </c>
    </row>
    <row r="2567" spans="1:1" x14ac:dyDescent="0.2">
      <c r="A2567" s="16" t="s">
        <v>2599</v>
      </c>
    </row>
    <row r="2568" spans="1:1" x14ac:dyDescent="0.2">
      <c r="A2568" s="16" t="s">
        <v>2600</v>
      </c>
    </row>
    <row r="2569" spans="1:1" x14ac:dyDescent="0.2">
      <c r="A2569" s="16" t="s">
        <v>2601</v>
      </c>
    </row>
    <row r="2570" spans="1:1" x14ac:dyDescent="0.2">
      <c r="A2570" s="16" t="s">
        <v>2602</v>
      </c>
    </row>
    <row r="2571" spans="1:1" x14ac:dyDescent="0.2">
      <c r="A2571" s="16" t="s">
        <v>2603</v>
      </c>
    </row>
    <row r="2572" spans="1:1" x14ac:dyDescent="0.2">
      <c r="A2572" s="16" t="s">
        <v>2604</v>
      </c>
    </row>
    <row r="2573" spans="1:1" x14ac:dyDescent="0.2">
      <c r="A2573" s="16" t="s">
        <v>2605</v>
      </c>
    </row>
    <row r="2574" spans="1:1" x14ac:dyDescent="0.2">
      <c r="A2574" s="16" t="s">
        <v>2606</v>
      </c>
    </row>
    <row r="2575" spans="1:1" x14ac:dyDescent="0.2">
      <c r="A2575" s="16" t="s">
        <v>2607</v>
      </c>
    </row>
    <row r="2576" spans="1:1" x14ac:dyDescent="0.2">
      <c r="A2576" s="16" t="s">
        <v>2608</v>
      </c>
    </row>
    <row r="2577" spans="1:1" x14ac:dyDescent="0.2">
      <c r="A2577" s="16" t="s">
        <v>2609</v>
      </c>
    </row>
    <row r="2578" spans="1:1" x14ac:dyDescent="0.2">
      <c r="A2578" s="16" t="s">
        <v>2610</v>
      </c>
    </row>
    <row r="2579" spans="1:1" x14ac:dyDescent="0.2">
      <c r="A2579" s="16" t="s">
        <v>2611</v>
      </c>
    </row>
    <row r="2580" spans="1:1" x14ac:dyDescent="0.2">
      <c r="A2580" s="16" t="s">
        <v>2612</v>
      </c>
    </row>
    <row r="2581" spans="1:1" x14ac:dyDescent="0.2">
      <c r="A2581" s="16" t="s">
        <v>2613</v>
      </c>
    </row>
    <row r="2582" spans="1:1" x14ac:dyDescent="0.2">
      <c r="A2582" s="16" t="s">
        <v>2614</v>
      </c>
    </row>
    <row r="2583" spans="1:1" x14ac:dyDescent="0.2">
      <c r="A2583" s="16" t="s">
        <v>2615</v>
      </c>
    </row>
    <row r="2584" spans="1:1" x14ac:dyDescent="0.2">
      <c r="A2584" s="16" t="s">
        <v>2616</v>
      </c>
    </row>
    <row r="2585" spans="1:1" x14ac:dyDescent="0.2">
      <c r="A2585" s="16" t="s">
        <v>2617</v>
      </c>
    </row>
    <row r="2586" spans="1:1" x14ac:dyDescent="0.2">
      <c r="A2586" s="16" t="s">
        <v>2618</v>
      </c>
    </row>
    <row r="2587" spans="1:1" x14ac:dyDescent="0.2">
      <c r="A2587" s="16" t="s">
        <v>2619</v>
      </c>
    </row>
    <row r="2588" spans="1:1" x14ac:dyDescent="0.2">
      <c r="A2588" s="16" t="s">
        <v>2620</v>
      </c>
    </row>
    <row r="2589" spans="1:1" x14ac:dyDescent="0.2">
      <c r="A2589" s="16" t="s">
        <v>2621</v>
      </c>
    </row>
    <row r="2590" spans="1:1" x14ac:dyDescent="0.2">
      <c r="A2590" s="16" t="s">
        <v>2622</v>
      </c>
    </row>
    <row r="2591" spans="1:1" x14ac:dyDescent="0.2">
      <c r="A2591" s="16" t="s">
        <v>2623</v>
      </c>
    </row>
    <row r="2592" spans="1:1" x14ac:dyDescent="0.2">
      <c r="A2592" s="16" t="s">
        <v>2624</v>
      </c>
    </row>
    <row r="2593" spans="1:1" x14ac:dyDescent="0.2">
      <c r="A2593" s="16" t="s">
        <v>2625</v>
      </c>
    </row>
    <row r="2594" spans="1:1" x14ac:dyDescent="0.2">
      <c r="A2594" s="16" t="s">
        <v>2626</v>
      </c>
    </row>
    <row r="2595" spans="1:1" x14ac:dyDescent="0.2">
      <c r="A2595" s="16" t="s">
        <v>2627</v>
      </c>
    </row>
    <row r="2596" spans="1:1" x14ac:dyDescent="0.2">
      <c r="A2596" s="16" t="s">
        <v>2628</v>
      </c>
    </row>
    <row r="2597" spans="1:1" x14ac:dyDescent="0.2">
      <c r="A2597" s="16" t="s">
        <v>2629</v>
      </c>
    </row>
    <row r="2598" spans="1:1" x14ac:dyDescent="0.2">
      <c r="A2598" s="16" t="s">
        <v>2630</v>
      </c>
    </row>
    <row r="2599" spans="1:1" x14ac:dyDescent="0.2">
      <c r="A2599" s="16" t="s">
        <v>2631</v>
      </c>
    </row>
    <row r="2600" spans="1:1" x14ac:dyDescent="0.2">
      <c r="A2600" s="16" t="s">
        <v>2632</v>
      </c>
    </row>
    <row r="2601" spans="1:1" x14ac:dyDescent="0.2">
      <c r="A2601" s="16" t="s">
        <v>2633</v>
      </c>
    </row>
    <row r="2602" spans="1:1" x14ac:dyDescent="0.2">
      <c r="A2602" s="16" t="s">
        <v>2634</v>
      </c>
    </row>
    <row r="2603" spans="1:1" x14ac:dyDescent="0.2">
      <c r="A2603" s="16" t="s">
        <v>2635</v>
      </c>
    </row>
    <row r="2604" spans="1:1" x14ac:dyDescent="0.2">
      <c r="A2604" s="16" t="s">
        <v>2636</v>
      </c>
    </row>
    <row r="2605" spans="1:1" x14ac:dyDescent="0.2">
      <c r="A2605" s="16" t="s">
        <v>2637</v>
      </c>
    </row>
    <row r="2606" spans="1:1" x14ac:dyDescent="0.2">
      <c r="A2606" s="16" t="s">
        <v>2638</v>
      </c>
    </row>
    <row r="2607" spans="1:1" x14ac:dyDescent="0.2">
      <c r="A2607" s="16" t="s">
        <v>2639</v>
      </c>
    </row>
    <row r="2608" spans="1:1" x14ac:dyDescent="0.2">
      <c r="A2608" s="16" t="s">
        <v>2640</v>
      </c>
    </row>
    <row r="2609" spans="1:1" x14ac:dyDescent="0.2">
      <c r="A2609" s="16" t="s">
        <v>2641</v>
      </c>
    </row>
    <row r="2610" spans="1:1" x14ac:dyDescent="0.2">
      <c r="A2610" s="16" t="s">
        <v>2642</v>
      </c>
    </row>
    <row r="2611" spans="1:1" x14ac:dyDescent="0.2">
      <c r="A2611" s="16" t="s">
        <v>2643</v>
      </c>
    </row>
    <row r="2612" spans="1:1" x14ac:dyDescent="0.2">
      <c r="A2612" s="16" t="s">
        <v>2644</v>
      </c>
    </row>
    <row r="2613" spans="1:1" x14ac:dyDescent="0.2">
      <c r="A2613" s="16" t="s">
        <v>2645</v>
      </c>
    </row>
    <row r="2614" spans="1:1" x14ac:dyDescent="0.2">
      <c r="A2614" s="16" t="s">
        <v>2646</v>
      </c>
    </row>
    <row r="2615" spans="1:1" x14ac:dyDescent="0.2">
      <c r="A2615" s="16" t="s">
        <v>2647</v>
      </c>
    </row>
    <row r="2616" spans="1:1" x14ac:dyDescent="0.2">
      <c r="A2616" s="16" t="s">
        <v>2648</v>
      </c>
    </row>
    <row r="2617" spans="1:1" x14ac:dyDescent="0.2">
      <c r="A2617" s="16" t="s">
        <v>2649</v>
      </c>
    </row>
    <row r="2618" spans="1:1" x14ac:dyDescent="0.2">
      <c r="A2618" s="16" t="s">
        <v>2650</v>
      </c>
    </row>
    <row r="2619" spans="1:1" x14ac:dyDescent="0.2">
      <c r="A2619" s="16" t="s">
        <v>2651</v>
      </c>
    </row>
    <row r="2620" spans="1:1" x14ac:dyDescent="0.2">
      <c r="A2620" s="16" t="s">
        <v>2652</v>
      </c>
    </row>
    <row r="2621" spans="1:1" x14ac:dyDescent="0.2">
      <c r="A2621" s="16" t="s">
        <v>2653</v>
      </c>
    </row>
    <row r="2622" spans="1:1" x14ac:dyDescent="0.2">
      <c r="A2622" s="16" t="s">
        <v>2654</v>
      </c>
    </row>
    <row r="2623" spans="1:1" x14ac:dyDescent="0.2">
      <c r="A2623" s="16" t="s">
        <v>2655</v>
      </c>
    </row>
    <row r="2624" spans="1:1" x14ac:dyDescent="0.2">
      <c r="A2624" s="16" t="s">
        <v>2656</v>
      </c>
    </row>
    <row r="2625" spans="1:1" x14ac:dyDescent="0.2">
      <c r="A2625" s="16" t="s">
        <v>2657</v>
      </c>
    </row>
    <row r="2626" spans="1:1" x14ac:dyDescent="0.2">
      <c r="A2626" s="16" t="s">
        <v>2658</v>
      </c>
    </row>
    <row r="2627" spans="1:1" x14ac:dyDescent="0.2">
      <c r="A2627" s="16" t="s">
        <v>2659</v>
      </c>
    </row>
    <row r="2628" spans="1:1" x14ac:dyDescent="0.2">
      <c r="A2628" s="16" t="s">
        <v>2660</v>
      </c>
    </row>
    <row r="2629" spans="1:1" x14ac:dyDescent="0.2">
      <c r="A2629" s="16" t="s">
        <v>2661</v>
      </c>
    </row>
    <row r="2630" spans="1:1" x14ac:dyDescent="0.2">
      <c r="A2630" s="16" t="s">
        <v>2662</v>
      </c>
    </row>
    <row r="2631" spans="1:1" x14ac:dyDescent="0.2">
      <c r="A2631" s="16" t="s">
        <v>2663</v>
      </c>
    </row>
    <row r="2632" spans="1:1" x14ac:dyDescent="0.2">
      <c r="A2632" s="16" t="s">
        <v>2664</v>
      </c>
    </row>
    <row r="2633" spans="1:1" x14ac:dyDescent="0.2">
      <c r="A2633" s="16" t="s">
        <v>2665</v>
      </c>
    </row>
    <row r="2634" spans="1:1" x14ac:dyDescent="0.2">
      <c r="A2634" s="16" t="s">
        <v>2666</v>
      </c>
    </row>
    <row r="2635" spans="1:1" x14ac:dyDescent="0.2">
      <c r="A2635" s="16" t="s">
        <v>2667</v>
      </c>
    </row>
    <row r="2636" spans="1:1" x14ac:dyDescent="0.2">
      <c r="A2636" s="16" t="s">
        <v>2668</v>
      </c>
    </row>
    <row r="2637" spans="1:1" x14ac:dyDescent="0.2">
      <c r="A2637" s="16" t="s">
        <v>2669</v>
      </c>
    </row>
    <row r="2638" spans="1:1" x14ac:dyDescent="0.2">
      <c r="A2638" s="16" t="s">
        <v>2670</v>
      </c>
    </row>
    <row r="2639" spans="1:1" x14ac:dyDescent="0.2">
      <c r="A2639" s="16" t="s">
        <v>2671</v>
      </c>
    </row>
    <row r="2640" spans="1:1" x14ac:dyDescent="0.2">
      <c r="A2640" s="16" t="s">
        <v>2672</v>
      </c>
    </row>
    <row r="2641" spans="1:1" x14ac:dyDescent="0.2">
      <c r="A2641" s="16" t="s">
        <v>2673</v>
      </c>
    </row>
    <row r="2642" spans="1:1" x14ac:dyDescent="0.2">
      <c r="A2642" s="16" t="s">
        <v>2674</v>
      </c>
    </row>
    <row r="2643" spans="1:1" x14ac:dyDescent="0.2">
      <c r="A2643" s="16" t="s">
        <v>2675</v>
      </c>
    </row>
    <row r="2644" spans="1:1" x14ac:dyDescent="0.2">
      <c r="A2644" s="16" t="s">
        <v>2676</v>
      </c>
    </row>
    <row r="2645" spans="1:1" x14ac:dyDescent="0.2">
      <c r="A2645" s="16" t="s">
        <v>2677</v>
      </c>
    </row>
    <row r="2646" spans="1:1" x14ac:dyDescent="0.2">
      <c r="A2646" s="16" t="s">
        <v>2678</v>
      </c>
    </row>
    <row r="2647" spans="1:1" x14ac:dyDescent="0.2">
      <c r="A2647" s="16" t="s">
        <v>2679</v>
      </c>
    </row>
    <row r="2648" spans="1:1" x14ac:dyDescent="0.2">
      <c r="A2648" s="16" t="s">
        <v>2680</v>
      </c>
    </row>
    <row r="2649" spans="1:1" x14ac:dyDescent="0.2">
      <c r="A2649" s="16" t="s">
        <v>2681</v>
      </c>
    </row>
    <row r="2650" spans="1:1" x14ac:dyDescent="0.2">
      <c r="A2650" s="16" t="s">
        <v>2682</v>
      </c>
    </row>
    <row r="2651" spans="1:1" x14ac:dyDescent="0.2">
      <c r="A2651" s="16" t="s">
        <v>2683</v>
      </c>
    </row>
    <row r="2652" spans="1:1" x14ac:dyDescent="0.2">
      <c r="A2652" s="16" t="s">
        <v>2684</v>
      </c>
    </row>
    <row r="2653" spans="1:1" x14ac:dyDescent="0.2">
      <c r="A2653" s="16" t="s">
        <v>2685</v>
      </c>
    </row>
    <row r="2654" spans="1:1" x14ac:dyDescent="0.2">
      <c r="A2654" s="16" t="s">
        <v>2686</v>
      </c>
    </row>
    <row r="2655" spans="1:1" x14ac:dyDescent="0.2">
      <c r="A2655" s="16" t="s">
        <v>2687</v>
      </c>
    </row>
    <row r="2656" spans="1:1" x14ac:dyDescent="0.2">
      <c r="A2656" s="16" t="s">
        <v>2688</v>
      </c>
    </row>
    <row r="2657" spans="1:1" x14ac:dyDescent="0.2">
      <c r="A2657" s="16" t="s">
        <v>2689</v>
      </c>
    </row>
    <row r="2658" spans="1:1" x14ac:dyDescent="0.2">
      <c r="A2658" s="16" t="s">
        <v>2690</v>
      </c>
    </row>
    <row r="2659" spans="1:1" x14ac:dyDescent="0.2">
      <c r="A2659" s="16" t="s">
        <v>2691</v>
      </c>
    </row>
    <row r="2660" spans="1:1" x14ac:dyDescent="0.2">
      <c r="A2660" s="16" t="s">
        <v>2692</v>
      </c>
    </row>
    <row r="2661" spans="1:1" x14ac:dyDescent="0.2">
      <c r="A2661" s="16" t="s">
        <v>2693</v>
      </c>
    </row>
    <row r="2662" spans="1:1" x14ac:dyDescent="0.2">
      <c r="A2662" s="16" t="s">
        <v>2694</v>
      </c>
    </row>
    <row r="2663" spans="1:1" x14ac:dyDescent="0.2">
      <c r="A2663" s="16" t="s">
        <v>2695</v>
      </c>
    </row>
    <row r="2664" spans="1:1" x14ac:dyDescent="0.2">
      <c r="A2664" s="16" t="s">
        <v>2696</v>
      </c>
    </row>
    <row r="2665" spans="1:1" x14ac:dyDescent="0.2">
      <c r="A2665" s="16" t="s">
        <v>2697</v>
      </c>
    </row>
    <row r="2666" spans="1:1" x14ac:dyDescent="0.2">
      <c r="A2666" s="16" t="s">
        <v>2698</v>
      </c>
    </row>
    <row r="2667" spans="1:1" x14ac:dyDescent="0.2">
      <c r="A2667" s="16" t="s">
        <v>2699</v>
      </c>
    </row>
    <row r="2668" spans="1:1" x14ac:dyDescent="0.2">
      <c r="A2668" s="16" t="s">
        <v>2700</v>
      </c>
    </row>
    <row r="2669" spans="1:1" x14ac:dyDescent="0.2">
      <c r="A2669" s="16" t="s">
        <v>2701</v>
      </c>
    </row>
    <row r="2670" spans="1:1" x14ac:dyDescent="0.2">
      <c r="A2670" s="16" t="s">
        <v>2702</v>
      </c>
    </row>
    <row r="2671" spans="1:1" x14ac:dyDescent="0.2">
      <c r="A2671" s="16" t="s">
        <v>2703</v>
      </c>
    </row>
    <row r="2672" spans="1:1" x14ac:dyDescent="0.2">
      <c r="A2672" s="16" t="s">
        <v>2704</v>
      </c>
    </row>
    <row r="2673" spans="1:1" x14ac:dyDescent="0.2">
      <c r="A2673" s="16" t="s">
        <v>2705</v>
      </c>
    </row>
    <row r="2674" spans="1:1" x14ac:dyDescent="0.2">
      <c r="A2674" s="16" t="s">
        <v>2706</v>
      </c>
    </row>
    <row r="2675" spans="1:1" x14ac:dyDescent="0.2">
      <c r="A2675" s="16" t="s">
        <v>2707</v>
      </c>
    </row>
    <row r="2676" spans="1:1" x14ac:dyDescent="0.2">
      <c r="A2676" s="16" t="s">
        <v>2708</v>
      </c>
    </row>
    <row r="2677" spans="1:1" x14ac:dyDescent="0.2">
      <c r="A2677" s="16" t="s">
        <v>2709</v>
      </c>
    </row>
    <row r="2678" spans="1:1" x14ac:dyDescent="0.2">
      <c r="A2678" s="16" t="s">
        <v>2710</v>
      </c>
    </row>
    <row r="2679" spans="1:1" x14ac:dyDescent="0.2">
      <c r="A2679" s="16" t="s">
        <v>2711</v>
      </c>
    </row>
    <row r="2680" spans="1:1" x14ac:dyDescent="0.2">
      <c r="A2680" s="16" t="s">
        <v>2712</v>
      </c>
    </row>
    <row r="2681" spans="1:1" x14ac:dyDescent="0.2">
      <c r="A2681" s="16" t="s">
        <v>2713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AUTÔNOMO</vt:lpstr>
      <vt:lpstr>Tabela CBO</vt:lpstr>
      <vt:lpstr>AUTÔNOMO!Area_de_impressao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Tais Stuart Ferreira do Carmo.</dc:creator>
  <cp:lastModifiedBy>Rayssa Isabelle Silva Guimaraes</cp:lastModifiedBy>
  <cp:lastPrinted>2026-07-09T17:44:35Z</cp:lastPrinted>
  <dcterms:created xsi:type="dcterms:W3CDTF">2019-04-01T13:22:44Z</dcterms:created>
  <dcterms:modified xsi:type="dcterms:W3CDTF">2026-07-10T11:13:54Z</dcterms:modified>
</cp:coreProperties>
</file>