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50" windowHeight="691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Plan1!$A$1:$H$253</definedName>
  </definedNames>
  <calcPr calcId="145621"/>
</workbook>
</file>

<file path=xl/calcChain.xml><?xml version="1.0" encoding="utf-8"?>
<calcChain xmlns="http://schemas.openxmlformats.org/spreadsheetml/2006/main">
  <c r="C214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3" i="1"/>
  <c r="G66" i="1"/>
  <c r="G67" i="1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B143" i="1"/>
  <c r="B159" i="1" s="1"/>
  <c r="E94" i="1"/>
  <c r="E95" i="1"/>
  <c r="E96" i="1"/>
  <c r="E82" i="1"/>
  <c r="E83" i="1"/>
  <c r="E84" i="1"/>
  <c r="E85" i="1"/>
  <c r="E126" i="1"/>
  <c r="E127" i="1"/>
  <c r="E115" i="1"/>
  <c r="E116" i="1"/>
  <c r="E117" i="1"/>
  <c r="E114" i="1"/>
  <c r="E125" i="1"/>
  <c r="E128" i="1"/>
  <c r="E129" i="1"/>
  <c r="E130" i="1"/>
  <c r="E131" i="1"/>
  <c r="E124" i="1"/>
  <c r="E105" i="1"/>
  <c r="E106" i="1"/>
  <c r="E107" i="1"/>
  <c r="E97" i="1"/>
  <c r="E86" i="1"/>
  <c r="G68" i="1"/>
  <c r="G69" i="1"/>
  <c r="G70" i="1"/>
  <c r="G71" i="1"/>
  <c r="G72" i="1"/>
  <c r="G73" i="1"/>
  <c r="G74" i="1"/>
  <c r="G65" i="1"/>
  <c r="E93" i="1"/>
  <c r="E118" i="1" l="1"/>
  <c r="B157" i="1" s="1"/>
  <c r="E98" i="1"/>
  <c r="B155" i="1" s="1"/>
  <c r="E104" i="1" l="1"/>
  <c r="E81" i="1"/>
  <c r="G20" i="1"/>
  <c r="G37" i="1" s="1"/>
  <c r="B151" i="1" s="1"/>
  <c r="E108" i="1" l="1"/>
  <c r="B156" i="1" s="1"/>
  <c r="E87" i="1"/>
  <c r="B154" i="1" s="1"/>
  <c r="G75" i="1"/>
  <c r="B153" i="1" s="1"/>
  <c r="G59" i="1"/>
  <c r="B152" i="1" s="1"/>
  <c r="E132" i="1"/>
  <c r="B158" i="1" s="1"/>
  <c r="B160" i="1" l="1"/>
  <c r="D168" i="1" l="1"/>
  <c r="D214" i="1"/>
  <c r="D169" i="1" l="1"/>
  <c r="D170" i="1" s="1"/>
</calcChain>
</file>

<file path=xl/comments1.xml><?xml version="1.0" encoding="utf-8"?>
<comments xmlns="http://schemas.openxmlformats.org/spreadsheetml/2006/main">
  <authors>
    <author>ligiaventureli</author>
  </authors>
  <commentList>
    <comment ref="C19" authorId="0">
      <text>
        <r>
          <rPr>
            <b/>
            <sz val="8"/>
            <color indexed="81"/>
            <rFont val="Tahoma"/>
            <family val="2"/>
          </rPr>
          <t>ligiaventureli:</t>
        </r>
        <r>
          <rPr>
            <sz val="8"/>
            <color indexed="81"/>
            <rFont val="Tahoma"/>
            <family val="2"/>
          </rPr>
          <t xml:space="preserve">
Técnicos Administrativos somente poderão receber bolsas se possuir conhecimento e função científica  e colaborarem para a execução do produto objeto do projeto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Para Autônomos no máximo 3 pagtos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Valor Fapemig para referência: pesquisador em capitais: R$ 273,00, cidades outros estados R$ 210,00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Se tais taxas não forem permitidas pelo financiador, preencher como não se aplica
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somente preencher se for cabível no projeto e financiador autorizar tal pagamento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solicitar valor para seu analista de propostas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</commentList>
</comments>
</file>

<file path=xl/sharedStrings.xml><?xml version="1.0" encoding="utf-8"?>
<sst xmlns="http://schemas.openxmlformats.org/spreadsheetml/2006/main" count="205" uniqueCount="147">
  <si>
    <t>RUBRICAS</t>
  </si>
  <si>
    <t>VALOR</t>
  </si>
  <si>
    <t>PASSAGEM</t>
  </si>
  <si>
    <t>DIÁRIA</t>
  </si>
  <si>
    <t>PESSOA JURÍDICA</t>
  </si>
  <si>
    <t>TOTAL</t>
  </si>
  <si>
    <t>Nome</t>
  </si>
  <si>
    <t>Vinculação</t>
  </si>
  <si>
    <t>Matrícula</t>
  </si>
  <si>
    <t>Qte</t>
  </si>
  <si>
    <t>Total geral</t>
  </si>
  <si>
    <t>UFMG</t>
  </si>
  <si>
    <t>CLT</t>
  </si>
  <si>
    <t>Trecho</t>
  </si>
  <si>
    <t>Preço Médio</t>
  </si>
  <si>
    <t>BH-Brasília-BH</t>
  </si>
  <si>
    <t>3</t>
  </si>
  <si>
    <t>Sub-total (Passagem)</t>
  </si>
  <si>
    <t>Valor</t>
  </si>
  <si>
    <t>Quantidade</t>
  </si>
  <si>
    <t>Serviço</t>
  </si>
  <si>
    <t>Sub-total (Pessoa Jurídica)</t>
  </si>
  <si>
    <t>Atividade no Projeto</t>
  </si>
  <si>
    <t>Permanência no Projeto em meses</t>
  </si>
  <si>
    <t>Sub-total Bolsas</t>
  </si>
  <si>
    <t>Sub-total pessoal especializado</t>
  </si>
  <si>
    <t>Coordenador</t>
  </si>
  <si>
    <t>000000</t>
  </si>
  <si>
    <t>DESCRIÇÃO</t>
  </si>
  <si>
    <t>QUANTIDADE</t>
  </si>
  <si>
    <t>VALOR TOTAL</t>
  </si>
  <si>
    <t>Sub-total estagiários</t>
  </si>
  <si>
    <t>Sub-total (material)</t>
  </si>
  <si>
    <t>A contratar - Graduado em Administração de Empresas</t>
  </si>
  <si>
    <t>Administrador</t>
  </si>
  <si>
    <t xml:space="preserve">VALOR </t>
  </si>
  <si>
    <t>Correio</t>
  </si>
  <si>
    <t>MATERIAL DE CONSUMO</t>
  </si>
  <si>
    <t>Computador xyz</t>
  </si>
  <si>
    <t>Microscópio xyz</t>
  </si>
  <si>
    <t>MATERIAL PERMANENTE/EQUIPAMENTO</t>
  </si>
  <si>
    <t>Remuneração mensal com encargos</t>
  </si>
  <si>
    <t>AUTÔNOMO</t>
  </si>
  <si>
    <t>Docente UFMG</t>
  </si>
  <si>
    <t>A contratar - especialista em informática</t>
  </si>
  <si>
    <t xml:space="preserve">Total </t>
  </si>
  <si>
    <t>A Contratar, Cursando a partir do 3 º período de Administração</t>
  </si>
  <si>
    <t>Xerox</t>
  </si>
  <si>
    <t>Motivo</t>
  </si>
  <si>
    <t>Sub-total (Diárias)</t>
  </si>
  <si>
    <t>Remuneração mensal (com encargos)</t>
  </si>
  <si>
    <t>Atividade Relacionada no Projeto</t>
  </si>
  <si>
    <t>Produção do relatório x</t>
  </si>
  <si>
    <t>Coleta de informações para o relatório x</t>
  </si>
  <si>
    <t>PROCESSO:</t>
  </si>
  <si>
    <t xml:space="preserve">Remuneração mensal </t>
  </si>
  <si>
    <t>Fulano da Silva (BOLSA DE EXTENSAO)</t>
  </si>
  <si>
    <t>Sicrano (BOLSA DE PESQUISA)</t>
  </si>
  <si>
    <t>TOTAL DO CONTRATO</t>
  </si>
  <si>
    <t>RESOLUÇÃO 10/95</t>
  </si>
  <si>
    <t>ANEXO I</t>
  </si>
  <si>
    <t>Coordenador do Projeto</t>
  </si>
  <si>
    <t>Visita em campo</t>
  </si>
  <si>
    <t>Papel 44</t>
  </si>
  <si>
    <t>Trabalho em campo - Campinas</t>
  </si>
  <si>
    <t>Consultoria em xxxxxx</t>
  </si>
  <si>
    <t>Para execução do presente projeto estão destinados os recursos especificados no quadro abaixo:</t>
  </si>
  <si>
    <t>Pagar bolsas aos estudantes abaixo enumerados, conforme legislação pertinente:</t>
  </si>
  <si>
    <t>PESSOA FÍSICA - Estágio e Bolsa a estudantes de Graduação ou Pós-Graduação</t>
  </si>
  <si>
    <t>PESSOA FÍSICA - Pessoal Especializado (CLT e autônomo)</t>
  </si>
  <si>
    <t xml:space="preserve">PESSOA FÍSICA - Bolsas </t>
  </si>
  <si>
    <t>(    ) Recursos provenientes de Órgão Federal por meio de Termo de Cooperação, em conformidade com o Decreto 6170/2007 e Portaria Interministerial 507 de 2011, Portaria Conjunta MP/MF/CGU nº 8,de 7 de novembro de 2012 e Portaria  549 do MEC, de 16 De Abril De 2013 e alterações posteriores, cuja Prestação de Consta ao Concedente se dará por meio de Relatório de Atendimento do Objeto e demais documentos que se fizerem necessários e também nas contas do Gestor ao TCU:</t>
  </si>
  <si>
    <t>Órgão Concedente:</t>
  </si>
  <si>
    <t>Identificação do Instrumento:</t>
  </si>
  <si>
    <t>Objeto:</t>
  </si>
  <si>
    <t>Valor:</t>
  </si>
  <si>
    <t xml:space="preserve">Nota de Crédito nº </t>
  </si>
  <si>
    <t>Período de execução:</t>
  </si>
  <si>
    <t xml:space="preserve">Prestação de Contas até: </t>
  </si>
  <si>
    <t>1.1 Para apoio ao presente projeto a FUNDEP realizará as seguintes ações, sendo que o detalhamento da despesas constantes deste documento, está em conformidade com o plano de trabalho aprovado pelo financiador.</t>
  </si>
  <si>
    <t>1.2 SÍNTESE DOS VALORES DO PROJETO</t>
  </si>
  <si>
    <t>2 – ORIGEM DOS RECURSOS</t>
  </si>
  <si>
    <t>3 - FORMAS E CONDIÇÕES PARA A REALIZAÇÃO DOS PAGAMENTOS</t>
  </si>
  <si>
    <r>
      <t xml:space="preserve">Os pagamentos à Fundação de Apoio para execução do Projeto serão realizados em conformidade com a </t>
    </r>
    <r>
      <rPr>
        <b/>
        <sz val="11"/>
        <color rgb="FFFF0000"/>
        <rFont val="Arial"/>
        <family val="2"/>
      </rPr>
      <t>Cláusula Segunda da Minuta Contratual</t>
    </r>
    <r>
      <rPr>
        <sz val="11"/>
        <color theme="1"/>
        <rFont val="Arial"/>
        <family val="2"/>
      </rPr>
      <t>, que estabelece:</t>
    </r>
  </si>
  <si>
    <t xml:space="preserve">"Parágrafo Terceiro: São obrigações da Contrante: </t>
  </si>
  <si>
    <t>I - expedir as Ordens de Serviço necessárias à execução das atividades previstas no Projeto a que se refere o caput da Cláusula Primeira;</t>
  </si>
  <si>
    <t>II - disponibilizar os recursos para a execução do Projeto, em conformidade com as Ordens de Serviço de que trata o inciso anterior"</t>
  </si>
  <si>
    <t>As partes ficam cientes de que o valor das Ordens de Serviços não incluirá o valor da remuneração da fundação de apoio, esta será feita de acrodo com a cláusula quarta do contrato e explicitada neste documento sob o item 3.2.</t>
  </si>
  <si>
    <t>3.1 - REPASSE À FUNDAÇÃO DOS VALORES DO PROJETO</t>
  </si>
  <si>
    <t>3.1.1 CRONOGRAMA DE EXECUÇÃO</t>
  </si>
  <si>
    <t>A previsão de emissão de Ordens de Serviços para este projeto é a que segue:</t>
  </si>
  <si>
    <t>Sequencial</t>
  </si>
  <si>
    <t>1ª Ordem de Serviço</t>
  </si>
  <si>
    <t>2ª Ordem de Serviço</t>
  </si>
  <si>
    <t>3ª Ordem de Serviço</t>
  </si>
  <si>
    <t>Data Prevista</t>
  </si>
  <si>
    <t>3.2 - REPASSE REFERENTE A REMUNERAÇÃO DA FUNDAÇÃO</t>
  </si>
  <si>
    <t>Parágrafo Terceiro - O Relatório visa a comprovar a efetiva prestação dos serviços de acordo com o estabelecido no presente contrato e deverá ser encaminhado à Contratante, para a devida análise e aprovação, previamente à emissão da Nota Fiscal/Fatura.</t>
  </si>
  <si>
    <t>Parágrafo Quarto – Na hipótese de não estar a Nota Fiscal/Fatura em conformidade com o Relatório de Serviços, será procedida a sua devolução à Contratada para as devidas correções, contando o prazo para pagamento a partir de sua reapresentação.</t>
  </si>
  <si>
    <t>Discente UFMG (pós-graduando)</t>
  </si>
  <si>
    <t>Discente UFMG (graduando)</t>
  </si>
  <si>
    <t>Pagar bolsas aos servidores abaixo enumerados,  nos termos das leis: 8.958/94, 10.973/04, decreto 7423/10 e Resolução UFMG 01/2011:</t>
  </si>
  <si>
    <t>Compra de passagens:</t>
  </si>
  <si>
    <t>Aquisição do Material Permante/Equipamento:</t>
  </si>
  <si>
    <t>Aquisição do Material de Consumo:</t>
  </si>
  <si>
    <t>Pagamento de diárias:</t>
  </si>
  <si>
    <t>Contratação de Serviços de Terceiros Pessoa Jurídica:</t>
  </si>
  <si>
    <t>Síntese dos valores por rubricas:</t>
  </si>
  <si>
    <t>Valores a serem repassados  referentes ao projeto em conformidade com as ordens de serviços</t>
  </si>
  <si>
    <t>Unidade</t>
  </si>
  <si>
    <t>Departamento</t>
  </si>
  <si>
    <t>Total</t>
  </si>
  <si>
    <r>
      <t>(     ) Recursos do Orçamento Geral da UFMG no valor de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R$...................</t>
    </r>
    <r>
      <rPr>
        <sz val="11"/>
        <color theme="1"/>
        <rFont val="Arial"/>
        <family val="2"/>
      </rPr>
      <t>, cuja prestação de contas para a UFMG se dará em conformidade com o estabelecido no contrato celebrado e também nas contas do Gestor ao TCU.</t>
    </r>
  </si>
  <si>
    <r>
      <t xml:space="preserve">A contratante em retribuição aos serviços prestados, pagará à Contratada a quantia de </t>
    </r>
    <r>
      <rPr>
        <i/>
        <sz val="10"/>
        <color rgb="FFFF0000"/>
        <rFont val="Arial"/>
        <family val="2"/>
      </rPr>
      <t>R$ xxxxxxxxx,xx (xxxxxxxxx)</t>
    </r>
  </si>
  <si>
    <r>
      <t xml:space="preserve">Parágrafo Segundo - O pagametno será efetuado no prazo de </t>
    </r>
    <r>
      <rPr>
        <i/>
        <sz val="10"/>
        <color rgb="FFFF0000"/>
        <rFont val="Arial"/>
        <family val="2"/>
      </rPr>
      <t>15 (quinze)</t>
    </r>
    <r>
      <rPr>
        <i/>
        <sz val="10"/>
        <color theme="1"/>
        <rFont val="Arial"/>
        <family val="2"/>
      </rPr>
      <t xml:space="preserve"> dias, a contar da apresentação da Nota Fiscal/Fatura ao servidor/setor competente da contratante, </t>
    </r>
    <r>
      <rPr>
        <b/>
        <i/>
        <sz val="10"/>
        <color theme="1"/>
        <rFont val="Arial"/>
        <family val="2"/>
      </rPr>
      <t xml:space="preserve">que atestará a sua conformidade com o Relatório de Serviços a que se refere o parágrafo seguinte. </t>
    </r>
  </si>
  <si>
    <r>
      <t xml:space="preserve">Os pagametnos à Fundação de Apoio do preço contratado serão realizados em conformidade com a </t>
    </r>
    <r>
      <rPr>
        <sz val="11"/>
        <color rgb="FFFF0000"/>
        <rFont val="Arial"/>
        <family val="2"/>
      </rPr>
      <t>Cláusula Quarta da Minuta Contratual:</t>
    </r>
  </si>
  <si>
    <t>4. DEMAIS CONDIÇÕES CELEBRADAS</t>
  </si>
  <si>
    <t>Contratar pessoal especializado:</t>
  </si>
  <si>
    <t>Taxas da Resolução UFMG 10/95</t>
  </si>
  <si>
    <t>4.1. A contratada aceitará eventuais alterações em itens de mesma natureza no documento 1 - Formas e Condições, desde que não modifiquem o objeto;</t>
  </si>
  <si>
    <t>4.2. Eventuais alterações para inclusão de item não previsto originalmente ou remanejamento de valores entre itens de natureza diferente, somente poderão ser aceitas pela Fundação, se o coordenador do projeto comprovar que comunicou tal alteração ao financiador. Neste caso, o coordenador também deverá refazer o Item 1 - Formas e Condições, justificar as alterações e apresentar à Fundação;</t>
  </si>
  <si>
    <t>4.3. A fundação observará a legislação previdenciária e trabalhista, bem como, realizará provisionamentos trabalhistas, quando cabível, implantando todos os controles demandados pela boa gestão dos recursos humanos;</t>
  </si>
  <si>
    <t>4.4. No caso de bolsas a servidores docentes e técnico-administrativos, a fundação zelará por realizá-los nos termos do art 4º da lei 8958/94, mediante autorização expressa do chefe imediato do servidor docente ou técnico administrativo, conforme previsto no Decreto 7423/10 e na Resolução do Conselho Universitário da UFMG de nº 01/2011, observando os limites ds legislações pertinentes;</t>
  </si>
  <si>
    <t>4.5. Ainda no caso de bolsas, deverá a fundação enviar à PRORH, durante a execução do projeto, listagem contendo nome de todos os servidores docentes e técnico-administrativos envolvidos no projeto, respectiva carga horária e valores pagos;</t>
  </si>
  <si>
    <t>4.6. A fundação deverá, ainda, disponibilizar os relatórios demandados pela coordenação do projeto;</t>
  </si>
  <si>
    <t>4.7. O coordenador ficará responsável pela elaboração de planilha anual determinada pelo Tribunal de Contas da União, que compõe a Prestação de Contas anual da UFMG. A planilha deve conger todos os contratos vigentes na Unidade Gestora contratante e ainda todo o pessoal (servidor ativo) envolvidos nos projetos, com especificação dos nomes, inscrição SIAPE, carga horária dedicada ao projeto e valores pagos no exercício. A plailha mencionada deve integrar as demais informações referentes ao contratos celebrados pela Unidade e deve ser enviada ao Departamento de Contabilidade e Finanças/PROPLAN, na primeira quinzena de todos os anos subsequentes ao que o instrumento esteve vigente;</t>
  </si>
  <si>
    <t>4.8. As partes se compromentem a cumpir todas as demais obrigações previstas no contrato, ao qual se refere o Projeto mencionado.</t>
  </si>
  <si>
    <t>Belo Horizonte, xx de xxxxxxx de 20xx</t>
  </si>
  <si>
    <t>Prof xxxxxxxxxxxxx</t>
  </si>
  <si>
    <t>Presidente</t>
  </si>
  <si>
    <t>Fundação de Desenvolvimento da Pesquisa</t>
  </si>
  <si>
    <t>xxxxxxxxxxx</t>
  </si>
  <si>
    <r>
      <t xml:space="preserve">PROJETO: </t>
    </r>
    <r>
      <rPr>
        <b/>
        <u/>
        <sz val="12"/>
        <color rgb="FFFF0000"/>
        <rFont val="Arial"/>
        <family val="2"/>
      </rPr>
      <t>xxxxxxxxxxxxx</t>
    </r>
  </si>
  <si>
    <t>1. FORMAS E CONDIÇÕES</t>
  </si>
  <si>
    <t>4ª Ordem de Serviço</t>
  </si>
  <si>
    <t>5ª Ordem de Serviço</t>
  </si>
  <si>
    <t>6ª Ordem de Serviço</t>
  </si>
  <si>
    <t>7ª Ordem de Serviço</t>
  </si>
  <si>
    <t>8ª Ordem de Serviço</t>
  </si>
  <si>
    <t>9ª Ordem de Serviço</t>
  </si>
  <si>
    <t>10ª Ordem de Serviço</t>
  </si>
  <si>
    <t>11ª Ordem de Serviço</t>
  </si>
  <si>
    <t>12ª Ordem de Serviço</t>
  </si>
  <si>
    <t>confirmar valor com o analista</t>
  </si>
  <si>
    <t>Gestão Administrativo-Financeira Fundep</t>
  </si>
  <si>
    <t xml:space="preserve">Prof Alfredo Gontijo de Oliveira </t>
  </si>
  <si>
    <t>Obs: Valores a serem recolhidos através de GRU duarante à execução do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</si>
</sst>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#,##0.000000"/>
    <numFmt numFmtId="168" formatCode="[$-416]m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8" fillId="0" borderId="0" xfId="0" applyFont="1" applyFill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166" fontId="7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3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3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4" fontId="7" fillId="0" borderId="0" xfId="1" applyNumberFormat="1" applyFont="1" applyFill="1" applyBorder="1" applyAlignment="1" applyProtection="1">
      <alignment horizontal="left" vertical="top" wrapText="1"/>
      <protection locked="0"/>
    </xf>
    <xf numFmtId="4" fontId="14" fillId="0" borderId="0" xfId="1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166" fontId="7" fillId="0" borderId="0" xfId="0" applyNumberFormat="1" applyFont="1" applyFill="1" applyBorder="1" applyAlignment="1" applyProtection="1">
      <alignment horizontal="left" vertical="top" wrapText="1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164" fontId="16" fillId="0" borderId="0" xfId="3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Alignment="1" applyProtection="1">
      <alignment horizontal="left" vertical="top" wrapText="1"/>
      <protection locked="0"/>
    </xf>
    <xf numFmtId="166" fontId="19" fillId="0" borderId="0" xfId="0" applyNumberFormat="1" applyFont="1" applyFill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166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166" fontId="8" fillId="2" borderId="3" xfId="0" applyNumberFormat="1" applyFont="1" applyFill="1" applyBorder="1" applyAlignment="1" applyProtection="1">
      <alignment horizontal="left" vertical="top" wrapText="1"/>
      <protection locked="0"/>
    </xf>
    <xf numFmtId="49" fontId="8" fillId="2" borderId="3" xfId="0" applyNumberFormat="1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166" fontId="12" fillId="2" borderId="8" xfId="0" applyNumberFormat="1" applyFont="1" applyFill="1" applyBorder="1" applyAlignment="1" applyProtection="1">
      <alignment horizontal="left" vertical="top" wrapText="1"/>
      <protection locked="0"/>
    </xf>
    <xf numFmtId="43" fontId="7" fillId="0" borderId="0" xfId="1" applyNumberFormat="1" applyFont="1" applyFill="1" applyAlignment="1" applyProtection="1">
      <alignment horizontal="left" vertical="top" wrapText="1"/>
      <protection locked="0"/>
    </xf>
    <xf numFmtId="167" fontId="7" fillId="0" borderId="0" xfId="1" applyNumberFormat="1" applyFont="1" applyFill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164" fontId="23" fillId="0" borderId="0" xfId="3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166" fontId="8" fillId="2" borderId="4" xfId="0" applyNumberFormat="1" applyFont="1" applyFill="1" applyBorder="1" applyAlignment="1" applyProtection="1">
      <alignment horizontal="left" vertical="top" wrapText="1"/>
      <protection hidden="1"/>
    </xf>
    <xf numFmtId="166" fontId="12" fillId="2" borderId="9" xfId="0" applyNumberFormat="1" applyFont="1" applyFill="1" applyBorder="1" applyAlignment="1" applyProtection="1">
      <alignment horizontal="left" vertical="top" wrapText="1"/>
      <protection hidden="1"/>
    </xf>
    <xf numFmtId="49" fontId="7" fillId="0" borderId="0" xfId="0" applyNumberFormat="1" applyFont="1" applyFill="1" applyAlignment="1" applyProtection="1">
      <alignment horizontal="left" vertical="top" wrapText="1"/>
      <protection hidden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49" fontId="8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9" fontId="7" fillId="2" borderId="1" xfId="0" applyNumberFormat="1" applyFont="1" applyFill="1" applyBorder="1" applyAlignment="1" applyProtection="1">
      <alignment horizontal="left" vertical="top" wrapText="1"/>
      <protection locked="0"/>
    </xf>
    <xf numFmtId="164" fontId="7" fillId="2" borderId="1" xfId="3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164" fontId="7" fillId="2" borderId="6" xfId="3" applyFont="1" applyFill="1" applyBorder="1" applyAlignment="1" applyProtection="1">
      <alignment horizontal="left" vertical="top" wrapText="1"/>
      <protection hidden="1"/>
    </xf>
    <xf numFmtId="49" fontId="12" fillId="2" borderId="8" xfId="0" applyNumberFormat="1" applyFont="1" applyFill="1" applyBorder="1" applyAlignment="1" applyProtection="1">
      <alignment horizontal="left" vertical="top" wrapText="1"/>
      <protection locked="0"/>
    </xf>
    <xf numFmtId="4" fontId="12" fillId="2" borderId="8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9" xfId="3" applyFont="1" applyFill="1" applyBorder="1" applyAlignment="1" applyProtection="1">
      <alignment horizontal="center" vertical="top" wrapText="1"/>
      <protection hidden="1"/>
    </xf>
    <xf numFmtId="166" fontId="8" fillId="2" borderId="4" xfId="0" applyNumberFormat="1" applyFont="1" applyFill="1" applyBorder="1" applyAlignment="1" applyProtection="1">
      <alignment horizontal="center" vertical="top" wrapText="1"/>
      <protection hidden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3" fontId="7" fillId="2" borderId="1" xfId="0" applyNumberFormat="1" applyFont="1" applyFill="1" applyBorder="1" applyAlignment="1" applyProtection="1">
      <alignment horizontal="center" vertical="top" wrapText="1"/>
      <protection locked="0"/>
    </xf>
    <xf numFmtId="3" fontId="7" fillId="2" borderId="1" xfId="1" applyNumberFormat="1" applyFont="1" applyFill="1" applyBorder="1" applyAlignment="1" applyProtection="1">
      <alignment horizontal="center" vertical="top" wrapText="1"/>
      <protection locked="0"/>
    </xf>
    <xf numFmtId="164" fontId="14" fillId="2" borderId="6" xfId="3" applyFont="1" applyFill="1" applyBorder="1" applyAlignment="1" applyProtection="1">
      <alignment horizontal="left" vertical="top" wrapText="1"/>
      <protection hidden="1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4" fontId="12" fillId="2" borderId="8" xfId="1" applyNumberFormat="1" applyFont="1" applyFill="1" applyBorder="1" applyAlignment="1" applyProtection="1">
      <alignment horizontal="left" vertical="top" wrapText="1"/>
      <protection locked="0"/>
    </xf>
    <xf numFmtId="0" fontId="18" fillId="2" borderId="2" xfId="0" applyFont="1" applyFill="1" applyBorder="1" applyAlignment="1" applyProtection="1">
      <alignment horizontal="left" vertical="top" wrapText="1"/>
      <protection locked="0"/>
    </xf>
    <xf numFmtId="0" fontId="18" fillId="2" borderId="3" xfId="0" applyFont="1" applyFill="1" applyBorder="1" applyAlignment="1" applyProtection="1">
      <alignment horizontal="left" vertical="top" wrapText="1"/>
      <protection locked="0"/>
    </xf>
    <xf numFmtId="49" fontId="18" fillId="2" borderId="4" xfId="0" applyNumberFormat="1" applyFont="1" applyFill="1" applyBorder="1" applyAlignment="1" applyProtection="1">
      <alignment horizontal="left" vertical="top" wrapText="1"/>
      <protection hidden="1"/>
    </xf>
    <xf numFmtId="0" fontId="14" fillId="2" borderId="5" xfId="0" applyFont="1" applyFill="1" applyBorder="1" applyAlignment="1" applyProtection="1">
      <alignment horizontal="left" vertical="top" wrapText="1"/>
      <protection locked="0"/>
    </xf>
    <xf numFmtId="3" fontId="1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2" borderId="1" xfId="3" applyFont="1" applyFill="1" applyBorder="1" applyAlignment="1" applyProtection="1">
      <alignment horizontal="left" vertical="top" wrapText="1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164" fontId="16" fillId="2" borderId="9" xfId="3" applyFont="1" applyFill="1" applyBorder="1" applyAlignment="1" applyProtection="1">
      <alignment horizontal="left" vertical="top" wrapText="1"/>
      <protection hidden="1"/>
    </xf>
    <xf numFmtId="0" fontId="20" fillId="2" borderId="2" xfId="2" applyFont="1" applyFill="1" applyBorder="1" applyAlignment="1" applyProtection="1">
      <alignment horizontal="left" vertical="top" wrapText="1"/>
      <protection locked="0"/>
    </xf>
    <xf numFmtId="0" fontId="20" fillId="2" borderId="3" xfId="2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hidden="1"/>
    </xf>
    <xf numFmtId="49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9" xfId="3" applyFont="1" applyFill="1" applyBorder="1" applyAlignment="1" applyProtection="1">
      <alignment horizontal="left" vertical="top" wrapText="1"/>
      <protection hidden="1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6" xfId="0" applyNumberFormat="1" applyFont="1" applyFill="1" applyBorder="1" applyAlignment="1" applyProtection="1">
      <alignment horizontal="left" vertical="top" wrapText="1"/>
      <protection hidden="1"/>
    </xf>
    <xf numFmtId="0" fontId="7" fillId="2" borderId="5" xfId="0" applyFont="1" applyFill="1" applyBorder="1" applyAlignment="1" applyProtection="1">
      <alignment horizontal="left" vertical="top"/>
      <protection locked="0"/>
    </xf>
    <xf numFmtId="49" fontId="7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wrapText="1"/>
      <protection hidden="1"/>
    </xf>
    <xf numFmtId="49" fontId="24" fillId="0" borderId="0" xfId="0" applyNumberFormat="1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164" fontId="16" fillId="2" borderId="9" xfId="3" applyFont="1" applyFill="1" applyBorder="1" applyAlignment="1" applyProtection="1">
      <alignment horizontal="left" vertical="top" wrapText="1"/>
    </xf>
    <xf numFmtId="164" fontId="7" fillId="2" borderId="8" xfId="3" applyFont="1" applyFill="1" applyBorder="1" applyAlignment="1" applyProtection="1">
      <alignment horizontal="left" vertical="top" wrapText="1"/>
      <protection locked="0"/>
    </xf>
    <xf numFmtId="3" fontId="16" fillId="2" borderId="8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9" xfId="0" applyNumberFormat="1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49" fontId="17" fillId="0" borderId="0" xfId="0" applyNumberFormat="1" applyFont="1" applyAlignment="1" applyProtection="1">
      <alignment wrapText="1"/>
      <protection hidden="1"/>
    </xf>
    <xf numFmtId="49" fontId="25" fillId="0" borderId="0" xfId="0" applyNumberFormat="1" applyFont="1" applyAlignment="1" applyProtection="1">
      <alignment vertical="top" wrapText="1"/>
      <protection hidden="1"/>
    </xf>
    <xf numFmtId="49" fontId="23" fillId="0" borderId="0" xfId="0" applyNumberFormat="1" applyFont="1" applyAlignment="1" applyProtection="1">
      <alignment vertical="top" wrapText="1"/>
      <protection hidden="1"/>
    </xf>
    <xf numFmtId="49" fontId="23" fillId="0" borderId="0" xfId="0" applyNumberFormat="1" applyFont="1" applyAlignment="1" applyProtection="1">
      <alignment wrapText="1"/>
      <protection hidden="1"/>
    </xf>
    <xf numFmtId="49" fontId="25" fillId="0" borderId="0" xfId="0" applyNumberFormat="1" applyFont="1" applyAlignment="1" applyProtection="1">
      <alignment horizontal="left" vertical="top"/>
      <protection hidden="1"/>
    </xf>
    <xf numFmtId="49" fontId="21" fillId="0" borderId="0" xfId="0" applyNumberFormat="1" applyFont="1" applyAlignment="1" applyProtection="1">
      <alignment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49" fontId="25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/>
      <protection locked="0"/>
    </xf>
    <xf numFmtId="164" fontId="10" fillId="0" borderId="0" xfId="3" applyFont="1" applyFill="1" applyBorder="1" applyAlignment="1" applyProtection="1">
      <alignment horizontal="left" vertical="top" wrapText="1"/>
    </xf>
    <xf numFmtId="49" fontId="17" fillId="0" borderId="1" xfId="0" applyNumberFormat="1" applyFont="1" applyBorder="1" applyAlignment="1" applyProtection="1">
      <alignment horizontal="left" vertical="top" wrapText="1"/>
      <protection hidden="1"/>
    </xf>
    <xf numFmtId="49" fontId="17" fillId="0" borderId="0" xfId="0" applyNumberFormat="1" applyFont="1" applyAlignment="1" applyProtection="1">
      <alignment horizontal="left" vertical="top" wrapText="1"/>
      <protection hidden="1"/>
    </xf>
    <xf numFmtId="0" fontId="26" fillId="0" borderId="0" xfId="0" applyFont="1" applyBorder="1" applyAlignment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49" fontId="25" fillId="0" borderId="0" xfId="0" applyNumberFormat="1" applyFont="1" applyAlignment="1" applyProtection="1">
      <alignment horizontal="left" vertical="top" wrapText="1"/>
      <protection hidden="1"/>
    </xf>
    <xf numFmtId="49" fontId="2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164" fontId="7" fillId="2" borderId="4" xfId="3" applyFont="1" applyFill="1" applyBorder="1" applyAlignment="1" applyProtection="1">
      <alignment horizontal="left" vertical="top" wrapText="1"/>
      <protection locked="0"/>
    </xf>
    <xf numFmtId="164" fontId="7" fillId="2" borderId="6" xfId="3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164" fontId="7" fillId="2" borderId="9" xfId="0" applyNumberFormat="1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164" fontId="7" fillId="4" borderId="6" xfId="3" applyFont="1" applyFill="1" applyBorder="1" applyAlignment="1" applyProtection="1">
      <alignment horizontal="left" vertical="top" wrapText="1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164" fontId="12" fillId="4" borderId="9" xfId="3" applyFont="1" applyFill="1" applyBorder="1" applyAlignment="1" applyProtection="1">
      <alignment horizontal="left" vertical="top" wrapText="1"/>
    </xf>
    <xf numFmtId="0" fontId="17" fillId="0" borderId="1" xfId="0" applyFont="1" applyBorder="1" applyAlignment="1">
      <alignment horizontal="justify"/>
    </xf>
    <xf numFmtId="0" fontId="17" fillId="0" borderId="0" xfId="0" applyFont="1" applyBorder="1" applyAlignment="1">
      <alignment horizontal="left" vertical="top" wrapText="1"/>
    </xf>
    <xf numFmtId="166" fontId="17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justify"/>
    </xf>
    <xf numFmtId="164" fontId="21" fillId="2" borderId="1" xfId="3" applyFont="1" applyFill="1" applyBorder="1" applyAlignment="1" applyProtection="1">
      <alignment horizontal="left" vertical="top" wrapText="1"/>
    </xf>
    <xf numFmtId="164" fontId="21" fillId="3" borderId="1" xfId="3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Border="1" applyAlignment="1" applyProtection="1">
      <alignment wrapText="1"/>
      <protection hidden="1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Alignment="1" applyProtection="1">
      <alignment horizontal="left" vertical="top" wrapText="1"/>
      <protection hidden="1"/>
    </xf>
    <xf numFmtId="49" fontId="21" fillId="0" borderId="0" xfId="0" applyNumberFormat="1" applyFont="1" applyAlignment="1" applyProtection="1">
      <alignment horizontal="left" vertical="top" wrapText="1"/>
      <protection hidden="1"/>
    </xf>
    <xf numFmtId="2" fontId="17" fillId="0" borderId="0" xfId="0" applyNumberFormat="1" applyFont="1" applyAlignment="1" applyProtection="1">
      <alignment horizontal="left" vertical="top" wrapText="1"/>
      <protection hidden="1"/>
    </xf>
    <xf numFmtId="0" fontId="33" fillId="0" borderId="1" xfId="0" applyFont="1" applyFill="1" applyBorder="1" applyAlignment="1" applyProtection="1">
      <alignment horizontal="left" vertical="top" wrapText="1"/>
      <protection locked="0"/>
    </xf>
    <xf numFmtId="164" fontId="17" fillId="0" borderId="1" xfId="0" applyNumberFormat="1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168" fontId="17" fillId="0" borderId="1" xfId="0" applyNumberFormat="1" applyFont="1" applyBorder="1" applyAlignment="1" applyProtection="1">
      <alignment horizontal="left" vertical="top" wrapText="1"/>
      <protection hidden="1"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164" fontId="7" fillId="2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center" vertical="top" wrapText="1"/>
      <protection locked="0"/>
    </xf>
    <xf numFmtId="0" fontId="21" fillId="3" borderId="13" xfId="0" applyFont="1" applyFill="1" applyBorder="1" applyAlignment="1" applyProtection="1">
      <alignment horizontal="center" vertical="top" wrapText="1"/>
      <protection locked="0"/>
    </xf>
    <xf numFmtId="49" fontId="17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9" fontId="28" fillId="0" borderId="0" xfId="0" applyNumberFormat="1" applyFont="1" applyFill="1" applyAlignment="1" applyProtection="1">
      <alignment horizontal="left" vertical="top" wrapText="1"/>
      <protection locked="0"/>
    </xf>
    <xf numFmtId="49" fontId="25" fillId="0" borderId="0" xfId="0" applyNumberFormat="1" applyFont="1" applyFill="1" applyAlignment="1" applyProtection="1">
      <alignment horizontal="left" vertical="top" wrapText="1"/>
      <protection locked="0"/>
    </xf>
    <xf numFmtId="49" fontId="25" fillId="0" borderId="0" xfId="0" applyNumberFormat="1" applyFont="1" applyAlignment="1" applyProtection="1">
      <alignment horizontal="left" vertical="top" wrapText="1"/>
      <protection hidden="1"/>
    </xf>
    <xf numFmtId="49" fontId="21" fillId="0" borderId="0" xfId="0" applyNumberFormat="1" applyFont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Alignment="1" applyProtection="1">
      <alignment horizontal="left" vertical="top" wrapText="1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2" xfId="0" applyFont="1" applyFill="1" applyBorder="1" applyAlignment="1" applyProtection="1">
      <alignment horizontal="left" vertical="top" wrapText="1"/>
      <protection locked="0"/>
    </xf>
    <xf numFmtId="0" fontId="17" fillId="2" borderId="10" xfId="0" applyFont="1" applyFill="1" applyBorder="1" applyAlignment="1" applyProtection="1">
      <alignment horizontal="left" vertical="top" wrapText="1"/>
      <protection locked="0"/>
    </xf>
    <xf numFmtId="2" fontId="17" fillId="0" borderId="0" xfId="0" applyNumberFormat="1" applyFont="1" applyAlignment="1" applyProtection="1">
      <alignment horizontal="left" vertical="top" wrapText="1"/>
      <protection hidden="1"/>
    </xf>
    <xf numFmtId="49" fontId="17" fillId="0" borderId="0" xfId="0" applyNumberFormat="1" applyFont="1" applyAlignment="1" applyProtection="1">
      <alignment horizontal="left" vertical="top" wrapText="1"/>
      <protection hidden="1"/>
    </xf>
    <xf numFmtId="49" fontId="19" fillId="0" borderId="0" xfId="0" applyNumberFormat="1" applyFont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49" fontId="21" fillId="0" borderId="0" xfId="0" applyNumberFormat="1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hidden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26" fillId="0" borderId="0" xfId="0" applyNumberFormat="1" applyFont="1" applyAlignment="1" applyProtection="1">
      <alignment horizontal="center" vertical="top" wrapText="1"/>
      <protection hidden="1"/>
    </xf>
    <xf numFmtId="2" fontId="19" fillId="0" borderId="0" xfId="0" applyNumberFormat="1" applyFont="1" applyAlignment="1" applyProtection="1">
      <alignment horizontal="left" vertical="top" wrapText="1"/>
      <protection hidden="1"/>
    </xf>
    <xf numFmtId="0" fontId="21" fillId="0" borderId="0" xfId="0" applyFont="1" applyAlignment="1">
      <alignment horizontal="left" vertical="top" wrapText="1"/>
    </xf>
    <xf numFmtId="49" fontId="10" fillId="0" borderId="0" xfId="0" applyNumberFormat="1" applyFont="1" applyAlignment="1" applyProtection="1">
      <alignment horizontal="center" wrapText="1"/>
      <protection hidden="1"/>
    </xf>
  </cellXfs>
  <cellStyles count="4">
    <cellStyle name="Moeda" xfId="3" builtinId="4"/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colors>
    <mruColors>
      <color rgb="FFFAFBE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146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715250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3"/>
  <sheetViews>
    <sheetView showGridLines="0" tabSelected="1" view="pageBreakPreview" zoomScale="70" zoomScaleNormal="100" zoomScaleSheetLayoutView="70" workbookViewId="0">
      <selection activeCell="G142" sqref="G142"/>
    </sheetView>
  </sheetViews>
  <sheetFormatPr defaultRowHeight="12.75" x14ac:dyDescent="0.25"/>
  <cols>
    <col min="1" max="1" width="35.85546875" style="122" customWidth="1"/>
    <col min="2" max="2" width="26" style="122" customWidth="1"/>
    <col min="3" max="3" width="15.85546875" style="9" customWidth="1"/>
    <col min="4" max="4" width="17.7109375" style="9" customWidth="1"/>
    <col min="5" max="5" width="19.140625" style="122" bestFit="1" customWidth="1"/>
    <col min="6" max="6" width="17.42578125" style="3" customWidth="1"/>
    <col min="7" max="7" width="21.85546875" style="3" customWidth="1"/>
    <col min="8" max="8" width="15.5703125" style="3" customWidth="1"/>
    <col min="9" max="9" width="16.42578125" style="122" bestFit="1" customWidth="1"/>
    <col min="10" max="10" width="16.85546875" style="3" bestFit="1" customWidth="1"/>
    <col min="11" max="11" width="17.7109375" style="122" bestFit="1" customWidth="1"/>
    <col min="12" max="12" width="20.140625" style="122" bestFit="1" customWidth="1"/>
    <col min="13" max="254" width="9.140625" style="122"/>
    <col min="255" max="255" width="43" style="122" bestFit="1" customWidth="1"/>
    <col min="256" max="256" width="17.5703125" style="122" customWidth="1"/>
    <col min="257" max="257" width="16.140625" style="122" bestFit="1" customWidth="1"/>
    <col min="258" max="258" width="16.42578125" style="122" customWidth="1"/>
    <col min="259" max="259" width="33.5703125" style="122" customWidth="1"/>
    <col min="260" max="260" width="4.28515625" style="122" bestFit="1" customWidth="1"/>
    <col min="261" max="261" width="19.28515625" style="122" bestFit="1" customWidth="1"/>
    <col min="262" max="263" width="11.5703125" style="122" bestFit="1" customWidth="1"/>
    <col min="264" max="264" width="12.7109375" style="122" bestFit="1" customWidth="1"/>
    <col min="265" max="265" width="15.140625" style="122" customWidth="1"/>
    <col min="266" max="266" width="15.5703125" style="122" bestFit="1" customWidth="1"/>
    <col min="267" max="267" width="12.7109375" style="122" bestFit="1" customWidth="1"/>
    <col min="268" max="510" width="9.140625" style="122"/>
    <col min="511" max="511" width="43" style="122" bestFit="1" customWidth="1"/>
    <col min="512" max="512" width="17.5703125" style="122" customWidth="1"/>
    <col min="513" max="513" width="16.140625" style="122" bestFit="1" customWidth="1"/>
    <col min="514" max="514" width="16.42578125" style="122" customWidth="1"/>
    <col min="515" max="515" width="33.5703125" style="122" customWidth="1"/>
    <col min="516" max="516" width="4.28515625" style="122" bestFit="1" customWidth="1"/>
    <col min="517" max="517" width="19.28515625" style="122" bestFit="1" customWidth="1"/>
    <col min="518" max="519" width="11.5703125" style="122" bestFit="1" customWidth="1"/>
    <col min="520" max="520" width="12.7109375" style="122" bestFit="1" customWidth="1"/>
    <col min="521" max="521" width="15.140625" style="122" customWidth="1"/>
    <col min="522" max="522" width="15.5703125" style="122" bestFit="1" customWidth="1"/>
    <col min="523" max="523" width="12.7109375" style="122" bestFit="1" customWidth="1"/>
    <col min="524" max="766" width="9.140625" style="122"/>
    <col min="767" max="767" width="43" style="122" bestFit="1" customWidth="1"/>
    <col min="768" max="768" width="17.5703125" style="122" customWidth="1"/>
    <col min="769" max="769" width="16.140625" style="122" bestFit="1" customWidth="1"/>
    <col min="770" max="770" width="16.42578125" style="122" customWidth="1"/>
    <col min="771" max="771" width="33.5703125" style="122" customWidth="1"/>
    <col min="772" max="772" width="4.28515625" style="122" bestFit="1" customWidth="1"/>
    <col min="773" max="773" width="19.28515625" style="122" bestFit="1" customWidth="1"/>
    <col min="774" max="775" width="11.5703125" style="122" bestFit="1" customWidth="1"/>
    <col min="776" max="776" width="12.7109375" style="122" bestFit="1" customWidth="1"/>
    <col min="777" max="777" width="15.140625" style="122" customWidth="1"/>
    <col min="778" max="778" width="15.5703125" style="122" bestFit="1" customWidth="1"/>
    <col min="779" max="779" width="12.7109375" style="122" bestFit="1" customWidth="1"/>
    <col min="780" max="1022" width="9.140625" style="122"/>
    <col min="1023" max="1023" width="43" style="122" bestFit="1" customWidth="1"/>
    <col min="1024" max="1024" width="17.5703125" style="122" customWidth="1"/>
    <col min="1025" max="1025" width="16.140625" style="122" bestFit="1" customWidth="1"/>
    <col min="1026" max="1026" width="16.42578125" style="122" customWidth="1"/>
    <col min="1027" max="1027" width="33.5703125" style="122" customWidth="1"/>
    <col min="1028" max="1028" width="4.28515625" style="122" bestFit="1" customWidth="1"/>
    <col min="1029" max="1029" width="19.28515625" style="122" bestFit="1" customWidth="1"/>
    <col min="1030" max="1031" width="11.5703125" style="122" bestFit="1" customWidth="1"/>
    <col min="1032" max="1032" width="12.7109375" style="122" bestFit="1" customWidth="1"/>
    <col min="1033" max="1033" width="15.140625" style="122" customWidth="1"/>
    <col min="1034" max="1034" width="15.5703125" style="122" bestFit="1" customWidth="1"/>
    <col min="1035" max="1035" width="12.7109375" style="122" bestFit="1" customWidth="1"/>
    <col min="1036" max="1278" width="9.140625" style="122"/>
    <col min="1279" max="1279" width="43" style="122" bestFit="1" customWidth="1"/>
    <col min="1280" max="1280" width="17.5703125" style="122" customWidth="1"/>
    <col min="1281" max="1281" width="16.140625" style="122" bestFit="1" customWidth="1"/>
    <col min="1282" max="1282" width="16.42578125" style="122" customWidth="1"/>
    <col min="1283" max="1283" width="33.5703125" style="122" customWidth="1"/>
    <col min="1284" max="1284" width="4.28515625" style="122" bestFit="1" customWidth="1"/>
    <col min="1285" max="1285" width="19.28515625" style="122" bestFit="1" customWidth="1"/>
    <col min="1286" max="1287" width="11.5703125" style="122" bestFit="1" customWidth="1"/>
    <col min="1288" max="1288" width="12.7109375" style="122" bestFit="1" customWidth="1"/>
    <col min="1289" max="1289" width="15.140625" style="122" customWidth="1"/>
    <col min="1290" max="1290" width="15.5703125" style="122" bestFit="1" customWidth="1"/>
    <col min="1291" max="1291" width="12.7109375" style="122" bestFit="1" customWidth="1"/>
    <col min="1292" max="1534" width="9.140625" style="122"/>
    <col min="1535" max="1535" width="43" style="122" bestFit="1" customWidth="1"/>
    <col min="1536" max="1536" width="17.5703125" style="122" customWidth="1"/>
    <col min="1537" max="1537" width="16.140625" style="122" bestFit="1" customWidth="1"/>
    <col min="1538" max="1538" width="16.42578125" style="122" customWidth="1"/>
    <col min="1539" max="1539" width="33.5703125" style="122" customWidth="1"/>
    <col min="1540" max="1540" width="4.28515625" style="122" bestFit="1" customWidth="1"/>
    <col min="1541" max="1541" width="19.28515625" style="122" bestFit="1" customWidth="1"/>
    <col min="1542" max="1543" width="11.5703125" style="122" bestFit="1" customWidth="1"/>
    <col min="1544" max="1544" width="12.7109375" style="122" bestFit="1" customWidth="1"/>
    <col min="1545" max="1545" width="15.140625" style="122" customWidth="1"/>
    <col min="1546" max="1546" width="15.5703125" style="122" bestFit="1" customWidth="1"/>
    <col min="1547" max="1547" width="12.7109375" style="122" bestFit="1" customWidth="1"/>
    <col min="1548" max="1790" width="9.140625" style="122"/>
    <col min="1791" max="1791" width="43" style="122" bestFit="1" customWidth="1"/>
    <col min="1792" max="1792" width="17.5703125" style="122" customWidth="1"/>
    <col min="1793" max="1793" width="16.140625" style="122" bestFit="1" customWidth="1"/>
    <col min="1794" max="1794" width="16.42578125" style="122" customWidth="1"/>
    <col min="1795" max="1795" width="33.5703125" style="122" customWidth="1"/>
    <col min="1796" max="1796" width="4.28515625" style="122" bestFit="1" customWidth="1"/>
    <col min="1797" max="1797" width="19.28515625" style="122" bestFit="1" customWidth="1"/>
    <col min="1798" max="1799" width="11.5703125" style="122" bestFit="1" customWidth="1"/>
    <col min="1800" max="1800" width="12.7109375" style="122" bestFit="1" customWidth="1"/>
    <col min="1801" max="1801" width="15.140625" style="122" customWidth="1"/>
    <col min="1802" max="1802" width="15.5703125" style="122" bestFit="1" customWidth="1"/>
    <col min="1803" max="1803" width="12.7109375" style="122" bestFit="1" customWidth="1"/>
    <col min="1804" max="2046" width="9.140625" style="122"/>
    <col min="2047" max="2047" width="43" style="122" bestFit="1" customWidth="1"/>
    <col min="2048" max="2048" width="17.5703125" style="122" customWidth="1"/>
    <col min="2049" max="2049" width="16.140625" style="122" bestFit="1" customWidth="1"/>
    <col min="2050" max="2050" width="16.42578125" style="122" customWidth="1"/>
    <col min="2051" max="2051" width="33.5703125" style="122" customWidth="1"/>
    <col min="2052" max="2052" width="4.28515625" style="122" bestFit="1" customWidth="1"/>
    <col min="2053" max="2053" width="19.28515625" style="122" bestFit="1" customWidth="1"/>
    <col min="2054" max="2055" width="11.5703125" style="122" bestFit="1" customWidth="1"/>
    <col min="2056" max="2056" width="12.7109375" style="122" bestFit="1" customWidth="1"/>
    <col min="2057" max="2057" width="15.140625" style="122" customWidth="1"/>
    <col min="2058" max="2058" width="15.5703125" style="122" bestFit="1" customWidth="1"/>
    <col min="2059" max="2059" width="12.7109375" style="122" bestFit="1" customWidth="1"/>
    <col min="2060" max="2302" width="9.140625" style="122"/>
    <col min="2303" max="2303" width="43" style="122" bestFit="1" customWidth="1"/>
    <col min="2304" max="2304" width="17.5703125" style="122" customWidth="1"/>
    <col min="2305" max="2305" width="16.140625" style="122" bestFit="1" customWidth="1"/>
    <col min="2306" max="2306" width="16.42578125" style="122" customWidth="1"/>
    <col min="2307" max="2307" width="33.5703125" style="122" customWidth="1"/>
    <col min="2308" max="2308" width="4.28515625" style="122" bestFit="1" customWidth="1"/>
    <col min="2309" max="2309" width="19.28515625" style="122" bestFit="1" customWidth="1"/>
    <col min="2310" max="2311" width="11.5703125" style="122" bestFit="1" customWidth="1"/>
    <col min="2312" max="2312" width="12.7109375" style="122" bestFit="1" customWidth="1"/>
    <col min="2313" max="2313" width="15.140625" style="122" customWidth="1"/>
    <col min="2314" max="2314" width="15.5703125" style="122" bestFit="1" customWidth="1"/>
    <col min="2315" max="2315" width="12.7109375" style="122" bestFit="1" customWidth="1"/>
    <col min="2316" max="2558" width="9.140625" style="122"/>
    <col min="2559" max="2559" width="43" style="122" bestFit="1" customWidth="1"/>
    <col min="2560" max="2560" width="17.5703125" style="122" customWidth="1"/>
    <col min="2561" max="2561" width="16.140625" style="122" bestFit="1" customWidth="1"/>
    <col min="2562" max="2562" width="16.42578125" style="122" customWidth="1"/>
    <col min="2563" max="2563" width="33.5703125" style="122" customWidth="1"/>
    <col min="2564" max="2564" width="4.28515625" style="122" bestFit="1" customWidth="1"/>
    <col min="2565" max="2565" width="19.28515625" style="122" bestFit="1" customWidth="1"/>
    <col min="2566" max="2567" width="11.5703125" style="122" bestFit="1" customWidth="1"/>
    <col min="2568" max="2568" width="12.7109375" style="122" bestFit="1" customWidth="1"/>
    <col min="2569" max="2569" width="15.140625" style="122" customWidth="1"/>
    <col min="2570" max="2570" width="15.5703125" style="122" bestFit="1" customWidth="1"/>
    <col min="2571" max="2571" width="12.7109375" style="122" bestFit="1" customWidth="1"/>
    <col min="2572" max="2814" width="9.140625" style="122"/>
    <col min="2815" max="2815" width="43" style="122" bestFit="1" customWidth="1"/>
    <col min="2816" max="2816" width="17.5703125" style="122" customWidth="1"/>
    <col min="2817" max="2817" width="16.140625" style="122" bestFit="1" customWidth="1"/>
    <col min="2818" max="2818" width="16.42578125" style="122" customWidth="1"/>
    <col min="2819" max="2819" width="33.5703125" style="122" customWidth="1"/>
    <col min="2820" max="2820" width="4.28515625" style="122" bestFit="1" customWidth="1"/>
    <col min="2821" max="2821" width="19.28515625" style="122" bestFit="1" customWidth="1"/>
    <col min="2822" max="2823" width="11.5703125" style="122" bestFit="1" customWidth="1"/>
    <col min="2824" max="2824" width="12.7109375" style="122" bestFit="1" customWidth="1"/>
    <col min="2825" max="2825" width="15.140625" style="122" customWidth="1"/>
    <col min="2826" max="2826" width="15.5703125" style="122" bestFit="1" customWidth="1"/>
    <col min="2827" max="2827" width="12.7109375" style="122" bestFit="1" customWidth="1"/>
    <col min="2828" max="3070" width="9.140625" style="122"/>
    <col min="3071" max="3071" width="43" style="122" bestFit="1" customWidth="1"/>
    <col min="3072" max="3072" width="17.5703125" style="122" customWidth="1"/>
    <col min="3073" max="3073" width="16.140625" style="122" bestFit="1" customWidth="1"/>
    <col min="3074" max="3074" width="16.42578125" style="122" customWidth="1"/>
    <col min="3075" max="3075" width="33.5703125" style="122" customWidth="1"/>
    <col min="3076" max="3076" width="4.28515625" style="122" bestFit="1" customWidth="1"/>
    <col min="3077" max="3077" width="19.28515625" style="122" bestFit="1" customWidth="1"/>
    <col min="3078" max="3079" width="11.5703125" style="122" bestFit="1" customWidth="1"/>
    <col min="3080" max="3080" width="12.7109375" style="122" bestFit="1" customWidth="1"/>
    <col min="3081" max="3081" width="15.140625" style="122" customWidth="1"/>
    <col min="3082" max="3082" width="15.5703125" style="122" bestFit="1" customWidth="1"/>
    <col min="3083" max="3083" width="12.7109375" style="122" bestFit="1" customWidth="1"/>
    <col min="3084" max="3326" width="9.140625" style="122"/>
    <col min="3327" max="3327" width="43" style="122" bestFit="1" customWidth="1"/>
    <col min="3328" max="3328" width="17.5703125" style="122" customWidth="1"/>
    <col min="3329" max="3329" width="16.140625" style="122" bestFit="1" customWidth="1"/>
    <col min="3330" max="3330" width="16.42578125" style="122" customWidth="1"/>
    <col min="3331" max="3331" width="33.5703125" style="122" customWidth="1"/>
    <col min="3332" max="3332" width="4.28515625" style="122" bestFit="1" customWidth="1"/>
    <col min="3333" max="3333" width="19.28515625" style="122" bestFit="1" customWidth="1"/>
    <col min="3334" max="3335" width="11.5703125" style="122" bestFit="1" customWidth="1"/>
    <col min="3336" max="3336" width="12.7109375" style="122" bestFit="1" customWidth="1"/>
    <col min="3337" max="3337" width="15.140625" style="122" customWidth="1"/>
    <col min="3338" max="3338" width="15.5703125" style="122" bestFit="1" customWidth="1"/>
    <col min="3339" max="3339" width="12.7109375" style="122" bestFit="1" customWidth="1"/>
    <col min="3340" max="3582" width="9.140625" style="122"/>
    <col min="3583" max="3583" width="43" style="122" bestFit="1" customWidth="1"/>
    <col min="3584" max="3584" width="17.5703125" style="122" customWidth="1"/>
    <col min="3585" max="3585" width="16.140625" style="122" bestFit="1" customWidth="1"/>
    <col min="3586" max="3586" width="16.42578125" style="122" customWidth="1"/>
    <col min="3587" max="3587" width="33.5703125" style="122" customWidth="1"/>
    <col min="3588" max="3588" width="4.28515625" style="122" bestFit="1" customWidth="1"/>
    <col min="3589" max="3589" width="19.28515625" style="122" bestFit="1" customWidth="1"/>
    <col min="3590" max="3591" width="11.5703125" style="122" bestFit="1" customWidth="1"/>
    <col min="3592" max="3592" width="12.7109375" style="122" bestFit="1" customWidth="1"/>
    <col min="3593" max="3593" width="15.140625" style="122" customWidth="1"/>
    <col min="3594" max="3594" width="15.5703125" style="122" bestFit="1" customWidth="1"/>
    <col min="3595" max="3595" width="12.7109375" style="122" bestFit="1" customWidth="1"/>
    <col min="3596" max="3838" width="9.140625" style="122"/>
    <col min="3839" max="3839" width="43" style="122" bestFit="1" customWidth="1"/>
    <col min="3840" max="3840" width="17.5703125" style="122" customWidth="1"/>
    <col min="3841" max="3841" width="16.140625" style="122" bestFit="1" customWidth="1"/>
    <col min="3842" max="3842" width="16.42578125" style="122" customWidth="1"/>
    <col min="3843" max="3843" width="33.5703125" style="122" customWidth="1"/>
    <col min="3844" max="3844" width="4.28515625" style="122" bestFit="1" customWidth="1"/>
    <col min="3845" max="3845" width="19.28515625" style="122" bestFit="1" customWidth="1"/>
    <col min="3846" max="3847" width="11.5703125" style="122" bestFit="1" customWidth="1"/>
    <col min="3848" max="3848" width="12.7109375" style="122" bestFit="1" customWidth="1"/>
    <col min="3849" max="3849" width="15.140625" style="122" customWidth="1"/>
    <col min="3850" max="3850" width="15.5703125" style="122" bestFit="1" customWidth="1"/>
    <col min="3851" max="3851" width="12.7109375" style="122" bestFit="1" customWidth="1"/>
    <col min="3852" max="4094" width="9.140625" style="122"/>
    <col min="4095" max="4095" width="43" style="122" bestFit="1" customWidth="1"/>
    <col min="4096" max="4096" width="17.5703125" style="122" customWidth="1"/>
    <col min="4097" max="4097" width="16.140625" style="122" bestFit="1" customWidth="1"/>
    <col min="4098" max="4098" width="16.42578125" style="122" customWidth="1"/>
    <col min="4099" max="4099" width="33.5703125" style="122" customWidth="1"/>
    <col min="4100" max="4100" width="4.28515625" style="122" bestFit="1" customWidth="1"/>
    <col min="4101" max="4101" width="19.28515625" style="122" bestFit="1" customWidth="1"/>
    <col min="4102" max="4103" width="11.5703125" style="122" bestFit="1" customWidth="1"/>
    <col min="4104" max="4104" width="12.7109375" style="122" bestFit="1" customWidth="1"/>
    <col min="4105" max="4105" width="15.140625" style="122" customWidth="1"/>
    <col min="4106" max="4106" width="15.5703125" style="122" bestFit="1" customWidth="1"/>
    <col min="4107" max="4107" width="12.7109375" style="122" bestFit="1" customWidth="1"/>
    <col min="4108" max="4350" width="9.140625" style="122"/>
    <col min="4351" max="4351" width="43" style="122" bestFit="1" customWidth="1"/>
    <col min="4352" max="4352" width="17.5703125" style="122" customWidth="1"/>
    <col min="4353" max="4353" width="16.140625" style="122" bestFit="1" customWidth="1"/>
    <col min="4354" max="4354" width="16.42578125" style="122" customWidth="1"/>
    <col min="4355" max="4355" width="33.5703125" style="122" customWidth="1"/>
    <col min="4356" max="4356" width="4.28515625" style="122" bestFit="1" customWidth="1"/>
    <col min="4357" max="4357" width="19.28515625" style="122" bestFit="1" customWidth="1"/>
    <col min="4358" max="4359" width="11.5703125" style="122" bestFit="1" customWidth="1"/>
    <col min="4360" max="4360" width="12.7109375" style="122" bestFit="1" customWidth="1"/>
    <col min="4361" max="4361" width="15.140625" style="122" customWidth="1"/>
    <col min="4362" max="4362" width="15.5703125" style="122" bestFit="1" customWidth="1"/>
    <col min="4363" max="4363" width="12.7109375" style="122" bestFit="1" customWidth="1"/>
    <col min="4364" max="4606" width="9.140625" style="122"/>
    <col min="4607" max="4607" width="43" style="122" bestFit="1" customWidth="1"/>
    <col min="4608" max="4608" width="17.5703125" style="122" customWidth="1"/>
    <col min="4609" max="4609" width="16.140625" style="122" bestFit="1" customWidth="1"/>
    <col min="4610" max="4610" width="16.42578125" style="122" customWidth="1"/>
    <col min="4611" max="4611" width="33.5703125" style="122" customWidth="1"/>
    <col min="4612" max="4612" width="4.28515625" style="122" bestFit="1" customWidth="1"/>
    <col min="4613" max="4613" width="19.28515625" style="122" bestFit="1" customWidth="1"/>
    <col min="4614" max="4615" width="11.5703125" style="122" bestFit="1" customWidth="1"/>
    <col min="4616" max="4616" width="12.7109375" style="122" bestFit="1" customWidth="1"/>
    <col min="4617" max="4617" width="15.140625" style="122" customWidth="1"/>
    <col min="4618" max="4618" width="15.5703125" style="122" bestFit="1" customWidth="1"/>
    <col min="4619" max="4619" width="12.7109375" style="122" bestFit="1" customWidth="1"/>
    <col min="4620" max="4862" width="9.140625" style="122"/>
    <col min="4863" max="4863" width="43" style="122" bestFit="1" customWidth="1"/>
    <col min="4864" max="4864" width="17.5703125" style="122" customWidth="1"/>
    <col min="4865" max="4865" width="16.140625" style="122" bestFit="1" customWidth="1"/>
    <col min="4866" max="4866" width="16.42578125" style="122" customWidth="1"/>
    <col min="4867" max="4867" width="33.5703125" style="122" customWidth="1"/>
    <col min="4868" max="4868" width="4.28515625" style="122" bestFit="1" customWidth="1"/>
    <col min="4869" max="4869" width="19.28515625" style="122" bestFit="1" customWidth="1"/>
    <col min="4870" max="4871" width="11.5703125" style="122" bestFit="1" customWidth="1"/>
    <col min="4872" max="4872" width="12.7109375" style="122" bestFit="1" customWidth="1"/>
    <col min="4873" max="4873" width="15.140625" style="122" customWidth="1"/>
    <col min="4874" max="4874" width="15.5703125" style="122" bestFit="1" customWidth="1"/>
    <col min="4875" max="4875" width="12.7109375" style="122" bestFit="1" customWidth="1"/>
    <col min="4876" max="5118" width="9.140625" style="122"/>
    <col min="5119" max="5119" width="43" style="122" bestFit="1" customWidth="1"/>
    <col min="5120" max="5120" width="17.5703125" style="122" customWidth="1"/>
    <col min="5121" max="5121" width="16.140625" style="122" bestFit="1" customWidth="1"/>
    <col min="5122" max="5122" width="16.42578125" style="122" customWidth="1"/>
    <col min="5123" max="5123" width="33.5703125" style="122" customWidth="1"/>
    <col min="5124" max="5124" width="4.28515625" style="122" bestFit="1" customWidth="1"/>
    <col min="5125" max="5125" width="19.28515625" style="122" bestFit="1" customWidth="1"/>
    <col min="5126" max="5127" width="11.5703125" style="122" bestFit="1" customWidth="1"/>
    <col min="5128" max="5128" width="12.7109375" style="122" bestFit="1" customWidth="1"/>
    <col min="5129" max="5129" width="15.140625" style="122" customWidth="1"/>
    <col min="5130" max="5130" width="15.5703125" style="122" bestFit="1" customWidth="1"/>
    <col min="5131" max="5131" width="12.7109375" style="122" bestFit="1" customWidth="1"/>
    <col min="5132" max="5374" width="9.140625" style="122"/>
    <col min="5375" max="5375" width="43" style="122" bestFit="1" customWidth="1"/>
    <col min="5376" max="5376" width="17.5703125" style="122" customWidth="1"/>
    <col min="5377" max="5377" width="16.140625" style="122" bestFit="1" customWidth="1"/>
    <col min="5378" max="5378" width="16.42578125" style="122" customWidth="1"/>
    <col min="5379" max="5379" width="33.5703125" style="122" customWidth="1"/>
    <col min="5380" max="5380" width="4.28515625" style="122" bestFit="1" customWidth="1"/>
    <col min="5381" max="5381" width="19.28515625" style="122" bestFit="1" customWidth="1"/>
    <col min="5382" max="5383" width="11.5703125" style="122" bestFit="1" customWidth="1"/>
    <col min="5384" max="5384" width="12.7109375" style="122" bestFit="1" customWidth="1"/>
    <col min="5385" max="5385" width="15.140625" style="122" customWidth="1"/>
    <col min="5386" max="5386" width="15.5703125" style="122" bestFit="1" customWidth="1"/>
    <col min="5387" max="5387" width="12.7109375" style="122" bestFit="1" customWidth="1"/>
    <col min="5388" max="5630" width="9.140625" style="122"/>
    <col min="5631" max="5631" width="43" style="122" bestFit="1" customWidth="1"/>
    <col min="5632" max="5632" width="17.5703125" style="122" customWidth="1"/>
    <col min="5633" max="5633" width="16.140625" style="122" bestFit="1" customWidth="1"/>
    <col min="5634" max="5634" width="16.42578125" style="122" customWidth="1"/>
    <col min="5635" max="5635" width="33.5703125" style="122" customWidth="1"/>
    <col min="5636" max="5636" width="4.28515625" style="122" bestFit="1" customWidth="1"/>
    <col min="5637" max="5637" width="19.28515625" style="122" bestFit="1" customWidth="1"/>
    <col min="5638" max="5639" width="11.5703125" style="122" bestFit="1" customWidth="1"/>
    <col min="5640" max="5640" width="12.7109375" style="122" bestFit="1" customWidth="1"/>
    <col min="5641" max="5641" width="15.140625" style="122" customWidth="1"/>
    <col min="5642" max="5642" width="15.5703125" style="122" bestFit="1" customWidth="1"/>
    <col min="5643" max="5643" width="12.7109375" style="122" bestFit="1" customWidth="1"/>
    <col min="5644" max="5886" width="9.140625" style="122"/>
    <col min="5887" max="5887" width="43" style="122" bestFit="1" customWidth="1"/>
    <col min="5888" max="5888" width="17.5703125" style="122" customWidth="1"/>
    <col min="5889" max="5889" width="16.140625" style="122" bestFit="1" customWidth="1"/>
    <col min="5890" max="5890" width="16.42578125" style="122" customWidth="1"/>
    <col min="5891" max="5891" width="33.5703125" style="122" customWidth="1"/>
    <col min="5892" max="5892" width="4.28515625" style="122" bestFit="1" customWidth="1"/>
    <col min="5893" max="5893" width="19.28515625" style="122" bestFit="1" customWidth="1"/>
    <col min="5894" max="5895" width="11.5703125" style="122" bestFit="1" customWidth="1"/>
    <col min="5896" max="5896" width="12.7109375" style="122" bestFit="1" customWidth="1"/>
    <col min="5897" max="5897" width="15.140625" style="122" customWidth="1"/>
    <col min="5898" max="5898" width="15.5703125" style="122" bestFit="1" customWidth="1"/>
    <col min="5899" max="5899" width="12.7109375" style="122" bestFit="1" customWidth="1"/>
    <col min="5900" max="6142" width="9.140625" style="122"/>
    <col min="6143" max="6143" width="43" style="122" bestFit="1" customWidth="1"/>
    <col min="6144" max="6144" width="17.5703125" style="122" customWidth="1"/>
    <col min="6145" max="6145" width="16.140625" style="122" bestFit="1" customWidth="1"/>
    <col min="6146" max="6146" width="16.42578125" style="122" customWidth="1"/>
    <col min="6147" max="6147" width="33.5703125" style="122" customWidth="1"/>
    <col min="6148" max="6148" width="4.28515625" style="122" bestFit="1" customWidth="1"/>
    <col min="6149" max="6149" width="19.28515625" style="122" bestFit="1" customWidth="1"/>
    <col min="6150" max="6151" width="11.5703125" style="122" bestFit="1" customWidth="1"/>
    <col min="6152" max="6152" width="12.7109375" style="122" bestFit="1" customWidth="1"/>
    <col min="6153" max="6153" width="15.140625" style="122" customWidth="1"/>
    <col min="6154" max="6154" width="15.5703125" style="122" bestFit="1" customWidth="1"/>
    <col min="6155" max="6155" width="12.7109375" style="122" bestFit="1" customWidth="1"/>
    <col min="6156" max="6398" width="9.140625" style="122"/>
    <col min="6399" max="6399" width="43" style="122" bestFit="1" customWidth="1"/>
    <col min="6400" max="6400" width="17.5703125" style="122" customWidth="1"/>
    <col min="6401" max="6401" width="16.140625" style="122" bestFit="1" customWidth="1"/>
    <col min="6402" max="6402" width="16.42578125" style="122" customWidth="1"/>
    <col min="6403" max="6403" width="33.5703125" style="122" customWidth="1"/>
    <col min="6404" max="6404" width="4.28515625" style="122" bestFit="1" customWidth="1"/>
    <col min="6405" max="6405" width="19.28515625" style="122" bestFit="1" customWidth="1"/>
    <col min="6406" max="6407" width="11.5703125" style="122" bestFit="1" customWidth="1"/>
    <col min="6408" max="6408" width="12.7109375" style="122" bestFit="1" customWidth="1"/>
    <col min="6409" max="6409" width="15.140625" style="122" customWidth="1"/>
    <col min="6410" max="6410" width="15.5703125" style="122" bestFit="1" customWidth="1"/>
    <col min="6411" max="6411" width="12.7109375" style="122" bestFit="1" customWidth="1"/>
    <col min="6412" max="6654" width="9.140625" style="122"/>
    <col min="6655" max="6655" width="43" style="122" bestFit="1" customWidth="1"/>
    <col min="6656" max="6656" width="17.5703125" style="122" customWidth="1"/>
    <col min="6657" max="6657" width="16.140625" style="122" bestFit="1" customWidth="1"/>
    <col min="6658" max="6658" width="16.42578125" style="122" customWidth="1"/>
    <col min="6659" max="6659" width="33.5703125" style="122" customWidth="1"/>
    <col min="6660" max="6660" width="4.28515625" style="122" bestFit="1" customWidth="1"/>
    <col min="6661" max="6661" width="19.28515625" style="122" bestFit="1" customWidth="1"/>
    <col min="6662" max="6663" width="11.5703125" style="122" bestFit="1" customWidth="1"/>
    <col min="6664" max="6664" width="12.7109375" style="122" bestFit="1" customWidth="1"/>
    <col min="6665" max="6665" width="15.140625" style="122" customWidth="1"/>
    <col min="6666" max="6666" width="15.5703125" style="122" bestFit="1" customWidth="1"/>
    <col min="6667" max="6667" width="12.7109375" style="122" bestFit="1" customWidth="1"/>
    <col min="6668" max="6910" width="9.140625" style="122"/>
    <col min="6911" max="6911" width="43" style="122" bestFit="1" customWidth="1"/>
    <col min="6912" max="6912" width="17.5703125" style="122" customWidth="1"/>
    <col min="6913" max="6913" width="16.140625" style="122" bestFit="1" customWidth="1"/>
    <col min="6914" max="6914" width="16.42578125" style="122" customWidth="1"/>
    <col min="6915" max="6915" width="33.5703125" style="122" customWidth="1"/>
    <col min="6916" max="6916" width="4.28515625" style="122" bestFit="1" customWidth="1"/>
    <col min="6917" max="6917" width="19.28515625" style="122" bestFit="1" customWidth="1"/>
    <col min="6918" max="6919" width="11.5703125" style="122" bestFit="1" customWidth="1"/>
    <col min="6920" max="6920" width="12.7109375" style="122" bestFit="1" customWidth="1"/>
    <col min="6921" max="6921" width="15.140625" style="122" customWidth="1"/>
    <col min="6922" max="6922" width="15.5703125" style="122" bestFit="1" customWidth="1"/>
    <col min="6923" max="6923" width="12.7109375" style="122" bestFit="1" customWidth="1"/>
    <col min="6924" max="7166" width="9.140625" style="122"/>
    <col min="7167" max="7167" width="43" style="122" bestFit="1" customWidth="1"/>
    <col min="7168" max="7168" width="17.5703125" style="122" customWidth="1"/>
    <col min="7169" max="7169" width="16.140625" style="122" bestFit="1" customWidth="1"/>
    <col min="7170" max="7170" width="16.42578125" style="122" customWidth="1"/>
    <col min="7171" max="7171" width="33.5703125" style="122" customWidth="1"/>
    <col min="7172" max="7172" width="4.28515625" style="122" bestFit="1" customWidth="1"/>
    <col min="7173" max="7173" width="19.28515625" style="122" bestFit="1" customWidth="1"/>
    <col min="7174" max="7175" width="11.5703125" style="122" bestFit="1" customWidth="1"/>
    <col min="7176" max="7176" width="12.7109375" style="122" bestFit="1" customWidth="1"/>
    <col min="7177" max="7177" width="15.140625" style="122" customWidth="1"/>
    <col min="7178" max="7178" width="15.5703125" style="122" bestFit="1" customWidth="1"/>
    <col min="7179" max="7179" width="12.7109375" style="122" bestFit="1" customWidth="1"/>
    <col min="7180" max="7422" width="9.140625" style="122"/>
    <col min="7423" max="7423" width="43" style="122" bestFit="1" customWidth="1"/>
    <col min="7424" max="7424" width="17.5703125" style="122" customWidth="1"/>
    <col min="7425" max="7425" width="16.140625" style="122" bestFit="1" customWidth="1"/>
    <col min="7426" max="7426" width="16.42578125" style="122" customWidth="1"/>
    <col min="7427" max="7427" width="33.5703125" style="122" customWidth="1"/>
    <col min="7428" max="7428" width="4.28515625" style="122" bestFit="1" customWidth="1"/>
    <col min="7429" max="7429" width="19.28515625" style="122" bestFit="1" customWidth="1"/>
    <col min="7430" max="7431" width="11.5703125" style="122" bestFit="1" customWidth="1"/>
    <col min="7432" max="7432" width="12.7109375" style="122" bestFit="1" customWidth="1"/>
    <col min="7433" max="7433" width="15.140625" style="122" customWidth="1"/>
    <col min="7434" max="7434" width="15.5703125" style="122" bestFit="1" customWidth="1"/>
    <col min="7435" max="7435" width="12.7109375" style="122" bestFit="1" customWidth="1"/>
    <col min="7436" max="7678" width="9.140625" style="122"/>
    <col min="7679" max="7679" width="43" style="122" bestFit="1" customWidth="1"/>
    <col min="7680" max="7680" width="17.5703125" style="122" customWidth="1"/>
    <col min="7681" max="7681" width="16.140625" style="122" bestFit="1" customWidth="1"/>
    <col min="7682" max="7682" width="16.42578125" style="122" customWidth="1"/>
    <col min="7683" max="7683" width="33.5703125" style="122" customWidth="1"/>
    <col min="7684" max="7684" width="4.28515625" style="122" bestFit="1" customWidth="1"/>
    <col min="7685" max="7685" width="19.28515625" style="122" bestFit="1" customWidth="1"/>
    <col min="7686" max="7687" width="11.5703125" style="122" bestFit="1" customWidth="1"/>
    <col min="7688" max="7688" width="12.7109375" style="122" bestFit="1" customWidth="1"/>
    <col min="7689" max="7689" width="15.140625" style="122" customWidth="1"/>
    <col min="7690" max="7690" width="15.5703125" style="122" bestFit="1" customWidth="1"/>
    <col min="7691" max="7691" width="12.7109375" style="122" bestFit="1" customWidth="1"/>
    <col min="7692" max="7934" width="9.140625" style="122"/>
    <col min="7935" max="7935" width="43" style="122" bestFit="1" customWidth="1"/>
    <col min="7936" max="7936" width="17.5703125" style="122" customWidth="1"/>
    <col min="7937" max="7937" width="16.140625" style="122" bestFit="1" customWidth="1"/>
    <col min="7938" max="7938" width="16.42578125" style="122" customWidth="1"/>
    <col min="7939" max="7939" width="33.5703125" style="122" customWidth="1"/>
    <col min="7940" max="7940" width="4.28515625" style="122" bestFit="1" customWidth="1"/>
    <col min="7941" max="7941" width="19.28515625" style="122" bestFit="1" customWidth="1"/>
    <col min="7942" max="7943" width="11.5703125" style="122" bestFit="1" customWidth="1"/>
    <col min="7944" max="7944" width="12.7109375" style="122" bestFit="1" customWidth="1"/>
    <col min="7945" max="7945" width="15.140625" style="122" customWidth="1"/>
    <col min="7946" max="7946" width="15.5703125" style="122" bestFit="1" customWidth="1"/>
    <col min="7947" max="7947" width="12.7109375" style="122" bestFit="1" customWidth="1"/>
    <col min="7948" max="8190" width="9.140625" style="122"/>
    <col min="8191" max="8191" width="43" style="122" bestFit="1" customWidth="1"/>
    <col min="8192" max="8192" width="17.5703125" style="122" customWidth="1"/>
    <col min="8193" max="8193" width="16.140625" style="122" bestFit="1" customWidth="1"/>
    <col min="8194" max="8194" width="16.42578125" style="122" customWidth="1"/>
    <col min="8195" max="8195" width="33.5703125" style="122" customWidth="1"/>
    <col min="8196" max="8196" width="4.28515625" style="122" bestFit="1" customWidth="1"/>
    <col min="8197" max="8197" width="19.28515625" style="122" bestFit="1" customWidth="1"/>
    <col min="8198" max="8199" width="11.5703125" style="122" bestFit="1" customWidth="1"/>
    <col min="8200" max="8200" width="12.7109375" style="122" bestFit="1" customWidth="1"/>
    <col min="8201" max="8201" width="15.140625" style="122" customWidth="1"/>
    <col min="8202" max="8202" width="15.5703125" style="122" bestFit="1" customWidth="1"/>
    <col min="8203" max="8203" width="12.7109375" style="122" bestFit="1" customWidth="1"/>
    <col min="8204" max="8446" width="9.140625" style="122"/>
    <col min="8447" max="8447" width="43" style="122" bestFit="1" customWidth="1"/>
    <col min="8448" max="8448" width="17.5703125" style="122" customWidth="1"/>
    <col min="8449" max="8449" width="16.140625" style="122" bestFit="1" customWidth="1"/>
    <col min="8450" max="8450" width="16.42578125" style="122" customWidth="1"/>
    <col min="8451" max="8451" width="33.5703125" style="122" customWidth="1"/>
    <col min="8452" max="8452" width="4.28515625" style="122" bestFit="1" customWidth="1"/>
    <col min="8453" max="8453" width="19.28515625" style="122" bestFit="1" customWidth="1"/>
    <col min="8454" max="8455" width="11.5703125" style="122" bestFit="1" customWidth="1"/>
    <col min="8456" max="8456" width="12.7109375" style="122" bestFit="1" customWidth="1"/>
    <col min="8457" max="8457" width="15.140625" style="122" customWidth="1"/>
    <col min="8458" max="8458" width="15.5703125" style="122" bestFit="1" customWidth="1"/>
    <col min="8459" max="8459" width="12.7109375" style="122" bestFit="1" customWidth="1"/>
    <col min="8460" max="8702" width="9.140625" style="122"/>
    <col min="8703" max="8703" width="43" style="122" bestFit="1" customWidth="1"/>
    <col min="8704" max="8704" width="17.5703125" style="122" customWidth="1"/>
    <col min="8705" max="8705" width="16.140625" style="122" bestFit="1" customWidth="1"/>
    <col min="8706" max="8706" width="16.42578125" style="122" customWidth="1"/>
    <col min="8707" max="8707" width="33.5703125" style="122" customWidth="1"/>
    <col min="8708" max="8708" width="4.28515625" style="122" bestFit="1" customWidth="1"/>
    <col min="8709" max="8709" width="19.28515625" style="122" bestFit="1" customWidth="1"/>
    <col min="8710" max="8711" width="11.5703125" style="122" bestFit="1" customWidth="1"/>
    <col min="8712" max="8712" width="12.7109375" style="122" bestFit="1" customWidth="1"/>
    <col min="8713" max="8713" width="15.140625" style="122" customWidth="1"/>
    <col min="8714" max="8714" width="15.5703125" style="122" bestFit="1" customWidth="1"/>
    <col min="8715" max="8715" width="12.7109375" style="122" bestFit="1" customWidth="1"/>
    <col min="8716" max="8958" width="9.140625" style="122"/>
    <col min="8959" max="8959" width="43" style="122" bestFit="1" customWidth="1"/>
    <col min="8960" max="8960" width="17.5703125" style="122" customWidth="1"/>
    <col min="8961" max="8961" width="16.140625" style="122" bestFit="1" customWidth="1"/>
    <col min="8962" max="8962" width="16.42578125" style="122" customWidth="1"/>
    <col min="8963" max="8963" width="33.5703125" style="122" customWidth="1"/>
    <col min="8964" max="8964" width="4.28515625" style="122" bestFit="1" customWidth="1"/>
    <col min="8965" max="8965" width="19.28515625" style="122" bestFit="1" customWidth="1"/>
    <col min="8966" max="8967" width="11.5703125" style="122" bestFit="1" customWidth="1"/>
    <col min="8968" max="8968" width="12.7109375" style="122" bestFit="1" customWidth="1"/>
    <col min="8969" max="8969" width="15.140625" style="122" customWidth="1"/>
    <col min="8970" max="8970" width="15.5703125" style="122" bestFit="1" customWidth="1"/>
    <col min="8971" max="8971" width="12.7109375" style="122" bestFit="1" customWidth="1"/>
    <col min="8972" max="9214" width="9.140625" style="122"/>
    <col min="9215" max="9215" width="43" style="122" bestFit="1" customWidth="1"/>
    <col min="9216" max="9216" width="17.5703125" style="122" customWidth="1"/>
    <col min="9217" max="9217" width="16.140625" style="122" bestFit="1" customWidth="1"/>
    <col min="9218" max="9218" width="16.42578125" style="122" customWidth="1"/>
    <col min="9219" max="9219" width="33.5703125" style="122" customWidth="1"/>
    <col min="9220" max="9220" width="4.28515625" style="122" bestFit="1" customWidth="1"/>
    <col min="9221" max="9221" width="19.28515625" style="122" bestFit="1" customWidth="1"/>
    <col min="9222" max="9223" width="11.5703125" style="122" bestFit="1" customWidth="1"/>
    <col min="9224" max="9224" width="12.7109375" style="122" bestFit="1" customWidth="1"/>
    <col min="9225" max="9225" width="15.140625" style="122" customWidth="1"/>
    <col min="9226" max="9226" width="15.5703125" style="122" bestFit="1" customWidth="1"/>
    <col min="9227" max="9227" width="12.7109375" style="122" bestFit="1" customWidth="1"/>
    <col min="9228" max="9470" width="9.140625" style="122"/>
    <col min="9471" max="9471" width="43" style="122" bestFit="1" customWidth="1"/>
    <col min="9472" max="9472" width="17.5703125" style="122" customWidth="1"/>
    <col min="9473" max="9473" width="16.140625" style="122" bestFit="1" customWidth="1"/>
    <col min="9474" max="9474" width="16.42578125" style="122" customWidth="1"/>
    <col min="9475" max="9475" width="33.5703125" style="122" customWidth="1"/>
    <col min="9476" max="9476" width="4.28515625" style="122" bestFit="1" customWidth="1"/>
    <col min="9477" max="9477" width="19.28515625" style="122" bestFit="1" customWidth="1"/>
    <col min="9478" max="9479" width="11.5703125" style="122" bestFit="1" customWidth="1"/>
    <col min="9480" max="9480" width="12.7109375" style="122" bestFit="1" customWidth="1"/>
    <col min="9481" max="9481" width="15.140625" style="122" customWidth="1"/>
    <col min="9482" max="9482" width="15.5703125" style="122" bestFit="1" customWidth="1"/>
    <col min="9483" max="9483" width="12.7109375" style="122" bestFit="1" customWidth="1"/>
    <col min="9484" max="9726" width="9.140625" style="122"/>
    <col min="9727" max="9727" width="43" style="122" bestFit="1" customWidth="1"/>
    <col min="9728" max="9728" width="17.5703125" style="122" customWidth="1"/>
    <col min="9729" max="9729" width="16.140625" style="122" bestFit="1" customWidth="1"/>
    <col min="9730" max="9730" width="16.42578125" style="122" customWidth="1"/>
    <col min="9731" max="9731" width="33.5703125" style="122" customWidth="1"/>
    <col min="9732" max="9732" width="4.28515625" style="122" bestFit="1" customWidth="1"/>
    <col min="9733" max="9733" width="19.28515625" style="122" bestFit="1" customWidth="1"/>
    <col min="9734" max="9735" width="11.5703125" style="122" bestFit="1" customWidth="1"/>
    <col min="9736" max="9736" width="12.7109375" style="122" bestFit="1" customWidth="1"/>
    <col min="9737" max="9737" width="15.140625" style="122" customWidth="1"/>
    <col min="9738" max="9738" width="15.5703125" style="122" bestFit="1" customWidth="1"/>
    <col min="9739" max="9739" width="12.7109375" style="122" bestFit="1" customWidth="1"/>
    <col min="9740" max="9982" width="9.140625" style="122"/>
    <col min="9983" max="9983" width="43" style="122" bestFit="1" customWidth="1"/>
    <col min="9984" max="9984" width="17.5703125" style="122" customWidth="1"/>
    <col min="9985" max="9985" width="16.140625" style="122" bestFit="1" customWidth="1"/>
    <col min="9986" max="9986" width="16.42578125" style="122" customWidth="1"/>
    <col min="9987" max="9987" width="33.5703125" style="122" customWidth="1"/>
    <col min="9988" max="9988" width="4.28515625" style="122" bestFit="1" customWidth="1"/>
    <col min="9989" max="9989" width="19.28515625" style="122" bestFit="1" customWidth="1"/>
    <col min="9990" max="9991" width="11.5703125" style="122" bestFit="1" customWidth="1"/>
    <col min="9992" max="9992" width="12.7109375" style="122" bestFit="1" customWidth="1"/>
    <col min="9993" max="9993" width="15.140625" style="122" customWidth="1"/>
    <col min="9994" max="9994" width="15.5703125" style="122" bestFit="1" customWidth="1"/>
    <col min="9995" max="9995" width="12.7109375" style="122" bestFit="1" customWidth="1"/>
    <col min="9996" max="10238" width="9.140625" style="122"/>
    <col min="10239" max="10239" width="43" style="122" bestFit="1" customWidth="1"/>
    <col min="10240" max="10240" width="17.5703125" style="122" customWidth="1"/>
    <col min="10241" max="10241" width="16.140625" style="122" bestFit="1" customWidth="1"/>
    <col min="10242" max="10242" width="16.42578125" style="122" customWidth="1"/>
    <col min="10243" max="10243" width="33.5703125" style="122" customWidth="1"/>
    <col min="10244" max="10244" width="4.28515625" style="122" bestFit="1" customWidth="1"/>
    <col min="10245" max="10245" width="19.28515625" style="122" bestFit="1" customWidth="1"/>
    <col min="10246" max="10247" width="11.5703125" style="122" bestFit="1" customWidth="1"/>
    <col min="10248" max="10248" width="12.7109375" style="122" bestFit="1" customWidth="1"/>
    <col min="10249" max="10249" width="15.140625" style="122" customWidth="1"/>
    <col min="10250" max="10250" width="15.5703125" style="122" bestFit="1" customWidth="1"/>
    <col min="10251" max="10251" width="12.7109375" style="122" bestFit="1" customWidth="1"/>
    <col min="10252" max="10494" width="9.140625" style="122"/>
    <col min="10495" max="10495" width="43" style="122" bestFit="1" customWidth="1"/>
    <col min="10496" max="10496" width="17.5703125" style="122" customWidth="1"/>
    <col min="10497" max="10497" width="16.140625" style="122" bestFit="1" customWidth="1"/>
    <col min="10498" max="10498" width="16.42578125" style="122" customWidth="1"/>
    <col min="10499" max="10499" width="33.5703125" style="122" customWidth="1"/>
    <col min="10500" max="10500" width="4.28515625" style="122" bestFit="1" customWidth="1"/>
    <col min="10501" max="10501" width="19.28515625" style="122" bestFit="1" customWidth="1"/>
    <col min="10502" max="10503" width="11.5703125" style="122" bestFit="1" customWidth="1"/>
    <col min="10504" max="10504" width="12.7109375" style="122" bestFit="1" customWidth="1"/>
    <col min="10505" max="10505" width="15.140625" style="122" customWidth="1"/>
    <col min="10506" max="10506" width="15.5703125" style="122" bestFit="1" customWidth="1"/>
    <col min="10507" max="10507" width="12.7109375" style="122" bestFit="1" customWidth="1"/>
    <col min="10508" max="10750" width="9.140625" style="122"/>
    <col min="10751" max="10751" width="43" style="122" bestFit="1" customWidth="1"/>
    <col min="10752" max="10752" width="17.5703125" style="122" customWidth="1"/>
    <col min="10753" max="10753" width="16.140625" style="122" bestFit="1" customWidth="1"/>
    <col min="10754" max="10754" width="16.42578125" style="122" customWidth="1"/>
    <col min="10755" max="10755" width="33.5703125" style="122" customWidth="1"/>
    <col min="10756" max="10756" width="4.28515625" style="122" bestFit="1" customWidth="1"/>
    <col min="10757" max="10757" width="19.28515625" style="122" bestFit="1" customWidth="1"/>
    <col min="10758" max="10759" width="11.5703125" style="122" bestFit="1" customWidth="1"/>
    <col min="10760" max="10760" width="12.7109375" style="122" bestFit="1" customWidth="1"/>
    <col min="10761" max="10761" width="15.140625" style="122" customWidth="1"/>
    <col min="10762" max="10762" width="15.5703125" style="122" bestFit="1" customWidth="1"/>
    <col min="10763" max="10763" width="12.7109375" style="122" bestFit="1" customWidth="1"/>
    <col min="10764" max="11006" width="9.140625" style="122"/>
    <col min="11007" max="11007" width="43" style="122" bestFit="1" customWidth="1"/>
    <col min="11008" max="11008" width="17.5703125" style="122" customWidth="1"/>
    <col min="11009" max="11009" width="16.140625" style="122" bestFit="1" customWidth="1"/>
    <col min="11010" max="11010" width="16.42578125" style="122" customWidth="1"/>
    <col min="11011" max="11011" width="33.5703125" style="122" customWidth="1"/>
    <col min="11012" max="11012" width="4.28515625" style="122" bestFit="1" customWidth="1"/>
    <col min="11013" max="11013" width="19.28515625" style="122" bestFit="1" customWidth="1"/>
    <col min="11014" max="11015" width="11.5703125" style="122" bestFit="1" customWidth="1"/>
    <col min="11016" max="11016" width="12.7109375" style="122" bestFit="1" customWidth="1"/>
    <col min="11017" max="11017" width="15.140625" style="122" customWidth="1"/>
    <col min="11018" max="11018" width="15.5703125" style="122" bestFit="1" customWidth="1"/>
    <col min="11019" max="11019" width="12.7109375" style="122" bestFit="1" customWidth="1"/>
    <col min="11020" max="11262" width="9.140625" style="122"/>
    <col min="11263" max="11263" width="43" style="122" bestFit="1" customWidth="1"/>
    <col min="11264" max="11264" width="17.5703125" style="122" customWidth="1"/>
    <col min="11265" max="11265" width="16.140625" style="122" bestFit="1" customWidth="1"/>
    <col min="11266" max="11266" width="16.42578125" style="122" customWidth="1"/>
    <col min="11267" max="11267" width="33.5703125" style="122" customWidth="1"/>
    <col min="11268" max="11268" width="4.28515625" style="122" bestFit="1" customWidth="1"/>
    <col min="11269" max="11269" width="19.28515625" style="122" bestFit="1" customWidth="1"/>
    <col min="11270" max="11271" width="11.5703125" style="122" bestFit="1" customWidth="1"/>
    <col min="11272" max="11272" width="12.7109375" style="122" bestFit="1" customWidth="1"/>
    <col min="11273" max="11273" width="15.140625" style="122" customWidth="1"/>
    <col min="11274" max="11274" width="15.5703125" style="122" bestFit="1" customWidth="1"/>
    <col min="11275" max="11275" width="12.7109375" style="122" bestFit="1" customWidth="1"/>
    <col min="11276" max="11518" width="9.140625" style="122"/>
    <col min="11519" max="11519" width="43" style="122" bestFit="1" customWidth="1"/>
    <col min="11520" max="11520" width="17.5703125" style="122" customWidth="1"/>
    <col min="11521" max="11521" width="16.140625" style="122" bestFit="1" customWidth="1"/>
    <col min="11522" max="11522" width="16.42578125" style="122" customWidth="1"/>
    <col min="11523" max="11523" width="33.5703125" style="122" customWidth="1"/>
    <col min="11524" max="11524" width="4.28515625" style="122" bestFit="1" customWidth="1"/>
    <col min="11525" max="11525" width="19.28515625" style="122" bestFit="1" customWidth="1"/>
    <col min="11526" max="11527" width="11.5703125" style="122" bestFit="1" customWidth="1"/>
    <col min="11528" max="11528" width="12.7109375" style="122" bestFit="1" customWidth="1"/>
    <col min="11529" max="11529" width="15.140625" style="122" customWidth="1"/>
    <col min="11530" max="11530" width="15.5703125" style="122" bestFit="1" customWidth="1"/>
    <col min="11531" max="11531" width="12.7109375" style="122" bestFit="1" customWidth="1"/>
    <col min="11532" max="11774" width="9.140625" style="122"/>
    <col min="11775" max="11775" width="43" style="122" bestFit="1" customWidth="1"/>
    <col min="11776" max="11776" width="17.5703125" style="122" customWidth="1"/>
    <col min="11777" max="11777" width="16.140625" style="122" bestFit="1" customWidth="1"/>
    <col min="11778" max="11778" width="16.42578125" style="122" customWidth="1"/>
    <col min="11779" max="11779" width="33.5703125" style="122" customWidth="1"/>
    <col min="11780" max="11780" width="4.28515625" style="122" bestFit="1" customWidth="1"/>
    <col min="11781" max="11781" width="19.28515625" style="122" bestFit="1" customWidth="1"/>
    <col min="11782" max="11783" width="11.5703125" style="122" bestFit="1" customWidth="1"/>
    <col min="11784" max="11784" width="12.7109375" style="122" bestFit="1" customWidth="1"/>
    <col min="11785" max="11785" width="15.140625" style="122" customWidth="1"/>
    <col min="11786" max="11786" width="15.5703125" style="122" bestFit="1" customWidth="1"/>
    <col min="11787" max="11787" width="12.7109375" style="122" bestFit="1" customWidth="1"/>
    <col min="11788" max="12030" width="9.140625" style="122"/>
    <col min="12031" max="12031" width="43" style="122" bestFit="1" customWidth="1"/>
    <col min="12032" max="12032" width="17.5703125" style="122" customWidth="1"/>
    <col min="12033" max="12033" width="16.140625" style="122" bestFit="1" customWidth="1"/>
    <col min="12034" max="12034" width="16.42578125" style="122" customWidth="1"/>
    <col min="12035" max="12035" width="33.5703125" style="122" customWidth="1"/>
    <col min="12036" max="12036" width="4.28515625" style="122" bestFit="1" customWidth="1"/>
    <col min="12037" max="12037" width="19.28515625" style="122" bestFit="1" customWidth="1"/>
    <col min="12038" max="12039" width="11.5703125" style="122" bestFit="1" customWidth="1"/>
    <col min="12040" max="12040" width="12.7109375" style="122" bestFit="1" customWidth="1"/>
    <col min="12041" max="12041" width="15.140625" style="122" customWidth="1"/>
    <col min="12042" max="12042" width="15.5703125" style="122" bestFit="1" customWidth="1"/>
    <col min="12043" max="12043" width="12.7109375" style="122" bestFit="1" customWidth="1"/>
    <col min="12044" max="12286" width="9.140625" style="122"/>
    <col min="12287" max="12287" width="43" style="122" bestFit="1" customWidth="1"/>
    <col min="12288" max="12288" width="17.5703125" style="122" customWidth="1"/>
    <col min="12289" max="12289" width="16.140625" style="122" bestFit="1" customWidth="1"/>
    <col min="12290" max="12290" width="16.42578125" style="122" customWidth="1"/>
    <col min="12291" max="12291" width="33.5703125" style="122" customWidth="1"/>
    <col min="12292" max="12292" width="4.28515625" style="122" bestFit="1" customWidth="1"/>
    <col min="12293" max="12293" width="19.28515625" style="122" bestFit="1" customWidth="1"/>
    <col min="12294" max="12295" width="11.5703125" style="122" bestFit="1" customWidth="1"/>
    <col min="12296" max="12296" width="12.7109375" style="122" bestFit="1" customWidth="1"/>
    <col min="12297" max="12297" width="15.140625" style="122" customWidth="1"/>
    <col min="12298" max="12298" width="15.5703125" style="122" bestFit="1" customWidth="1"/>
    <col min="12299" max="12299" width="12.7109375" style="122" bestFit="1" customWidth="1"/>
    <col min="12300" max="12542" width="9.140625" style="122"/>
    <col min="12543" max="12543" width="43" style="122" bestFit="1" customWidth="1"/>
    <col min="12544" max="12544" width="17.5703125" style="122" customWidth="1"/>
    <col min="12545" max="12545" width="16.140625" style="122" bestFit="1" customWidth="1"/>
    <col min="12546" max="12546" width="16.42578125" style="122" customWidth="1"/>
    <col min="12547" max="12547" width="33.5703125" style="122" customWidth="1"/>
    <col min="12548" max="12548" width="4.28515625" style="122" bestFit="1" customWidth="1"/>
    <col min="12549" max="12549" width="19.28515625" style="122" bestFit="1" customWidth="1"/>
    <col min="12550" max="12551" width="11.5703125" style="122" bestFit="1" customWidth="1"/>
    <col min="12552" max="12552" width="12.7109375" style="122" bestFit="1" customWidth="1"/>
    <col min="12553" max="12553" width="15.140625" style="122" customWidth="1"/>
    <col min="12554" max="12554" width="15.5703125" style="122" bestFit="1" customWidth="1"/>
    <col min="12555" max="12555" width="12.7109375" style="122" bestFit="1" customWidth="1"/>
    <col min="12556" max="12798" width="9.140625" style="122"/>
    <col min="12799" max="12799" width="43" style="122" bestFit="1" customWidth="1"/>
    <col min="12800" max="12800" width="17.5703125" style="122" customWidth="1"/>
    <col min="12801" max="12801" width="16.140625" style="122" bestFit="1" customWidth="1"/>
    <col min="12802" max="12802" width="16.42578125" style="122" customWidth="1"/>
    <col min="12803" max="12803" width="33.5703125" style="122" customWidth="1"/>
    <col min="12804" max="12804" width="4.28515625" style="122" bestFit="1" customWidth="1"/>
    <col min="12805" max="12805" width="19.28515625" style="122" bestFit="1" customWidth="1"/>
    <col min="12806" max="12807" width="11.5703125" style="122" bestFit="1" customWidth="1"/>
    <col min="12808" max="12808" width="12.7109375" style="122" bestFit="1" customWidth="1"/>
    <col min="12809" max="12809" width="15.140625" style="122" customWidth="1"/>
    <col min="12810" max="12810" width="15.5703125" style="122" bestFit="1" customWidth="1"/>
    <col min="12811" max="12811" width="12.7109375" style="122" bestFit="1" customWidth="1"/>
    <col min="12812" max="13054" width="9.140625" style="122"/>
    <col min="13055" max="13055" width="43" style="122" bestFit="1" customWidth="1"/>
    <col min="13056" max="13056" width="17.5703125" style="122" customWidth="1"/>
    <col min="13057" max="13057" width="16.140625" style="122" bestFit="1" customWidth="1"/>
    <col min="13058" max="13058" width="16.42578125" style="122" customWidth="1"/>
    <col min="13059" max="13059" width="33.5703125" style="122" customWidth="1"/>
    <col min="13060" max="13060" width="4.28515625" style="122" bestFit="1" customWidth="1"/>
    <col min="13061" max="13061" width="19.28515625" style="122" bestFit="1" customWidth="1"/>
    <col min="13062" max="13063" width="11.5703125" style="122" bestFit="1" customWidth="1"/>
    <col min="13064" max="13064" width="12.7109375" style="122" bestFit="1" customWidth="1"/>
    <col min="13065" max="13065" width="15.140625" style="122" customWidth="1"/>
    <col min="13066" max="13066" width="15.5703125" style="122" bestFit="1" customWidth="1"/>
    <col min="13067" max="13067" width="12.7109375" style="122" bestFit="1" customWidth="1"/>
    <col min="13068" max="13310" width="9.140625" style="122"/>
    <col min="13311" max="13311" width="43" style="122" bestFit="1" customWidth="1"/>
    <col min="13312" max="13312" width="17.5703125" style="122" customWidth="1"/>
    <col min="13313" max="13313" width="16.140625" style="122" bestFit="1" customWidth="1"/>
    <col min="13314" max="13314" width="16.42578125" style="122" customWidth="1"/>
    <col min="13315" max="13315" width="33.5703125" style="122" customWidth="1"/>
    <col min="13316" max="13316" width="4.28515625" style="122" bestFit="1" customWidth="1"/>
    <col min="13317" max="13317" width="19.28515625" style="122" bestFit="1" customWidth="1"/>
    <col min="13318" max="13319" width="11.5703125" style="122" bestFit="1" customWidth="1"/>
    <col min="13320" max="13320" width="12.7109375" style="122" bestFit="1" customWidth="1"/>
    <col min="13321" max="13321" width="15.140625" style="122" customWidth="1"/>
    <col min="13322" max="13322" width="15.5703125" style="122" bestFit="1" customWidth="1"/>
    <col min="13323" max="13323" width="12.7109375" style="122" bestFit="1" customWidth="1"/>
    <col min="13324" max="13566" width="9.140625" style="122"/>
    <col min="13567" max="13567" width="43" style="122" bestFit="1" customWidth="1"/>
    <col min="13568" max="13568" width="17.5703125" style="122" customWidth="1"/>
    <col min="13569" max="13569" width="16.140625" style="122" bestFit="1" customWidth="1"/>
    <col min="13570" max="13570" width="16.42578125" style="122" customWidth="1"/>
    <col min="13571" max="13571" width="33.5703125" style="122" customWidth="1"/>
    <col min="13572" max="13572" width="4.28515625" style="122" bestFit="1" customWidth="1"/>
    <col min="13573" max="13573" width="19.28515625" style="122" bestFit="1" customWidth="1"/>
    <col min="13574" max="13575" width="11.5703125" style="122" bestFit="1" customWidth="1"/>
    <col min="13576" max="13576" width="12.7109375" style="122" bestFit="1" customWidth="1"/>
    <col min="13577" max="13577" width="15.140625" style="122" customWidth="1"/>
    <col min="13578" max="13578" width="15.5703125" style="122" bestFit="1" customWidth="1"/>
    <col min="13579" max="13579" width="12.7109375" style="122" bestFit="1" customWidth="1"/>
    <col min="13580" max="13822" width="9.140625" style="122"/>
    <col min="13823" max="13823" width="43" style="122" bestFit="1" customWidth="1"/>
    <col min="13824" max="13824" width="17.5703125" style="122" customWidth="1"/>
    <col min="13825" max="13825" width="16.140625" style="122" bestFit="1" customWidth="1"/>
    <col min="13826" max="13826" width="16.42578125" style="122" customWidth="1"/>
    <col min="13827" max="13827" width="33.5703125" style="122" customWidth="1"/>
    <col min="13828" max="13828" width="4.28515625" style="122" bestFit="1" customWidth="1"/>
    <col min="13829" max="13829" width="19.28515625" style="122" bestFit="1" customWidth="1"/>
    <col min="13830" max="13831" width="11.5703125" style="122" bestFit="1" customWidth="1"/>
    <col min="13832" max="13832" width="12.7109375" style="122" bestFit="1" customWidth="1"/>
    <col min="13833" max="13833" width="15.140625" style="122" customWidth="1"/>
    <col min="13834" max="13834" width="15.5703125" style="122" bestFit="1" customWidth="1"/>
    <col min="13835" max="13835" width="12.7109375" style="122" bestFit="1" customWidth="1"/>
    <col min="13836" max="14078" width="9.140625" style="122"/>
    <col min="14079" max="14079" width="43" style="122" bestFit="1" customWidth="1"/>
    <col min="14080" max="14080" width="17.5703125" style="122" customWidth="1"/>
    <col min="14081" max="14081" width="16.140625" style="122" bestFit="1" customWidth="1"/>
    <col min="14082" max="14082" width="16.42578125" style="122" customWidth="1"/>
    <col min="14083" max="14083" width="33.5703125" style="122" customWidth="1"/>
    <col min="14084" max="14084" width="4.28515625" style="122" bestFit="1" customWidth="1"/>
    <col min="14085" max="14085" width="19.28515625" style="122" bestFit="1" customWidth="1"/>
    <col min="14086" max="14087" width="11.5703125" style="122" bestFit="1" customWidth="1"/>
    <col min="14088" max="14088" width="12.7109375" style="122" bestFit="1" customWidth="1"/>
    <col min="14089" max="14089" width="15.140625" style="122" customWidth="1"/>
    <col min="14090" max="14090" width="15.5703125" style="122" bestFit="1" customWidth="1"/>
    <col min="14091" max="14091" width="12.7109375" style="122" bestFit="1" customWidth="1"/>
    <col min="14092" max="14334" width="9.140625" style="122"/>
    <col min="14335" max="14335" width="43" style="122" bestFit="1" customWidth="1"/>
    <col min="14336" max="14336" width="17.5703125" style="122" customWidth="1"/>
    <col min="14337" max="14337" width="16.140625" style="122" bestFit="1" customWidth="1"/>
    <col min="14338" max="14338" width="16.42578125" style="122" customWidth="1"/>
    <col min="14339" max="14339" width="33.5703125" style="122" customWidth="1"/>
    <col min="14340" max="14340" width="4.28515625" style="122" bestFit="1" customWidth="1"/>
    <col min="14341" max="14341" width="19.28515625" style="122" bestFit="1" customWidth="1"/>
    <col min="14342" max="14343" width="11.5703125" style="122" bestFit="1" customWidth="1"/>
    <col min="14344" max="14344" width="12.7109375" style="122" bestFit="1" customWidth="1"/>
    <col min="14345" max="14345" width="15.140625" style="122" customWidth="1"/>
    <col min="14346" max="14346" width="15.5703125" style="122" bestFit="1" customWidth="1"/>
    <col min="14347" max="14347" width="12.7109375" style="122" bestFit="1" customWidth="1"/>
    <col min="14348" max="14590" width="9.140625" style="122"/>
    <col min="14591" max="14591" width="43" style="122" bestFit="1" customWidth="1"/>
    <col min="14592" max="14592" width="17.5703125" style="122" customWidth="1"/>
    <col min="14593" max="14593" width="16.140625" style="122" bestFit="1" customWidth="1"/>
    <col min="14594" max="14594" width="16.42578125" style="122" customWidth="1"/>
    <col min="14595" max="14595" width="33.5703125" style="122" customWidth="1"/>
    <col min="14596" max="14596" width="4.28515625" style="122" bestFit="1" customWidth="1"/>
    <col min="14597" max="14597" width="19.28515625" style="122" bestFit="1" customWidth="1"/>
    <col min="14598" max="14599" width="11.5703125" style="122" bestFit="1" customWidth="1"/>
    <col min="14600" max="14600" width="12.7109375" style="122" bestFit="1" customWidth="1"/>
    <col min="14601" max="14601" width="15.140625" style="122" customWidth="1"/>
    <col min="14602" max="14602" width="15.5703125" style="122" bestFit="1" customWidth="1"/>
    <col min="14603" max="14603" width="12.7109375" style="122" bestFit="1" customWidth="1"/>
    <col min="14604" max="14846" width="9.140625" style="122"/>
    <col min="14847" max="14847" width="43" style="122" bestFit="1" customWidth="1"/>
    <col min="14848" max="14848" width="17.5703125" style="122" customWidth="1"/>
    <col min="14849" max="14849" width="16.140625" style="122" bestFit="1" customWidth="1"/>
    <col min="14850" max="14850" width="16.42578125" style="122" customWidth="1"/>
    <col min="14851" max="14851" width="33.5703125" style="122" customWidth="1"/>
    <col min="14852" max="14852" width="4.28515625" style="122" bestFit="1" customWidth="1"/>
    <col min="14853" max="14853" width="19.28515625" style="122" bestFit="1" customWidth="1"/>
    <col min="14854" max="14855" width="11.5703125" style="122" bestFit="1" customWidth="1"/>
    <col min="14856" max="14856" width="12.7109375" style="122" bestFit="1" customWidth="1"/>
    <col min="14857" max="14857" width="15.140625" style="122" customWidth="1"/>
    <col min="14858" max="14858" width="15.5703125" style="122" bestFit="1" customWidth="1"/>
    <col min="14859" max="14859" width="12.7109375" style="122" bestFit="1" customWidth="1"/>
    <col min="14860" max="15102" width="9.140625" style="122"/>
    <col min="15103" max="15103" width="43" style="122" bestFit="1" customWidth="1"/>
    <col min="15104" max="15104" width="17.5703125" style="122" customWidth="1"/>
    <col min="15105" max="15105" width="16.140625" style="122" bestFit="1" customWidth="1"/>
    <col min="15106" max="15106" width="16.42578125" style="122" customWidth="1"/>
    <col min="15107" max="15107" width="33.5703125" style="122" customWidth="1"/>
    <col min="15108" max="15108" width="4.28515625" style="122" bestFit="1" customWidth="1"/>
    <col min="15109" max="15109" width="19.28515625" style="122" bestFit="1" customWidth="1"/>
    <col min="15110" max="15111" width="11.5703125" style="122" bestFit="1" customWidth="1"/>
    <col min="15112" max="15112" width="12.7109375" style="122" bestFit="1" customWidth="1"/>
    <col min="15113" max="15113" width="15.140625" style="122" customWidth="1"/>
    <col min="15114" max="15114" width="15.5703125" style="122" bestFit="1" customWidth="1"/>
    <col min="15115" max="15115" width="12.7109375" style="122" bestFit="1" customWidth="1"/>
    <col min="15116" max="15358" width="9.140625" style="122"/>
    <col min="15359" max="15359" width="43" style="122" bestFit="1" customWidth="1"/>
    <col min="15360" max="15360" width="17.5703125" style="122" customWidth="1"/>
    <col min="15361" max="15361" width="16.140625" style="122" bestFit="1" customWidth="1"/>
    <col min="15362" max="15362" width="16.42578125" style="122" customWidth="1"/>
    <col min="15363" max="15363" width="33.5703125" style="122" customWidth="1"/>
    <col min="15364" max="15364" width="4.28515625" style="122" bestFit="1" customWidth="1"/>
    <col min="15365" max="15365" width="19.28515625" style="122" bestFit="1" customWidth="1"/>
    <col min="15366" max="15367" width="11.5703125" style="122" bestFit="1" customWidth="1"/>
    <col min="15368" max="15368" width="12.7109375" style="122" bestFit="1" customWidth="1"/>
    <col min="15369" max="15369" width="15.140625" style="122" customWidth="1"/>
    <col min="15370" max="15370" width="15.5703125" style="122" bestFit="1" customWidth="1"/>
    <col min="15371" max="15371" width="12.7109375" style="122" bestFit="1" customWidth="1"/>
    <col min="15372" max="15614" width="9.140625" style="122"/>
    <col min="15615" max="15615" width="43" style="122" bestFit="1" customWidth="1"/>
    <col min="15616" max="15616" width="17.5703125" style="122" customWidth="1"/>
    <col min="15617" max="15617" width="16.140625" style="122" bestFit="1" customWidth="1"/>
    <col min="15618" max="15618" width="16.42578125" style="122" customWidth="1"/>
    <col min="15619" max="15619" width="33.5703125" style="122" customWidth="1"/>
    <col min="15620" max="15620" width="4.28515625" style="122" bestFit="1" customWidth="1"/>
    <col min="15621" max="15621" width="19.28515625" style="122" bestFit="1" customWidth="1"/>
    <col min="15622" max="15623" width="11.5703125" style="122" bestFit="1" customWidth="1"/>
    <col min="15624" max="15624" width="12.7109375" style="122" bestFit="1" customWidth="1"/>
    <col min="15625" max="15625" width="15.140625" style="122" customWidth="1"/>
    <col min="15626" max="15626" width="15.5703125" style="122" bestFit="1" customWidth="1"/>
    <col min="15627" max="15627" width="12.7109375" style="122" bestFit="1" customWidth="1"/>
    <col min="15628" max="15870" width="9.140625" style="122"/>
    <col min="15871" max="15871" width="43" style="122" bestFit="1" customWidth="1"/>
    <col min="15872" max="15872" width="17.5703125" style="122" customWidth="1"/>
    <col min="15873" max="15873" width="16.140625" style="122" bestFit="1" customWidth="1"/>
    <col min="15874" max="15874" width="16.42578125" style="122" customWidth="1"/>
    <col min="15875" max="15875" width="33.5703125" style="122" customWidth="1"/>
    <col min="15876" max="15876" width="4.28515625" style="122" bestFit="1" customWidth="1"/>
    <col min="15877" max="15877" width="19.28515625" style="122" bestFit="1" customWidth="1"/>
    <col min="15878" max="15879" width="11.5703125" style="122" bestFit="1" customWidth="1"/>
    <col min="15880" max="15880" width="12.7109375" style="122" bestFit="1" customWidth="1"/>
    <col min="15881" max="15881" width="15.140625" style="122" customWidth="1"/>
    <col min="15882" max="15882" width="15.5703125" style="122" bestFit="1" customWidth="1"/>
    <col min="15883" max="15883" width="12.7109375" style="122" bestFit="1" customWidth="1"/>
    <col min="15884" max="16126" width="9.140625" style="122"/>
    <col min="16127" max="16127" width="43" style="122" bestFit="1" customWidth="1"/>
    <col min="16128" max="16128" width="17.5703125" style="122" customWidth="1"/>
    <col min="16129" max="16129" width="16.140625" style="122" bestFit="1" customWidth="1"/>
    <col min="16130" max="16130" width="16.42578125" style="122" customWidth="1"/>
    <col min="16131" max="16131" width="33.5703125" style="122" customWidth="1"/>
    <col min="16132" max="16132" width="4.28515625" style="122" bestFit="1" customWidth="1"/>
    <col min="16133" max="16133" width="19.28515625" style="122" bestFit="1" customWidth="1"/>
    <col min="16134" max="16135" width="11.5703125" style="122" bestFit="1" customWidth="1"/>
    <col min="16136" max="16136" width="12.7109375" style="122" bestFit="1" customWidth="1"/>
    <col min="16137" max="16137" width="15.140625" style="122" customWidth="1"/>
    <col min="16138" max="16138" width="15.5703125" style="122" bestFit="1" customWidth="1"/>
    <col min="16139" max="16139" width="12.7109375" style="122" bestFit="1" customWidth="1"/>
    <col min="16140" max="16384" width="9.140625" style="122"/>
  </cols>
  <sheetData>
    <row r="1" spans="1:10" x14ac:dyDescent="0.25">
      <c r="A1" s="1"/>
      <c r="B1" s="1"/>
      <c r="C1" s="2"/>
      <c r="D1" s="2"/>
    </row>
    <row r="2" spans="1:10" x14ac:dyDescent="0.25">
      <c r="A2" s="179" t="s">
        <v>60</v>
      </c>
      <c r="B2" s="179"/>
      <c r="C2" s="179"/>
      <c r="D2" s="179"/>
      <c r="E2" s="179"/>
      <c r="F2" s="179"/>
      <c r="G2" s="179"/>
      <c r="H2" s="179"/>
      <c r="I2" s="111"/>
      <c r="J2" s="111"/>
    </row>
    <row r="3" spans="1:10" x14ac:dyDescent="0.25">
      <c r="A3" s="1"/>
      <c r="B3" s="1"/>
      <c r="C3" s="2"/>
      <c r="D3" s="2"/>
    </row>
    <row r="4" spans="1:10" x14ac:dyDescent="0.25">
      <c r="A4" s="1"/>
      <c r="B4" s="1"/>
      <c r="C4" s="2"/>
      <c r="D4" s="2"/>
    </row>
    <row r="5" spans="1:10" ht="23.2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.75" customHeight="1" x14ac:dyDescent="0.25">
      <c r="A6" s="181" t="s">
        <v>132</v>
      </c>
      <c r="B6" s="181"/>
      <c r="C6" s="181"/>
      <c r="D6" s="181"/>
      <c r="E6" s="181"/>
      <c r="F6" s="181"/>
      <c r="G6" s="181"/>
      <c r="H6" s="181"/>
      <c r="I6" s="109"/>
      <c r="J6" s="109"/>
    </row>
    <row r="7" spans="1:10" ht="15.75" x14ac:dyDescent="0.25">
      <c r="A7" s="94"/>
      <c r="B7" s="46"/>
      <c r="C7" s="46"/>
      <c r="D7" s="46"/>
      <c r="E7" s="46"/>
      <c r="F7" s="46"/>
      <c r="G7" s="46"/>
      <c r="H7" s="46"/>
      <c r="I7" s="46"/>
      <c r="J7" s="46"/>
    </row>
    <row r="8" spans="1:10" ht="15.75" x14ac:dyDescent="0.25">
      <c r="A8" s="44" t="s">
        <v>54</v>
      </c>
      <c r="B8" s="150" t="s">
        <v>131</v>
      </c>
      <c r="C8" s="45"/>
      <c r="D8" s="45"/>
      <c r="E8" s="7"/>
      <c r="F8" s="23"/>
      <c r="G8" s="23"/>
      <c r="H8" s="23"/>
      <c r="I8" s="7"/>
      <c r="J8" s="23"/>
    </row>
    <row r="9" spans="1:10" x14ac:dyDescent="0.25">
      <c r="A9" s="4"/>
      <c r="B9" s="4"/>
      <c r="C9" s="2"/>
      <c r="D9" s="2"/>
    </row>
    <row r="10" spans="1:10" x14ac:dyDescent="0.25">
      <c r="A10" s="4"/>
      <c r="B10" s="4"/>
      <c r="C10" s="2"/>
      <c r="D10" s="2"/>
    </row>
    <row r="11" spans="1:10" ht="18" customHeight="1" x14ac:dyDescent="0.25">
      <c r="A11" s="181" t="s">
        <v>133</v>
      </c>
      <c r="B11" s="181"/>
      <c r="C11" s="181"/>
      <c r="D11" s="181"/>
      <c r="E11" s="181"/>
      <c r="F11" s="181"/>
      <c r="G11" s="181"/>
      <c r="H11" s="181"/>
      <c r="I11" s="113"/>
    </row>
    <row r="12" spans="1:10" ht="15.75" x14ac:dyDescent="0.25">
      <c r="A12" s="94"/>
      <c r="B12" s="94"/>
      <c r="C12" s="94"/>
      <c r="D12" s="94"/>
      <c r="E12" s="94"/>
      <c r="F12" s="94"/>
      <c r="G12" s="94"/>
      <c r="H12" s="94"/>
      <c r="I12" s="94"/>
    </row>
    <row r="13" spans="1:10" x14ac:dyDescent="0.25">
      <c r="A13" s="5"/>
      <c r="B13" s="5"/>
      <c r="C13" s="6"/>
      <c r="D13" s="6"/>
    </row>
    <row r="14" spans="1:10" ht="36.75" customHeight="1" x14ac:dyDescent="0.25">
      <c r="A14" s="184" t="s">
        <v>79</v>
      </c>
      <c r="B14" s="184"/>
      <c r="C14" s="184"/>
      <c r="D14" s="184"/>
      <c r="E14" s="184"/>
      <c r="F14" s="184"/>
      <c r="G14" s="184"/>
    </row>
    <row r="15" spans="1:10" x14ac:dyDescent="0.25">
      <c r="A15" s="7"/>
      <c r="B15" s="7"/>
      <c r="C15" s="8"/>
      <c r="D15" s="8"/>
    </row>
    <row r="16" spans="1:10" x14ac:dyDescent="0.25">
      <c r="C16" s="8"/>
      <c r="D16" s="8"/>
    </row>
    <row r="17" spans="1:12" ht="15.75" x14ac:dyDescent="0.25">
      <c r="A17" s="180" t="s">
        <v>101</v>
      </c>
      <c r="B17" s="180"/>
      <c r="C17" s="180"/>
      <c r="D17" s="180"/>
      <c r="E17" s="180"/>
      <c r="F17" s="180"/>
      <c r="G17" s="180"/>
      <c r="H17" s="180"/>
      <c r="I17" s="112"/>
      <c r="J17" s="112"/>
      <c r="K17" s="112"/>
      <c r="L17" s="112"/>
    </row>
    <row r="18" spans="1:12" ht="13.5" thickBot="1" x14ac:dyDescent="0.3"/>
    <row r="19" spans="1:12" s="10" customFormat="1" ht="38.25" x14ac:dyDescent="0.25">
      <c r="A19" s="52" t="s">
        <v>6</v>
      </c>
      <c r="B19" s="53" t="s">
        <v>22</v>
      </c>
      <c r="C19" s="53" t="s">
        <v>7</v>
      </c>
      <c r="D19" s="54" t="s">
        <v>8</v>
      </c>
      <c r="E19" s="55" t="s">
        <v>55</v>
      </c>
      <c r="F19" s="53" t="s">
        <v>23</v>
      </c>
      <c r="G19" s="56" t="s">
        <v>45</v>
      </c>
    </row>
    <row r="20" spans="1:12" ht="25.5" x14ac:dyDescent="0.25">
      <c r="A20" s="57" t="s">
        <v>56</v>
      </c>
      <c r="B20" s="58" t="s">
        <v>26</v>
      </c>
      <c r="C20" s="59" t="s">
        <v>43</v>
      </c>
      <c r="D20" s="59" t="s">
        <v>27</v>
      </c>
      <c r="E20" s="60">
        <v>1000</v>
      </c>
      <c r="F20" s="61">
        <v>3</v>
      </c>
      <c r="G20" s="62">
        <f>F20*E20</f>
        <v>3000</v>
      </c>
      <c r="H20" s="122"/>
      <c r="J20" s="122"/>
    </row>
    <row r="21" spans="1:12" x14ac:dyDescent="0.25">
      <c r="A21" s="57" t="s">
        <v>57</v>
      </c>
      <c r="B21" s="58"/>
      <c r="C21" s="59" t="s">
        <v>43</v>
      </c>
      <c r="D21" s="59"/>
      <c r="E21" s="60"/>
      <c r="F21" s="61"/>
      <c r="G21" s="62">
        <f t="shared" ref="G21:G36" si="0">F21*E21</f>
        <v>0</v>
      </c>
      <c r="H21" s="122"/>
      <c r="J21" s="122"/>
    </row>
    <row r="22" spans="1:12" x14ac:dyDescent="0.25">
      <c r="A22" s="57"/>
      <c r="B22" s="58"/>
      <c r="C22" s="59" t="s">
        <v>43</v>
      </c>
      <c r="D22" s="59"/>
      <c r="E22" s="60"/>
      <c r="F22" s="61"/>
      <c r="G22" s="62">
        <f t="shared" si="0"/>
        <v>0</v>
      </c>
      <c r="H22" s="122"/>
      <c r="J22" s="122"/>
    </row>
    <row r="23" spans="1:12" x14ac:dyDescent="0.25">
      <c r="A23" s="57"/>
      <c r="B23" s="58"/>
      <c r="C23" s="59" t="s">
        <v>43</v>
      </c>
      <c r="D23" s="59"/>
      <c r="E23" s="60"/>
      <c r="F23" s="61"/>
      <c r="G23" s="62">
        <f t="shared" si="0"/>
        <v>0</v>
      </c>
      <c r="H23" s="122"/>
      <c r="J23" s="122"/>
    </row>
    <row r="24" spans="1:12" x14ac:dyDescent="0.25">
      <c r="A24" s="57"/>
      <c r="B24" s="58"/>
      <c r="C24" s="59" t="s">
        <v>43</v>
      </c>
      <c r="D24" s="59"/>
      <c r="E24" s="60"/>
      <c r="F24" s="61"/>
      <c r="G24" s="62">
        <f t="shared" si="0"/>
        <v>0</v>
      </c>
      <c r="H24" s="122"/>
      <c r="J24" s="122"/>
    </row>
    <row r="25" spans="1:12" x14ac:dyDescent="0.25">
      <c r="A25" s="57"/>
      <c r="B25" s="58"/>
      <c r="C25" s="59" t="s">
        <v>43</v>
      </c>
      <c r="D25" s="59"/>
      <c r="E25" s="60"/>
      <c r="F25" s="61"/>
      <c r="G25" s="62">
        <f t="shared" si="0"/>
        <v>0</v>
      </c>
      <c r="H25" s="122"/>
      <c r="J25" s="122"/>
    </row>
    <row r="26" spans="1:12" x14ac:dyDescent="0.25">
      <c r="A26" s="57"/>
      <c r="B26" s="58"/>
      <c r="C26" s="59" t="s">
        <v>43</v>
      </c>
      <c r="D26" s="59"/>
      <c r="E26" s="60"/>
      <c r="F26" s="61"/>
      <c r="G26" s="62">
        <f t="shared" si="0"/>
        <v>0</v>
      </c>
      <c r="H26" s="122"/>
      <c r="J26" s="122"/>
    </row>
    <row r="27" spans="1:12" x14ac:dyDescent="0.25">
      <c r="A27" s="57"/>
      <c r="B27" s="58"/>
      <c r="C27" s="59" t="s">
        <v>43</v>
      </c>
      <c r="D27" s="59"/>
      <c r="E27" s="60"/>
      <c r="F27" s="61"/>
      <c r="G27" s="62">
        <f t="shared" si="0"/>
        <v>0</v>
      </c>
      <c r="H27" s="122"/>
      <c r="J27" s="122"/>
    </row>
    <row r="28" spans="1:12" x14ac:dyDescent="0.25">
      <c r="A28" s="57"/>
      <c r="B28" s="58"/>
      <c r="C28" s="59" t="s">
        <v>43</v>
      </c>
      <c r="D28" s="59"/>
      <c r="E28" s="60"/>
      <c r="F28" s="61"/>
      <c r="G28" s="62">
        <f t="shared" si="0"/>
        <v>0</v>
      </c>
      <c r="H28" s="122"/>
      <c r="J28" s="122"/>
    </row>
    <row r="29" spans="1:12" x14ac:dyDescent="0.25">
      <c r="A29" s="57"/>
      <c r="B29" s="58"/>
      <c r="C29" s="59" t="s">
        <v>43</v>
      </c>
      <c r="D29" s="59"/>
      <c r="E29" s="60"/>
      <c r="F29" s="61"/>
      <c r="G29" s="62">
        <f t="shared" si="0"/>
        <v>0</v>
      </c>
      <c r="H29" s="122"/>
      <c r="J29" s="122"/>
    </row>
    <row r="30" spans="1:12" x14ac:dyDescent="0.25">
      <c r="A30" s="57"/>
      <c r="B30" s="58"/>
      <c r="C30" s="59" t="s">
        <v>43</v>
      </c>
      <c r="D30" s="59"/>
      <c r="E30" s="60"/>
      <c r="F30" s="61"/>
      <c r="G30" s="62">
        <f t="shared" si="0"/>
        <v>0</v>
      </c>
      <c r="H30" s="122"/>
      <c r="J30" s="122"/>
    </row>
    <row r="31" spans="1:12" x14ac:dyDescent="0.25">
      <c r="A31" s="57"/>
      <c r="B31" s="58"/>
      <c r="C31" s="59" t="s">
        <v>43</v>
      </c>
      <c r="D31" s="59"/>
      <c r="E31" s="60"/>
      <c r="F31" s="61"/>
      <c r="G31" s="62">
        <f t="shared" si="0"/>
        <v>0</v>
      </c>
      <c r="H31" s="122"/>
      <c r="J31" s="122"/>
    </row>
    <row r="32" spans="1:12" x14ac:dyDescent="0.25">
      <c r="A32" s="57"/>
      <c r="B32" s="58"/>
      <c r="C32" s="59" t="s">
        <v>43</v>
      </c>
      <c r="D32" s="59"/>
      <c r="E32" s="60"/>
      <c r="F32" s="61"/>
      <c r="G32" s="62">
        <f t="shared" si="0"/>
        <v>0</v>
      </c>
      <c r="H32" s="122"/>
      <c r="J32" s="122"/>
    </row>
    <row r="33" spans="1:13" x14ac:dyDescent="0.25">
      <c r="A33" s="57"/>
      <c r="B33" s="58"/>
      <c r="C33" s="59" t="s">
        <v>43</v>
      </c>
      <c r="D33" s="59"/>
      <c r="E33" s="60"/>
      <c r="F33" s="61"/>
      <c r="G33" s="62">
        <f t="shared" si="0"/>
        <v>0</v>
      </c>
      <c r="H33" s="122"/>
      <c r="J33" s="122"/>
    </row>
    <row r="34" spans="1:13" x14ac:dyDescent="0.25">
      <c r="A34" s="57"/>
      <c r="B34" s="58"/>
      <c r="C34" s="59" t="s">
        <v>43</v>
      </c>
      <c r="D34" s="59"/>
      <c r="E34" s="60"/>
      <c r="F34" s="61"/>
      <c r="G34" s="62">
        <f t="shared" si="0"/>
        <v>0</v>
      </c>
      <c r="H34" s="122"/>
      <c r="J34" s="122"/>
    </row>
    <row r="35" spans="1:13" x14ac:dyDescent="0.25">
      <c r="A35" s="57"/>
      <c r="B35" s="58"/>
      <c r="C35" s="59" t="s">
        <v>43</v>
      </c>
      <c r="D35" s="59"/>
      <c r="E35" s="60"/>
      <c r="F35" s="61"/>
      <c r="G35" s="62">
        <f t="shared" si="0"/>
        <v>0</v>
      </c>
      <c r="H35" s="122"/>
      <c r="J35" s="122"/>
    </row>
    <row r="36" spans="1:13" x14ac:dyDescent="0.25">
      <c r="A36" s="57"/>
      <c r="B36" s="58"/>
      <c r="C36" s="59" t="s">
        <v>43</v>
      </c>
      <c r="D36" s="59"/>
      <c r="E36" s="60"/>
      <c r="F36" s="61"/>
      <c r="G36" s="62">
        <f t="shared" si="0"/>
        <v>0</v>
      </c>
      <c r="H36" s="7"/>
      <c r="J36" s="122"/>
    </row>
    <row r="37" spans="1:13" s="12" customFormat="1" ht="13.5" thickBot="1" x14ac:dyDescent="0.3">
      <c r="A37" s="37" t="s">
        <v>24</v>
      </c>
      <c r="B37" s="38"/>
      <c r="C37" s="63"/>
      <c r="D37" s="63"/>
      <c r="E37" s="97"/>
      <c r="F37" s="64"/>
      <c r="G37" s="65">
        <f t="shared" ref="G37" si="1">SUM(G20:G36)</f>
        <v>3000</v>
      </c>
      <c r="H37" s="11"/>
    </row>
    <row r="38" spans="1:13" x14ac:dyDescent="0.25">
      <c r="A38" s="7"/>
      <c r="B38" s="7"/>
      <c r="C38" s="8"/>
      <c r="D38" s="8"/>
      <c r="E38" s="7"/>
      <c r="F38" s="13"/>
      <c r="G38" s="14"/>
      <c r="H38" s="15"/>
      <c r="I38" s="15"/>
      <c r="J38" s="15"/>
      <c r="K38" s="16"/>
      <c r="L38" s="15"/>
      <c r="M38" s="7"/>
    </row>
    <row r="39" spans="1:13" x14ac:dyDescent="0.25">
      <c r="A39" s="7"/>
      <c r="B39" s="17"/>
      <c r="C39" s="7"/>
      <c r="D39" s="8"/>
      <c r="E39" s="8"/>
      <c r="F39" s="7"/>
      <c r="G39" s="7"/>
      <c r="H39" s="18"/>
      <c r="I39" s="18"/>
      <c r="J39" s="18"/>
      <c r="K39" s="18"/>
      <c r="L39" s="19"/>
      <c r="M39" s="7"/>
    </row>
    <row r="40" spans="1:13" ht="15" x14ac:dyDescent="0.2">
      <c r="A40" s="114" t="s">
        <v>117</v>
      </c>
      <c r="B40" s="17"/>
      <c r="C40" s="7"/>
      <c r="D40" s="8"/>
      <c r="E40" s="8"/>
      <c r="F40" s="7"/>
      <c r="G40" s="7"/>
      <c r="H40" s="18"/>
      <c r="I40" s="18"/>
      <c r="J40" s="18"/>
      <c r="K40" s="18"/>
      <c r="L40" s="19"/>
      <c r="M40" s="7"/>
    </row>
    <row r="41" spans="1:13" ht="13.5" thickBot="1" x14ac:dyDescent="0.3">
      <c r="A41" s="7"/>
      <c r="B41" s="17"/>
      <c r="C41" s="7"/>
      <c r="D41" s="8"/>
      <c r="E41" s="8"/>
      <c r="F41" s="7"/>
      <c r="G41" s="7"/>
      <c r="H41" s="18"/>
      <c r="I41" s="18"/>
      <c r="J41" s="18"/>
      <c r="K41" s="18"/>
      <c r="L41" s="19"/>
      <c r="M41" s="7"/>
    </row>
    <row r="42" spans="1:13" s="10" customFormat="1" ht="38.25" x14ac:dyDescent="0.25">
      <c r="A42" s="52" t="s">
        <v>6</v>
      </c>
      <c r="B42" s="53" t="s">
        <v>22</v>
      </c>
      <c r="C42" s="53" t="s">
        <v>7</v>
      </c>
      <c r="D42" s="53" t="s">
        <v>9</v>
      </c>
      <c r="E42" s="55" t="s">
        <v>50</v>
      </c>
      <c r="F42" s="53" t="s">
        <v>23</v>
      </c>
      <c r="G42" s="66" t="s">
        <v>45</v>
      </c>
      <c r="H42" s="16"/>
    </row>
    <row r="43" spans="1:13" ht="25.5" x14ac:dyDescent="0.25">
      <c r="A43" s="57" t="s">
        <v>33</v>
      </c>
      <c r="B43" s="67" t="s">
        <v>34</v>
      </c>
      <c r="C43" s="58" t="s">
        <v>12</v>
      </c>
      <c r="D43" s="68">
        <v>2</v>
      </c>
      <c r="E43" s="60">
        <v>1000</v>
      </c>
      <c r="F43" s="69">
        <v>12</v>
      </c>
      <c r="G43" s="70">
        <f>F43*E43*D43</f>
        <v>24000</v>
      </c>
      <c r="H43" s="7"/>
      <c r="J43" s="122"/>
    </row>
    <row r="44" spans="1:13" x14ac:dyDescent="0.25">
      <c r="A44" s="57"/>
      <c r="B44" s="67"/>
      <c r="C44" s="58" t="s">
        <v>12</v>
      </c>
      <c r="D44" s="68"/>
      <c r="E44" s="60"/>
      <c r="F44" s="69"/>
      <c r="G44" s="70">
        <f t="shared" ref="G44:G58" si="2">F44*E44*D44</f>
        <v>0</v>
      </c>
      <c r="H44" s="7"/>
      <c r="J44" s="122"/>
    </row>
    <row r="45" spans="1:13" x14ac:dyDescent="0.25">
      <c r="A45" s="57"/>
      <c r="B45" s="67"/>
      <c r="C45" s="58" t="s">
        <v>12</v>
      </c>
      <c r="D45" s="68"/>
      <c r="E45" s="60"/>
      <c r="F45" s="69"/>
      <c r="G45" s="70">
        <f t="shared" si="2"/>
        <v>0</v>
      </c>
      <c r="H45" s="7"/>
      <c r="J45" s="122"/>
    </row>
    <row r="46" spans="1:13" x14ac:dyDescent="0.25">
      <c r="A46" s="57"/>
      <c r="B46" s="67"/>
      <c r="C46" s="58" t="s">
        <v>12</v>
      </c>
      <c r="D46" s="68"/>
      <c r="E46" s="60"/>
      <c r="F46" s="69"/>
      <c r="G46" s="70">
        <f t="shared" si="2"/>
        <v>0</v>
      </c>
      <c r="H46" s="7"/>
      <c r="J46" s="122"/>
    </row>
    <row r="47" spans="1:13" x14ac:dyDescent="0.25">
      <c r="A47" s="57"/>
      <c r="B47" s="67"/>
      <c r="C47" s="58" t="s">
        <v>12</v>
      </c>
      <c r="D47" s="68"/>
      <c r="E47" s="60"/>
      <c r="F47" s="69"/>
      <c r="G47" s="70">
        <f t="shared" si="2"/>
        <v>0</v>
      </c>
      <c r="H47" s="7"/>
      <c r="J47" s="122"/>
    </row>
    <row r="48" spans="1:13" x14ac:dyDescent="0.25">
      <c r="A48" s="57"/>
      <c r="B48" s="67"/>
      <c r="C48" s="58" t="s">
        <v>12</v>
      </c>
      <c r="D48" s="68"/>
      <c r="E48" s="60"/>
      <c r="F48" s="69"/>
      <c r="G48" s="70">
        <f t="shared" si="2"/>
        <v>0</v>
      </c>
      <c r="H48" s="7"/>
      <c r="J48" s="122"/>
    </row>
    <row r="49" spans="1:13" x14ac:dyDescent="0.25">
      <c r="A49" s="57"/>
      <c r="B49" s="67"/>
      <c r="C49" s="58" t="s">
        <v>12</v>
      </c>
      <c r="D49" s="68"/>
      <c r="E49" s="60"/>
      <c r="F49" s="69"/>
      <c r="G49" s="70">
        <f t="shared" si="2"/>
        <v>0</v>
      </c>
      <c r="H49" s="7"/>
      <c r="J49" s="122"/>
    </row>
    <row r="50" spans="1:13" x14ac:dyDescent="0.25">
      <c r="A50" s="57"/>
      <c r="B50" s="67"/>
      <c r="C50" s="58" t="s">
        <v>12</v>
      </c>
      <c r="D50" s="68"/>
      <c r="E50" s="60"/>
      <c r="F50" s="69"/>
      <c r="G50" s="70">
        <f t="shared" si="2"/>
        <v>0</v>
      </c>
      <c r="H50" s="7"/>
      <c r="J50" s="122"/>
    </row>
    <row r="51" spans="1:13" x14ac:dyDescent="0.25">
      <c r="A51" s="57"/>
      <c r="B51" s="67"/>
      <c r="C51" s="58" t="s">
        <v>12</v>
      </c>
      <c r="D51" s="68"/>
      <c r="E51" s="60"/>
      <c r="F51" s="69"/>
      <c r="G51" s="70">
        <f t="shared" si="2"/>
        <v>0</v>
      </c>
      <c r="H51" s="7"/>
      <c r="J51" s="122"/>
    </row>
    <row r="52" spans="1:13" x14ac:dyDescent="0.25">
      <c r="A52" s="57" t="s">
        <v>44</v>
      </c>
      <c r="B52" s="67"/>
      <c r="C52" s="58" t="s">
        <v>42</v>
      </c>
      <c r="D52" s="68"/>
      <c r="E52" s="60"/>
      <c r="F52" s="69"/>
      <c r="G52" s="70">
        <f t="shared" si="2"/>
        <v>0</v>
      </c>
      <c r="H52" s="7"/>
      <c r="J52" s="122"/>
    </row>
    <row r="53" spans="1:13" x14ac:dyDescent="0.25">
      <c r="A53" s="57"/>
      <c r="B53" s="67"/>
      <c r="C53" s="58" t="s">
        <v>42</v>
      </c>
      <c r="D53" s="68"/>
      <c r="E53" s="60"/>
      <c r="F53" s="69"/>
      <c r="G53" s="70">
        <f t="shared" si="2"/>
        <v>0</v>
      </c>
      <c r="H53" s="7"/>
      <c r="J53" s="122"/>
    </row>
    <row r="54" spans="1:13" x14ac:dyDescent="0.25">
      <c r="A54" s="57"/>
      <c r="B54" s="67"/>
      <c r="C54" s="58" t="s">
        <v>42</v>
      </c>
      <c r="D54" s="68"/>
      <c r="E54" s="60"/>
      <c r="F54" s="69"/>
      <c r="G54" s="70">
        <f t="shared" si="2"/>
        <v>0</v>
      </c>
      <c r="H54" s="7"/>
      <c r="J54" s="122"/>
    </row>
    <row r="55" spans="1:13" x14ac:dyDescent="0.25">
      <c r="A55" s="57"/>
      <c r="B55" s="67"/>
      <c r="C55" s="58" t="s">
        <v>42</v>
      </c>
      <c r="D55" s="68"/>
      <c r="E55" s="60"/>
      <c r="F55" s="69"/>
      <c r="G55" s="70">
        <f t="shared" si="2"/>
        <v>0</v>
      </c>
      <c r="H55" s="7"/>
      <c r="J55" s="122"/>
    </row>
    <row r="56" spans="1:13" x14ac:dyDescent="0.25">
      <c r="A56" s="57"/>
      <c r="B56" s="67"/>
      <c r="C56" s="58" t="s">
        <v>42</v>
      </c>
      <c r="D56" s="68"/>
      <c r="E56" s="60"/>
      <c r="F56" s="69"/>
      <c r="G56" s="70">
        <f t="shared" si="2"/>
        <v>0</v>
      </c>
      <c r="H56" s="7"/>
      <c r="J56" s="122"/>
    </row>
    <row r="57" spans="1:13" x14ac:dyDescent="0.25">
      <c r="A57" s="57"/>
      <c r="B57" s="67"/>
      <c r="C57" s="58" t="s">
        <v>42</v>
      </c>
      <c r="D57" s="68"/>
      <c r="E57" s="60"/>
      <c r="F57" s="69"/>
      <c r="G57" s="70">
        <f t="shared" si="2"/>
        <v>0</v>
      </c>
      <c r="H57" s="7"/>
      <c r="J57" s="122"/>
    </row>
    <row r="58" spans="1:13" x14ac:dyDescent="0.25">
      <c r="A58" s="57"/>
      <c r="B58" s="67"/>
      <c r="C58" s="58" t="s">
        <v>42</v>
      </c>
      <c r="D58" s="68"/>
      <c r="E58" s="60"/>
      <c r="F58" s="69"/>
      <c r="G58" s="70">
        <f t="shared" si="2"/>
        <v>0</v>
      </c>
      <c r="H58" s="7"/>
      <c r="J58" s="122"/>
    </row>
    <row r="59" spans="1:13" s="12" customFormat="1" ht="13.5" thickBot="1" x14ac:dyDescent="0.3">
      <c r="A59" s="37" t="s">
        <v>25</v>
      </c>
      <c r="B59" s="71"/>
      <c r="C59" s="38"/>
      <c r="D59" s="38"/>
      <c r="E59" s="72"/>
      <c r="F59" s="72"/>
      <c r="G59" s="96">
        <f>SUM(G43:G58)</f>
        <v>24000</v>
      </c>
      <c r="H59" s="11"/>
    </row>
    <row r="60" spans="1:13" ht="15" customHeight="1" x14ac:dyDescent="0.25">
      <c r="B60" s="112"/>
      <c r="C60" s="112"/>
      <c r="D60" s="112"/>
      <c r="E60" s="112"/>
      <c r="F60" s="112"/>
      <c r="G60" s="112"/>
      <c r="H60" s="112"/>
      <c r="I60" s="18"/>
      <c r="J60" s="18"/>
      <c r="K60" s="18"/>
      <c r="L60" s="19"/>
      <c r="M60" s="7"/>
    </row>
    <row r="61" spans="1:13" ht="12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8"/>
      <c r="J61" s="18"/>
      <c r="K61" s="18"/>
      <c r="L61" s="19"/>
      <c r="M61" s="7"/>
    </row>
    <row r="62" spans="1:13" s="21" customFormat="1" ht="15.75" x14ac:dyDescent="0.25">
      <c r="A62" s="180" t="s">
        <v>67</v>
      </c>
      <c r="B62" s="180"/>
      <c r="C62" s="180"/>
      <c r="D62" s="180"/>
      <c r="E62" s="180"/>
      <c r="F62" s="180"/>
      <c r="G62" s="180"/>
      <c r="H62" s="180"/>
      <c r="I62" s="112"/>
      <c r="J62" s="112"/>
      <c r="K62" s="112"/>
      <c r="L62" s="112"/>
      <c r="M62" s="20"/>
    </row>
    <row r="63" spans="1:13" ht="13.5" thickBot="1" x14ac:dyDescent="0.3">
      <c r="A63" s="22"/>
      <c r="B63" s="17"/>
      <c r="C63" s="7"/>
      <c r="D63" s="8"/>
      <c r="E63" s="8"/>
      <c r="F63" s="7"/>
      <c r="G63" s="7"/>
      <c r="H63" s="18"/>
      <c r="I63" s="18"/>
      <c r="J63" s="18"/>
      <c r="K63" s="18"/>
      <c r="L63" s="19"/>
      <c r="M63" s="23"/>
    </row>
    <row r="64" spans="1:13" s="10" customFormat="1" ht="38.25" x14ac:dyDescent="0.25">
      <c r="A64" s="52" t="s">
        <v>6</v>
      </c>
      <c r="B64" s="53" t="s">
        <v>22</v>
      </c>
      <c r="C64" s="53" t="s">
        <v>7</v>
      </c>
      <c r="D64" s="53" t="s">
        <v>9</v>
      </c>
      <c r="E64" s="55" t="s">
        <v>41</v>
      </c>
      <c r="F64" s="53" t="s">
        <v>23</v>
      </c>
      <c r="G64" s="66" t="s">
        <v>45</v>
      </c>
      <c r="H64" s="24"/>
    </row>
    <row r="65" spans="1:14" ht="25.5" x14ac:dyDescent="0.25">
      <c r="A65" s="57" t="s">
        <v>46</v>
      </c>
      <c r="B65" s="67"/>
      <c r="C65" s="58" t="s">
        <v>100</v>
      </c>
      <c r="D65" s="58">
        <v>2</v>
      </c>
      <c r="E65" s="60">
        <v>1000</v>
      </c>
      <c r="F65" s="69">
        <v>6</v>
      </c>
      <c r="G65" s="70">
        <f t="shared" ref="G65:G74" si="3">F65*E65*D65</f>
        <v>12000</v>
      </c>
      <c r="H65" s="7"/>
      <c r="J65" s="122"/>
    </row>
    <row r="66" spans="1:14" ht="25.5" x14ac:dyDescent="0.25">
      <c r="A66" s="57"/>
      <c r="B66" s="67"/>
      <c r="C66" s="58" t="s">
        <v>100</v>
      </c>
      <c r="D66" s="58"/>
      <c r="E66" s="60"/>
      <c r="F66" s="69"/>
      <c r="G66" s="70">
        <f t="shared" si="3"/>
        <v>0</v>
      </c>
      <c r="H66" s="7"/>
      <c r="J66" s="122"/>
    </row>
    <row r="67" spans="1:14" ht="25.5" x14ac:dyDescent="0.25">
      <c r="A67" s="57"/>
      <c r="B67" s="67"/>
      <c r="C67" s="58" t="s">
        <v>99</v>
      </c>
      <c r="D67" s="58"/>
      <c r="E67" s="60"/>
      <c r="F67" s="69"/>
      <c r="G67" s="70">
        <f t="shared" si="3"/>
        <v>0</v>
      </c>
      <c r="H67" s="7"/>
      <c r="J67" s="122"/>
    </row>
    <row r="68" spans="1:14" x14ac:dyDescent="0.25">
      <c r="A68" s="57"/>
      <c r="B68" s="67"/>
      <c r="C68" s="58"/>
      <c r="D68" s="58"/>
      <c r="E68" s="60"/>
      <c r="F68" s="69"/>
      <c r="G68" s="70">
        <f t="shared" si="3"/>
        <v>0</v>
      </c>
      <c r="H68" s="7"/>
      <c r="J68" s="122"/>
    </row>
    <row r="69" spans="1:14" x14ac:dyDescent="0.25">
      <c r="A69" s="57"/>
      <c r="B69" s="67"/>
      <c r="C69" s="58"/>
      <c r="D69" s="58"/>
      <c r="E69" s="60"/>
      <c r="F69" s="69"/>
      <c r="G69" s="70">
        <f t="shared" si="3"/>
        <v>0</v>
      </c>
      <c r="H69" s="7"/>
      <c r="J69" s="122"/>
    </row>
    <row r="70" spans="1:14" x14ac:dyDescent="0.25">
      <c r="A70" s="57"/>
      <c r="B70" s="67"/>
      <c r="C70" s="58"/>
      <c r="D70" s="58"/>
      <c r="E70" s="60"/>
      <c r="F70" s="69"/>
      <c r="G70" s="70">
        <f t="shared" si="3"/>
        <v>0</v>
      </c>
      <c r="H70" s="7"/>
      <c r="J70" s="122"/>
    </row>
    <row r="71" spans="1:14" x14ac:dyDescent="0.25">
      <c r="A71" s="57"/>
      <c r="B71" s="67"/>
      <c r="C71" s="58"/>
      <c r="D71" s="58"/>
      <c r="E71" s="60"/>
      <c r="F71" s="69"/>
      <c r="G71" s="70">
        <f t="shared" si="3"/>
        <v>0</v>
      </c>
      <c r="H71" s="7"/>
      <c r="J71" s="122"/>
    </row>
    <row r="72" spans="1:14" x14ac:dyDescent="0.25">
      <c r="A72" s="57"/>
      <c r="B72" s="67"/>
      <c r="C72" s="58"/>
      <c r="D72" s="58"/>
      <c r="E72" s="60"/>
      <c r="F72" s="69"/>
      <c r="G72" s="70">
        <f t="shared" si="3"/>
        <v>0</v>
      </c>
      <c r="H72" s="7"/>
      <c r="J72" s="122"/>
    </row>
    <row r="73" spans="1:14" x14ac:dyDescent="0.25">
      <c r="A73" s="57"/>
      <c r="B73" s="67"/>
      <c r="C73" s="58"/>
      <c r="D73" s="58"/>
      <c r="E73" s="60"/>
      <c r="F73" s="69"/>
      <c r="G73" s="70">
        <f t="shared" si="3"/>
        <v>0</v>
      </c>
      <c r="H73" s="7"/>
      <c r="J73" s="122"/>
    </row>
    <row r="74" spans="1:14" x14ac:dyDescent="0.25">
      <c r="A74" s="57"/>
      <c r="B74" s="67"/>
      <c r="C74" s="58"/>
      <c r="D74" s="58"/>
      <c r="E74" s="60"/>
      <c r="F74" s="69"/>
      <c r="G74" s="70">
        <f t="shared" si="3"/>
        <v>0</v>
      </c>
      <c r="H74" s="7"/>
      <c r="J74" s="122"/>
    </row>
    <row r="75" spans="1:14" s="12" customFormat="1" ht="13.5" thickBot="1" x14ac:dyDescent="0.3">
      <c r="A75" s="37" t="s">
        <v>31</v>
      </c>
      <c r="B75" s="38"/>
      <c r="C75" s="63"/>
      <c r="D75" s="38"/>
      <c r="E75" s="38"/>
      <c r="F75" s="98"/>
      <c r="G75" s="99">
        <f>SUM(G65:G74)</f>
        <v>12000</v>
      </c>
    </row>
    <row r="76" spans="1:14" x14ac:dyDescent="0.25">
      <c r="A76" s="25"/>
      <c r="B76" s="25"/>
      <c r="C76" s="25"/>
      <c r="D76" s="26"/>
      <c r="E76" s="26"/>
      <c r="F76" s="7"/>
      <c r="G76" s="7"/>
      <c r="H76" s="18"/>
      <c r="I76" s="18"/>
      <c r="J76" s="18"/>
      <c r="K76" s="18"/>
      <c r="L76" s="19"/>
      <c r="M76" s="7"/>
    </row>
    <row r="77" spans="1:14" x14ac:dyDescent="0.25">
      <c r="A77" s="25"/>
      <c r="B77" s="25"/>
      <c r="C77" s="25"/>
      <c r="D77" s="26"/>
      <c r="E77" s="26"/>
      <c r="F77" s="7"/>
      <c r="G77" s="7"/>
      <c r="H77" s="18"/>
      <c r="I77" s="18"/>
      <c r="J77" s="18"/>
      <c r="K77" s="18"/>
      <c r="L77" s="19"/>
      <c r="M77" s="7"/>
    </row>
    <row r="78" spans="1:14" ht="15" x14ac:dyDescent="0.25">
      <c r="A78" s="169" t="s">
        <v>104</v>
      </c>
      <c r="B78" s="169"/>
      <c r="C78" s="169"/>
      <c r="D78" s="169"/>
      <c r="E78" s="26"/>
      <c r="F78" s="7"/>
      <c r="G78" s="7"/>
      <c r="H78" s="18"/>
      <c r="I78" s="18"/>
      <c r="J78" s="18"/>
      <c r="K78" s="18"/>
      <c r="L78" s="19"/>
      <c r="M78" s="7"/>
    </row>
    <row r="79" spans="1:14" ht="13.5" thickBot="1" x14ac:dyDescent="0.3">
      <c r="A79" s="25"/>
      <c r="B79" s="25"/>
      <c r="C79" s="25"/>
      <c r="D79" s="26"/>
      <c r="E79" s="26"/>
      <c r="F79" s="7"/>
      <c r="G79" s="7"/>
      <c r="H79" s="18"/>
      <c r="I79" s="18"/>
      <c r="J79" s="18"/>
      <c r="K79" s="18"/>
      <c r="L79" s="19"/>
      <c r="M79" s="7"/>
    </row>
    <row r="80" spans="1:14" ht="25.5" x14ac:dyDescent="0.25">
      <c r="A80" s="73" t="s">
        <v>28</v>
      </c>
      <c r="B80" s="74" t="s">
        <v>51</v>
      </c>
      <c r="C80" s="74" t="s">
        <v>29</v>
      </c>
      <c r="D80" s="74" t="s">
        <v>35</v>
      </c>
      <c r="E80" s="75" t="s">
        <v>30</v>
      </c>
      <c r="F80" s="26"/>
      <c r="G80" s="7"/>
      <c r="H80" s="7"/>
      <c r="I80" s="18"/>
      <c r="J80" s="18"/>
      <c r="K80" s="18"/>
      <c r="L80" s="18"/>
      <c r="M80" s="19"/>
      <c r="N80" s="7"/>
    </row>
    <row r="81" spans="1:14" x14ac:dyDescent="0.25">
      <c r="A81" s="76" t="s">
        <v>63</v>
      </c>
      <c r="B81" s="95" t="s">
        <v>52</v>
      </c>
      <c r="C81" s="77">
        <v>5</v>
      </c>
      <c r="D81" s="78">
        <v>20</v>
      </c>
      <c r="E81" s="70">
        <f>D81*C81</f>
        <v>100</v>
      </c>
      <c r="F81" s="26"/>
      <c r="G81" s="7"/>
      <c r="H81" s="7"/>
      <c r="I81" s="18"/>
      <c r="J81" s="18"/>
      <c r="K81" s="18"/>
      <c r="L81" s="18"/>
      <c r="M81" s="19"/>
      <c r="N81" s="7"/>
    </row>
    <row r="82" spans="1:14" x14ac:dyDescent="0.25">
      <c r="A82" s="76"/>
      <c r="B82" s="95"/>
      <c r="C82" s="77"/>
      <c r="D82" s="78"/>
      <c r="E82" s="70">
        <f t="shared" ref="E82:E85" si="4">D82*C82</f>
        <v>0</v>
      </c>
      <c r="F82" s="26"/>
      <c r="G82" s="7"/>
      <c r="H82" s="7"/>
      <c r="I82" s="18"/>
      <c r="J82" s="18"/>
      <c r="K82" s="18"/>
      <c r="L82" s="18"/>
      <c r="M82" s="19"/>
      <c r="N82" s="7"/>
    </row>
    <row r="83" spans="1:14" x14ac:dyDescent="0.25">
      <c r="A83" s="76"/>
      <c r="B83" s="95"/>
      <c r="C83" s="77"/>
      <c r="D83" s="78"/>
      <c r="E83" s="70">
        <f t="shared" si="4"/>
        <v>0</v>
      </c>
      <c r="F83" s="26"/>
      <c r="G83" s="7"/>
      <c r="H83" s="7"/>
      <c r="I83" s="18"/>
      <c r="J83" s="18"/>
      <c r="K83" s="18"/>
      <c r="L83" s="18"/>
      <c r="M83" s="19"/>
      <c r="N83" s="7"/>
    </row>
    <row r="84" spans="1:14" x14ac:dyDescent="0.25">
      <c r="A84" s="76"/>
      <c r="B84" s="95"/>
      <c r="C84" s="77"/>
      <c r="D84" s="78"/>
      <c r="E84" s="70">
        <f t="shared" si="4"/>
        <v>0</v>
      </c>
      <c r="F84" s="26"/>
      <c r="G84" s="7"/>
      <c r="H84" s="7"/>
      <c r="I84" s="18"/>
      <c r="J84" s="18"/>
      <c r="K84" s="18"/>
      <c r="L84" s="18"/>
      <c r="M84" s="19"/>
      <c r="N84" s="7"/>
    </row>
    <row r="85" spans="1:14" x14ac:dyDescent="0.25">
      <c r="A85" s="76"/>
      <c r="B85" s="95"/>
      <c r="C85" s="77"/>
      <c r="D85" s="78"/>
      <c r="E85" s="70">
        <f t="shared" si="4"/>
        <v>0</v>
      </c>
      <c r="F85" s="26"/>
      <c r="G85" s="7"/>
      <c r="H85" s="7"/>
      <c r="I85" s="18"/>
      <c r="J85" s="18"/>
      <c r="K85" s="18"/>
      <c r="L85" s="18"/>
      <c r="M85" s="19"/>
      <c r="N85" s="7"/>
    </row>
    <row r="86" spans="1:14" x14ac:dyDescent="0.25">
      <c r="A86" s="76"/>
      <c r="B86" s="95"/>
      <c r="C86" s="77"/>
      <c r="D86" s="78"/>
      <c r="E86" s="70">
        <f>D86*C86</f>
        <v>0</v>
      </c>
      <c r="F86" s="26"/>
      <c r="G86" s="7"/>
      <c r="H86" s="7"/>
      <c r="I86" s="18"/>
      <c r="J86" s="18"/>
      <c r="K86" s="18"/>
      <c r="L86" s="18"/>
      <c r="M86" s="19"/>
      <c r="N86" s="7"/>
    </row>
    <row r="87" spans="1:14" ht="13.5" thickBot="1" x14ac:dyDescent="0.3">
      <c r="A87" s="79" t="s">
        <v>32</v>
      </c>
      <c r="B87" s="80"/>
      <c r="C87" s="80"/>
      <c r="D87" s="80"/>
      <c r="E87" s="81">
        <f>SUM(E81:E86)</f>
        <v>100</v>
      </c>
      <c r="F87" s="26"/>
      <c r="G87" s="7"/>
      <c r="H87" s="7"/>
      <c r="I87" s="18"/>
      <c r="J87" s="18"/>
      <c r="K87" s="18"/>
      <c r="L87" s="18"/>
      <c r="M87" s="19"/>
      <c r="N87" s="7"/>
    </row>
    <row r="88" spans="1:14" x14ac:dyDescent="0.25">
      <c r="A88" s="27"/>
      <c r="B88" s="27"/>
      <c r="C88" s="27"/>
      <c r="D88" s="28"/>
      <c r="E88" s="26"/>
      <c r="F88" s="7"/>
      <c r="G88" s="7"/>
      <c r="H88" s="18"/>
      <c r="I88" s="18"/>
      <c r="J88" s="18"/>
      <c r="K88" s="18"/>
      <c r="L88" s="19"/>
      <c r="M88" s="7"/>
    </row>
    <row r="89" spans="1:14" x14ac:dyDescent="0.25">
      <c r="L89" s="29"/>
    </row>
    <row r="90" spans="1:14" ht="15" x14ac:dyDescent="0.25">
      <c r="A90" s="169" t="s">
        <v>103</v>
      </c>
      <c r="B90" s="169"/>
      <c r="C90" s="169"/>
      <c r="D90" s="169"/>
      <c r="L90" s="29"/>
    </row>
    <row r="91" spans="1:14" ht="13.5" thickBot="1" x14ac:dyDescent="0.3">
      <c r="A91" s="25"/>
      <c r="B91" s="25"/>
      <c r="C91" s="25"/>
      <c r="D91" s="26"/>
      <c r="L91" s="29"/>
    </row>
    <row r="92" spans="1:14" ht="25.5" x14ac:dyDescent="0.25">
      <c r="A92" s="73" t="s">
        <v>28</v>
      </c>
      <c r="B92" s="74" t="s">
        <v>51</v>
      </c>
      <c r="C92" s="74" t="s">
        <v>29</v>
      </c>
      <c r="D92" s="74" t="s">
        <v>35</v>
      </c>
      <c r="E92" s="75" t="s">
        <v>30</v>
      </c>
      <c r="F92" s="122"/>
      <c r="I92" s="3"/>
      <c r="J92" s="122"/>
      <c r="K92" s="3"/>
    </row>
    <row r="93" spans="1:14" x14ac:dyDescent="0.25">
      <c r="A93" s="76" t="s">
        <v>39</v>
      </c>
      <c r="B93" s="95"/>
      <c r="C93" s="77">
        <v>2</v>
      </c>
      <c r="D93" s="78">
        <v>3000</v>
      </c>
      <c r="E93" s="70">
        <f>D93*C93</f>
        <v>6000</v>
      </c>
    </row>
    <row r="94" spans="1:14" x14ac:dyDescent="0.25">
      <c r="A94" s="76" t="s">
        <v>38</v>
      </c>
      <c r="B94" s="95"/>
      <c r="C94" s="77"/>
      <c r="D94" s="78"/>
      <c r="E94" s="70">
        <f t="shared" ref="E94:E96" si="5">D94*C94</f>
        <v>0</v>
      </c>
    </row>
    <row r="95" spans="1:14" x14ac:dyDescent="0.25">
      <c r="A95" s="76"/>
      <c r="B95" s="95"/>
      <c r="C95" s="77"/>
      <c r="D95" s="78"/>
      <c r="E95" s="70">
        <f t="shared" si="5"/>
        <v>0</v>
      </c>
    </row>
    <row r="96" spans="1:14" x14ac:dyDescent="0.25">
      <c r="A96" s="76"/>
      <c r="B96" s="95"/>
      <c r="C96" s="77"/>
      <c r="D96" s="78"/>
      <c r="E96" s="70">
        <f t="shared" si="5"/>
        <v>0</v>
      </c>
    </row>
    <row r="97" spans="1:11" x14ac:dyDescent="0.25">
      <c r="A97" s="76"/>
      <c r="B97" s="95"/>
      <c r="C97" s="77"/>
      <c r="D97" s="78"/>
      <c r="E97" s="70">
        <f>D97*C97</f>
        <v>0</v>
      </c>
    </row>
    <row r="98" spans="1:11" s="31" customFormat="1" ht="13.5" thickBot="1" x14ac:dyDescent="0.3">
      <c r="A98" s="79" t="s">
        <v>32</v>
      </c>
      <c r="B98" s="80"/>
      <c r="C98" s="80"/>
      <c r="D98" s="80"/>
      <c r="E98" s="96">
        <f>SUM(E93:E97)</f>
        <v>6000</v>
      </c>
      <c r="F98" s="30"/>
      <c r="G98" s="30"/>
      <c r="H98" s="30"/>
      <c r="J98" s="30"/>
    </row>
    <row r="99" spans="1:11" x14ac:dyDescent="0.25">
      <c r="E99" s="32"/>
    </row>
    <row r="100" spans="1:11" x14ac:dyDescent="0.25">
      <c r="E100" s="32"/>
    </row>
    <row r="101" spans="1:11" ht="15" x14ac:dyDescent="0.25">
      <c r="A101" s="123" t="s">
        <v>102</v>
      </c>
      <c r="E101" s="32"/>
    </row>
    <row r="102" spans="1:11" ht="13.5" thickBot="1" x14ac:dyDescent="0.3">
      <c r="E102" s="32"/>
    </row>
    <row r="103" spans="1:11" ht="25.5" x14ac:dyDescent="0.25">
      <c r="A103" s="82" t="s">
        <v>13</v>
      </c>
      <c r="B103" s="83" t="s">
        <v>51</v>
      </c>
      <c r="C103" s="83" t="s">
        <v>14</v>
      </c>
      <c r="D103" s="36" t="s">
        <v>19</v>
      </c>
      <c r="E103" s="84" t="s">
        <v>10</v>
      </c>
      <c r="F103" s="32"/>
      <c r="I103" s="3"/>
      <c r="J103" s="122"/>
      <c r="K103" s="3"/>
    </row>
    <row r="104" spans="1:11" ht="25.5" x14ac:dyDescent="0.25">
      <c r="A104" s="57" t="s">
        <v>15</v>
      </c>
      <c r="B104" s="58" t="s">
        <v>53</v>
      </c>
      <c r="C104" s="60">
        <v>500</v>
      </c>
      <c r="D104" s="85" t="s">
        <v>16</v>
      </c>
      <c r="E104" s="62">
        <f>D104*C104</f>
        <v>1500</v>
      </c>
      <c r="G104" s="122"/>
      <c r="J104" s="122"/>
    </row>
    <row r="105" spans="1:11" x14ac:dyDescent="0.25">
      <c r="A105" s="57"/>
      <c r="B105" s="58"/>
      <c r="C105" s="60"/>
      <c r="D105" s="85"/>
      <c r="E105" s="62">
        <f>D105*C105</f>
        <v>0</v>
      </c>
      <c r="G105" s="122"/>
      <c r="J105" s="122"/>
    </row>
    <row r="106" spans="1:11" x14ac:dyDescent="0.25">
      <c r="A106" s="57"/>
      <c r="B106" s="58"/>
      <c r="C106" s="60"/>
      <c r="D106" s="85"/>
      <c r="E106" s="62">
        <f>D106*C106</f>
        <v>0</v>
      </c>
      <c r="G106" s="122"/>
      <c r="J106" s="122"/>
    </row>
    <row r="107" spans="1:11" x14ac:dyDescent="0.25">
      <c r="A107" s="57"/>
      <c r="B107" s="58"/>
      <c r="C107" s="60"/>
      <c r="D107" s="85"/>
      <c r="E107" s="62">
        <f>D107*C107</f>
        <v>0</v>
      </c>
      <c r="G107" s="122"/>
      <c r="J107" s="122"/>
    </row>
    <row r="108" spans="1:11" ht="13.5" thickBot="1" x14ac:dyDescent="0.3">
      <c r="A108" s="37" t="s">
        <v>17</v>
      </c>
      <c r="B108" s="38"/>
      <c r="C108" s="39"/>
      <c r="D108" s="63"/>
      <c r="E108" s="86">
        <f>SUM(E104:E107)</f>
        <v>1500</v>
      </c>
      <c r="G108" s="122"/>
      <c r="J108" s="122"/>
    </row>
    <row r="109" spans="1:11" x14ac:dyDescent="0.25">
      <c r="B109" s="3"/>
      <c r="E109" s="3"/>
      <c r="F109" s="122"/>
      <c r="H109" s="122"/>
      <c r="J109" s="122"/>
    </row>
    <row r="110" spans="1:11" x14ac:dyDescent="0.25">
      <c r="B110" s="3"/>
      <c r="E110" s="3"/>
      <c r="F110" s="122"/>
      <c r="H110" s="122"/>
      <c r="J110" s="122"/>
    </row>
    <row r="111" spans="1:11" ht="15" x14ac:dyDescent="0.25">
      <c r="A111" s="123" t="s">
        <v>105</v>
      </c>
      <c r="B111" s="3"/>
      <c r="E111" s="3"/>
      <c r="F111" s="122"/>
      <c r="H111" s="122"/>
      <c r="J111" s="122"/>
    </row>
    <row r="112" spans="1:11" ht="13.5" thickBot="1" x14ac:dyDescent="0.3">
      <c r="B112" s="3"/>
      <c r="E112" s="3"/>
      <c r="F112" s="122"/>
      <c r="H112" s="122"/>
      <c r="J112" s="122"/>
    </row>
    <row r="113" spans="1:10" ht="25.5" x14ac:dyDescent="0.25">
      <c r="A113" s="34" t="s">
        <v>48</v>
      </c>
      <c r="B113" s="101" t="s">
        <v>51</v>
      </c>
      <c r="C113" s="35" t="s">
        <v>19</v>
      </c>
      <c r="D113" s="36" t="s">
        <v>18</v>
      </c>
      <c r="E113" s="47" t="s">
        <v>10</v>
      </c>
      <c r="G113" s="122"/>
      <c r="J113" s="122"/>
    </row>
    <row r="114" spans="1:10" x14ac:dyDescent="0.25">
      <c r="A114" s="57" t="s">
        <v>64</v>
      </c>
      <c r="B114" s="58" t="s">
        <v>62</v>
      </c>
      <c r="C114" s="87">
        <v>10</v>
      </c>
      <c r="D114" s="88">
        <v>210</v>
      </c>
      <c r="E114" s="89">
        <f>D114*C114</f>
        <v>2100</v>
      </c>
      <c r="G114" s="122"/>
      <c r="J114" s="122"/>
    </row>
    <row r="115" spans="1:10" x14ac:dyDescent="0.25">
      <c r="A115" s="57"/>
      <c r="B115" s="58"/>
      <c r="C115" s="87"/>
      <c r="D115" s="88"/>
      <c r="E115" s="89">
        <f t="shared" ref="E115:E117" si="6">D115*C115</f>
        <v>0</v>
      </c>
      <c r="G115" s="122"/>
      <c r="J115" s="122"/>
    </row>
    <row r="116" spans="1:10" x14ac:dyDescent="0.25">
      <c r="A116" s="57"/>
      <c r="B116" s="58"/>
      <c r="C116" s="87"/>
      <c r="D116" s="88"/>
      <c r="E116" s="89">
        <f t="shared" si="6"/>
        <v>0</v>
      </c>
      <c r="G116" s="122"/>
      <c r="J116" s="122"/>
    </row>
    <row r="117" spans="1:10" x14ac:dyDescent="0.25">
      <c r="A117" s="90"/>
      <c r="B117" s="100"/>
      <c r="C117" s="87"/>
      <c r="D117" s="88"/>
      <c r="E117" s="89">
        <f t="shared" si="6"/>
        <v>0</v>
      </c>
      <c r="G117" s="122"/>
      <c r="J117" s="122"/>
    </row>
    <row r="118" spans="1:10" ht="13.5" thickBot="1" x14ac:dyDescent="0.3">
      <c r="A118" s="37" t="s">
        <v>49</v>
      </c>
      <c r="B118" s="38"/>
      <c r="C118" s="38"/>
      <c r="D118" s="39"/>
      <c r="E118" s="48">
        <f>SUM(E114:E117)</f>
        <v>2100</v>
      </c>
      <c r="G118" s="122"/>
      <c r="J118" s="122"/>
    </row>
    <row r="119" spans="1:10" x14ac:dyDescent="0.25">
      <c r="A119" s="4"/>
      <c r="B119" s="4"/>
      <c r="C119" s="33"/>
      <c r="D119" s="3"/>
      <c r="E119" s="3"/>
      <c r="F119" s="122"/>
      <c r="H119" s="122"/>
      <c r="J119" s="122"/>
    </row>
    <row r="120" spans="1:10" x14ac:dyDescent="0.25">
      <c r="A120" s="4"/>
      <c r="B120" s="4"/>
      <c r="C120" s="33"/>
      <c r="D120" s="3"/>
      <c r="F120" s="122"/>
      <c r="G120" s="122"/>
      <c r="H120" s="122"/>
      <c r="J120" s="122"/>
    </row>
    <row r="121" spans="1:10" ht="15" x14ac:dyDescent="0.25">
      <c r="A121" s="170" t="s">
        <v>106</v>
      </c>
      <c r="B121" s="170"/>
      <c r="C121" s="170"/>
      <c r="D121" s="170"/>
      <c r="E121" s="170"/>
      <c r="J121" s="122"/>
    </row>
    <row r="122" spans="1:10" ht="13.5" thickBot="1" x14ac:dyDescent="0.3">
      <c r="B122" s="3"/>
      <c r="G122" s="122"/>
      <c r="J122" s="122"/>
    </row>
    <row r="123" spans="1:10" ht="25.5" x14ac:dyDescent="0.25">
      <c r="A123" s="34" t="s">
        <v>20</v>
      </c>
      <c r="B123" s="101" t="s">
        <v>51</v>
      </c>
      <c r="C123" s="35" t="s">
        <v>19</v>
      </c>
      <c r="D123" s="36" t="s">
        <v>18</v>
      </c>
      <c r="E123" s="47" t="s">
        <v>10</v>
      </c>
      <c r="G123" s="122"/>
      <c r="J123" s="122"/>
    </row>
    <row r="124" spans="1:10" x14ac:dyDescent="0.25">
      <c r="A124" s="57" t="s">
        <v>36</v>
      </c>
      <c r="B124" s="58"/>
      <c r="C124" s="87"/>
      <c r="D124" s="88"/>
      <c r="E124" s="89">
        <f>D124*C124</f>
        <v>0</v>
      </c>
    </row>
    <row r="125" spans="1:10" x14ac:dyDescent="0.25">
      <c r="A125" s="57" t="s">
        <v>47</v>
      </c>
      <c r="B125" s="58"/>
      <c r="C125" s="87"/>
      <c r="D125" s="88"/>
      <c r="E125" s="89">
        <f>D125*C125</f>
        <v>0</v>
      </c>
    </row>
    <row r="126" spans="1:10" x14ac:dyDescent="0.25">
      <c r="A126" s="57" t="s">
        <v>65</v>
      </c>
      <c r="B126" s="58"/>
      <c r="C126" s="87"/>
      <c r="D126" s="88"/>
      <c r="E126" s="89">
        <f t="shared" ref="E126:E127" si="7">D126*C126</f>
        <v>0</v>
      </c>
    </row>
    <row r="127" spans="1:10" x14ac:dyDescent="0.25">
      <c r="A127" s="57"/>
      <c r="B127" s="58"/>
      <c r="C127" s="87"/>
      <c r="D127" s="88"/>
      <c r="E127" s="89">
        <f t="shared" si="7"/>
        <v>0</v>
      </c>
    </row>
    <row r="128" spans="1:10" x14ac:dyDescent="0.25">
      <c r="A128" s="57"/>
      <c r="B128" s="58"/>
      <c r="C128" s="87"/>
      <c r="D128" s="88"/>
      <c r="E128" s="89">
        <f>D128*C128</f>
        <v>0</v>
      </c>
    </row>
    <row r="129" spans="1:10" x14ac:dyDescent="0.25">
      <c r="A129" s="57"/>
      <c r="B129" s="58"/>
      <c r="C129" s="87"/>
      <c r="D129" s="88"/>
      <c r="E129" s="89">
        <f>D129*C129</f>
        <v>0</v>
      </c>
    </row>
    <row r="130" spans="1:10" x14ac:dyDescent="0.25">
      <c r="A130" s="57"/>
      <c r="B130" s="58"/>
      <c r="C130" s="87"/>
      <c r="D130" s="88"/>
      <c r="E130" s="89">
        <f>D130*C130</f>
        <v>0</v>
      </c>
    </row>
    <row r="131" spans="1:10" x14ac:dyDescent="0.25">
      <c r="A131" s="90"/>
      <c r="B131" s="100"/>
      <c r="C131" s="87"/>
      <c r="D131" s="88"/>
      <c r="E131" s="89">
        <f>D131*C131</f>
        <v>0</v>
      </c>
    </row>
    <row r="132" spans="1:10" ht="13.5" thickBot="1" x14ac:dyDescent="0.3">
      <c r="A132" s="37" t="s">
        <v>21</v>
      </c>
      <c r="B132" s="38"/>
      <c r="C132" s="39"/>
      <c r="D132" s="91"/>
      <c r="E132" s="48">
        <f>SUM(E124:E131)</f>
        <v>0</v>
      </c>
      <c r="H132" s="122"/>
      <c r="I132" s="3"/>
      <c r="J132" s="122"/>
    </row>
    <row r="133" spans="1:10" x14ac:dyDescent="0.25">
      <c r="E133" s="7"/>
      <c r="F133" s="23"/>
    </row>
    <row r="134" spans="1:10" x14ac:dyDescent="0.25">
      <c r="E134" s="7"/>
      <c r="F134" s="23"/>
    </row>
    <row r="135" spans="1:10" x14ac:dyDescent="0.25">
      <c r="E135" s="7"/>
      <c r="F135" s="23"/>
    </row>
    <row r="136" spans="1:10" x14ac:dyDescent="0.25">
      <c r="E136" s="7"/>
      <c r="F136" s="23"/>
    </row>
    <row r="137" spans="1:10" x14ac:dyDescent="0.25">
      <c r="E137" s="7"/>
      <c r="F137" s="23"/>
    </row>
    <row r="138" spans="1:10" ht="20.25" customHeight="1" x14ac:dyDescent="0.25">
      <c r="A138" s="182" t="s">
        <v>118</v>
      </c>
      <c r="B138" s="182"/>
      <c r="C138" s="182"/>
      <c r="D138" s="182"/>
      <c r="E138" s="182"/>
      <c r="F138" s="182"/>
      <c r="G138" s="182"/>
      <c r="H138" s="182"/>
      <c r="I138" s="108"/>
    </row>
    <row r="139" spans="1:10" ht="13.5" thickBot="1" x14ac:dyDescent="0.3">
      <c r="E139" s="7"/>
      <c r="F139" s="23"/>
    </row>
    <row r="140" spans="1:10" x14ac:dyDescent="0.25">
      <c r="A140" s="125" t="s">
        <v>11</v>
      </c>
      <c r="B140" s="126"/>
      <c r="E140" s="7"/>
      <c r="F140" s="23"/>
    </row>
    <row r="141" spans="1:10" x14ac:dyDescent="0.25">
      <c r="A141" s="57" t="s">
        <v>109</v>
      </c>
      <c r="B141" s="127"/>
      <c r="E141" s="7"/>
      <c r="F141" s="23"/>
    </row>
    <row r="142" spans="1:10" x14ac:dyDescent="0.25">
      <c r="A142" s="57" t="s">
        <v>110</v>
      </c>
      <c r="B142" s="127"/>
      <c r="E142" s="7"/>
      <c r="F142" s="23"/>
    </row>
    <row r="143" spans="1:10" ht="13.5" thickBot="1" x14ac:dyDescent="0.3">
      <c r="A143" s="128" t="s">
        <v>111</v>
      </c>
      <c r="B143" s="129">
        <f>SUM(B140:B142)</f>
        <v>0</v>
      </c>
      <c r="E143" s="7"/>
      <c r="F143" s="23"/>
    </row>
    <row r="144" spans="1:10" x14ac:dyDescent="0.25">
      <c r="A144" s="155"/>
      <c r="B144" s="156"/>
      <c r="E144" s="7"/>
      <c r="F144" s="23"/>
    </row>
    <row r="145" spans="1:11" x14ac:dyDescent="0.25">
      <c r="A145" s="155"/>
      <c r="B145" s="156"/>
      <c r="E145" s="7"/>
      <c r="F145" s="23"/>
    </row>
    <row r="146" spans="1:11" ht="38.25" x14ac:dyDescent="0.25">
      <c r="A146" s="1" t="s">
        <v>146</v>
      </c>
      <c r="E146" s="7"/>
      <c r="F146" s="23"/>
    </row>
    <row r="147" spans="1:11" x14ac:dyDescent="0.25">
      <c r="E147" s="7"/>
      <c r="F147" s="23"/>
    </row>
    <row r="148" spans="1:11" ht="15" x14ac:dyDescent="0.25">
      <c r="A148" s="183" t="s">
        <v>107</v>
      </c>
      <c r="B148" s="183"/>
      <c r="C148" s="183"/>
      <c r="D148" s="183"/>
      <c r="E148" s="183"/>
      <c r="F148" s="183"/>
      <c r="G148" s="183"/>
      <c r="H148" s="183"/>
    </row>
    <row r="149" spans="1:11" ht="13.5" thickBot="1" x14ac:dyDescent="0.3">
      <c r="C149" s="40"/>
    </row>
    <row r="150" spans="1:11" x14ac:dyDescent="0.25">
      <c r="A150" s="130" t="s">
        <v>0</v>
      </c>
      <c r="B150" s="131" t="s">
        <v>1</v>
      </c>
      <c r="C150" s="41"/>
    </row>
    <row r="151" spans="1:11" x14ac:dyDescent="0.25">
      <c r="A151" s="132" t="s">
        <v>70</v>
      </c>
      <c r="B151" s="133">
        <f>G37</f>
        <v>3000</v>
      </c>
      <c r="C151" s="41"/>
    </row>
    <row r="152" spans="1:11" ht="25.5" x14ac:dyDescent="0.25">
      <c r="A152" s="132" t="s">
        <v>69</v>
      </c>
      <c r="B152" s="133">
        <f>G59</f>
        <v>24000</v>
      </c>
      <c r="C152" s="41"/>
    </row>
    <row r="153" spans="1:11" ht="38.25" x14ac:dyDescent="0.25">
      <c r="A153" s="132" t="s">
        <v>68</v>
      </c>
      <c r="B153" s="133">
        <f>G75</f>
        <v>12000</v>
      </c>
      <c r="C153" s="41"/>
    </row>
    <row r="154" spans="1:11" x14ac:dyDescent="0.25">
      <c r="A154" s="132" t="s">
        <v>37</v>
      </c>
      <c r="B154" s="133">
        <f>E87</f>
        <v>100</v>
      </c>
      <c r="C154" s="41"/>
    </row>
    <row r="155" spans="1:11" ht="25.5" x14ac:dyDescent="0.25">
      <c r="A155" s="132" t="s">
        <v>40</v>
      </c>
      <c r="B155" s="133">
        <f>E98</f>
        <v>6000</v>
      </c>
      <c r="C155" s="40"/>
      <c r="K155" s="31"/>
    </row>
    <row r="156" spans="1:11" x14ac:dyDescent="0.25">
      <c r="A156" s="132" t="s">
        <v>2</v>
      </c>
      <c r="B156" s="133">
        <f>E108</f>
        <v>1500</v>
      </c>
      <c r="C156" s="40"/>
    </row>
    <row r="157" spans="1:11" x14ac:dyDescent="0.25">
      <c r="A157" s="132" t="s">
        <v>3</v>
      </c>
      <c r="B157" s="133">
        <f>E118</f>
        <v>2100</v>
      </c>
      <c r="C157" s="40"/>
    </row>
    <row r="158" spans="1:11" x14ac:dyDescent="0.25">
      <c r="A158" s="134" t="s">
        <v>4</v>
      </c>
      <c r="B158" s="133">
        <f>E132</f>
        <v>0</v>
      </c>
      <c r="C158" s="40"/>
    </row>
    <row r="159" spans="1:11" x14ac:dyDescent="0.25">
      <c r="A159" s="134" t="s">
        <v>59</v>
      </c>
      <c r="B159" s="133">
        <f>B143</f>
        <v>0</v>
      </c>
      <c r="C159" s="40"/>
    </row>
    <row r="160" spans="1:11" ht="13.5" thickBot="1" x14ac:dyDescent="0.3">
      <c r="A160" s="135" t="s">
        <v>5</v>
      </c>
      <c r="B160" s="136">
        <f>SUM(B151:B159)</f>
        <v>48700</v>
      </c>
      <c r="C160" s="40"/>
      <c r="D160" s="8"/>
    </row>
    <row r="161" spans="1:10" ht="14.25" x14ac:dyDescent="0.25">
      <c r="A161" s="42"/>
      <c r="B161" s="43"/>
      <c r="C161" s="40"/>
      <c r="D161" s="8"/>
    </row>
    <row r="162" spans="1:10" ht="14.25" x14ac:dyDescent="0.25">
      <c r="A162" s="42"/>
      <c r="B162" s="43"/>
      <c r="C162" s="40"/>
      <c r="D162" s="8"/>
    </row>
    <row r="163" spans="1:10" x14ac:dyDescent="0.25">
      <c r="A163" s="9"/>
      <c r="B163" s="9"/>
    </row>
    <row r="164" spans="1:10" x14ac:dyDescent="0.25">
      <c r="A164" s="9"/>
      <c r="B164" s="9"/>
    </row>
    <row r="165" spans="1:10" ht="15" x14ac:dyDescent="0.25">
      <c r="A165" s="171" t="s">
        <v>80</v>
      </c>
      <c r="B165" s="171"/>
      <c r="C165" s="171"/>
    </row>
    <row r="166" spans="1:10" ht="15.75" x14ac:dyDescent="0.25">
      <c r="A166" s="119"/>
      <c r="B166" s="119"/>
      <c r="C166" s="119"/>
    </row>
    <row r="167" spans="1:10" x14ac:dyDescent="0.25">
      <c r="A167" s="9"/>
      <c r="B167" s="9"/>
    </row>
    <row r="168" spans="1:10" ht="36.75" customHeight="1" x14ac:dyDescent="0.25">
      <c r="A168" s="172" t="s">
        <v>108</v>
      </c>
      <c r="B168" s="172"/>
      <c r="C168" s="172"/>
      <c r="D168" s="141">
        <f>B160</f>
        <v>48700</v>
      </c>
    </row>
    <row r="169" spans="1:10" ht="30" customHeight="1" x14ac:dyDescent="0.25">
      <c r="A169" s="172" t="s">
        <v>144</v>
      </c>
      <c r="B169" s="172"/>
      <c r="C169" s="172"/>
      <c r="D169" s="142">
        <f>D168*8.1081082%</f>
        <v>3948.6486934</v>
      </c>
      <c r="E169" s="154" t="s">
        <v>143</v>
      </c>
    </row>
    <row r="170" spans="1:10" ht="21" customHeight="1" x14ac:dyDescent="0.25">
      <c r="A170" s="173" t="s">
        <v>58</v>
      </c>
      <c r="B170" s="174"/>
      <c r="C170" s="175"/>
      <c r="D170" s="141">
        <f>D169+D168</f>
        <v>52648.648693399999</v>
      </c>
    </row>
    <row r="171" spans="1:10" ht="21" customHeight="1" x14ac:dyDescent="0.25">
      <c r="A171" s="20"/>
      <c r="B171" s="20"/>
      <c r="C171" s="20"/>
      <c r="D171" s="115"/>
    </row>
    <row r="173" spans="1:10" ht="31.5" customHeight="1" x14ac:dyDescent="0.25">
      <c r="A173" s="185" t="s">
        <v>81</v>
      </c>
      <c r="B173" s="185"/>
      <c r="C173" s="185"/>
      <c r="D173" s="185"/>
      <c r="E173" s="185"/>
      <c r="F173" s="185"/>
      <c r="G173" s="185"/>
      <c r="H173" s="185"/>
      <c r="I173" s="92"/>
      <c r="J173" s="49"/>
    </row>
    <row r="174" spans="1:10" ht="15.75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49"/>
    </row>
    <row r="175" spans="1:10" ht="26.25" customHeight="1" x14ac:dyDescent="0.25">
      <c r="A175" s="167" t="s">
        <v>66</v>
      </c>
      <c r="B175" s="167"/>
      <c r="C175" s="167"/>
      <c r="D175" s="167"/>
      <c r="E175" s="167"/>
      <c r="F175" s="167"/>
      <c r="G175" s="167"/>
      <c r="H175" s="167"/>
      <c r="I175" s="92"/>
      <c r="J175" s="49"/>
    </row>
    <row r="176" spans="1:10" ht="15" x14ac:dyDescent="0.25">
      <c r="A176" s="186"/>
      <c r="B176" s="186"/>
      <c r="C176" s="186"/>
      <c r="D176" s="186"/>
      <c r="E176" s="186"/>
      <c r="F176" s="186"/>
      <c r="G176" s="186"/>
      <c r="H176" s="186"/>
    </row>
    <row r="177" spans="1:10" ht="48" customHeight="1" x14ac:dyDescent="0.25">
      <c r="A177" s="188" t="s">
        <v>71</v>
      </c>
      <c r="B177" s="188"/>
      <c r="C177" s="188"/>
      <c r="D177" s="188"/>
      <c r="E177" s="188"/>
      <c r="F177" s="188"/>
      <c r="G177" s="188"/>
      <c r="H177" s="188"/>
    </row>
    <row r="178" spans="1:10" ht="14.25" x14ac:dyDescent="0.2">
      <c r="A178" s="137" t="s">
        <v>72</v>
      </c>
      <c r="B178" s="162"/>
      <c r="C178" s="162"/>
      <c r="D178" s="162"/>
      <c r="E178" s="138"/>
      <c r="F178" s="138"/>
      <c r="G178" s="138"/>
      <c r="H178" s="139"/>
    </row>
    <row r="179" spans="1:10" ht="14.25" x14ac:dyDescent="0.2">
      <c r="A179" s="137" t="s">
        <v>73</v>
      </c>
      <c r="B179" s="162"/>
      <c r="C179" s="162"/>
      <c r="D179" s="162"/>
      <c r="E179" s="138"/>
      <c r="F179" s="138"/>
      <c r="G179" s="138"/>
      <c r="H179" s="139"/>
    </row>
    <row r="180" spans="1:10" ht="14.25" x14ac:dyDescent="0.2">
      <c r="A180" s="137" t="s">
        <v>74</v>
      </c>
      <c r="B180" s="162"/>
      <c r="C180" s="162"/>
      <c r="D180" s="162"/>
      <c r="E180" s="138"/>
      <c r="F180" s="138"/>
      <c r="G180" s="138"/>
      <c r="H180" s="139"/>
    </row>
    <row r="181" spans="1:10" ht="14.25" x14ac:dyDescent="0.2">
      <c r="A181" s="137" t="s">
        <v>75</v>
      </c>
      <c r="B181" s="162"/>
      <c r="C181" s="162"/>
      <c r="D181" s="162"/>
      <c r="E181" s="138"/>
      <c r="F181" s="138"/>
      <c r="G181" s="138"/>
      <c r="H181" s="139"/>
    </row>
    <row r="182" spans="1:10" ht="14.25" x14ac:dyDescent="0.2">
      <c r="A182" s="137" t="s">
        <v>76</v>
      </c>
      <c r="B182" s="162"/>
      <c r="C182" s="162"/>
      <c r="D182" s="162"/>
      <c r="E182" s="138"/>
      <c r="F182" s="138"/>
      <c r="G182" s="138"/>
      <c r="H182" s="139"/>
    </row>
    <row r="183" spans="1:10" ht="14.25" x14ac:dyDescent="0.2">
      <c r="A183" s="137" t="s">
        <v>77</v>
      </c>
      <c r="B183" s="162"/>
      <c r="C183" s="162"/>
      <c r="D183" s="162"/>
      <c r="E183" s="138"/>
      <c r="F183" s="138"/>
      <c r="G183" s="138"/>
      <c r="H183" s="139"/>
    </row>
    <row r="184" spans="1:10" ht="14.25" x14ac:dyDescent="0.2">
      <c r="A184" s="137" t="s">
        <v>78</v>
      </c>
      <c r="B184" s="162"/>
      <c r="C184" s="162"/>
      <c r="D184" s="162"/>
      <c r="E184" s="138"/>
      <c r="F184" s="138"/>
      <c r="G184" s="138"/>
      <c r="H184" s="139"/>
    </row>
    <row r="185" spans="1:10" ht="18.75" customHeight="1" x14ac:dyDescent="0.2">
      <c r="A185" s="140"/>
      <c r="B185" s="138"/>
      <c r="C185" s="138"/>
      <c r="D185" s="138"/>
      <c r="E185" s="138"/>
      <c r="F185" s="138"/>
      <c r="G185" s="138"/>
      <c r="H185" s="139"/>
    </row>
    <row r="186" spans="1:10" ht="31.5" customHeight="1" x14ac:dyDescent="0.25">
      <c r="A186" s="189" t="s">
        <v>112</v>
      </c>
      <c r="B186" s="189"/>
      <c r="C186" s="189"/>
      <c r="D186" s="189"/>
      <c r="E186" s="189"/>
      <c r="F186" s="189"/>
      <c r="G186" s="189"/>
      <c r="H186" s="189"/>
    </row>
    <row r="187" spans="1:10" ht="34.5" customHeight="1" x14ac:dyDescent="0.2">
      <c r="A187" s="187"/>
      <c r="B187" s="187"/>
      <c r="C187" s="187"/>
      <c r="D187" s="187"/>
      <c r="E187" s="187"/>
      <c r="F187" s="187"/>
      <c r="G187" s="187"/>
      <c r="H187" s="187"/>
    </row>
    <row r="188" spans="1:10" ht="15.75" x14ac:dyDescent="0.25">
      <c r="A188" s="163" t="s">
        <v>82</v>
      </c>
      <c r="B188" s="163"/>
      <c r="C188" s="163"/>
      <c r="D188" s="163"/>
      <c r="E188" s="163"/>
      <c r="F188" s="163"/>
      <c r="G188" s="163"/>
    </row>
    <row r="189" spans="1:10" ht="15.75" x14ac:dyDescent="0.25">
      <c r="A189" s="163"/>
      <c r="B189" s="163"/>
      <c r="C189" s="163"/>
      <c r="D189" s="163"/>
      <c r="E189" s="163"/>
      <c r="F189" s="163"/>
      <c r="G189" s="163"/>
    </row>
    <row r="190" spans="1:10" ht="15" x14ac:dyDescent="0.25">
      <c r="A190" s="195" t="s">
        <v>88</v>
      </c>
      <c r="B190" s="195"/>
      <c r="C190" s="195"/>
      <c r="D190" s="195"/>
      <c r="E190" s="195"/>
      <c r="F190" s="195"/>
      <c r="G190" s="195"/>
    </row>
    <row r="191" spans="1:10" ht="15.75" x14ac:dyDescent="0.25">
      <c r="A191" s="196"/>
      <c r="B191" s="196"/>
      <c r="C191" s="196"/>
      <c r="D191" s="196"/>
      <c r="E191" s="196"/>
      <c r="F191" s="196"/>
      <c r="G191" s="196"/>
      <c r="H191" s="92"/>
      <c r="I191" s="92"/>
      <c r="J191" s="49"/>
    </row>
    <row r="192" spans="1:10" ht="26.25" customHeight="1" x14ac:dyDescent="0.2">
      <c r="A192" s="177" t="s">
        <v>83</v>
      </c>
      <c r="B192" s="177"/>
      <c r="C192" s="177"/>
      <c r="D192" s="177"/>
      <c r="E192" s="177"/>
      <c r="F192" s="177"/>
      <c r="G192" s="177"/>
      <c r="H192" s="177"/>
      <c r="I192" s="102"/>
      <c r="J192" s="49"/>
    </row>
    <row r="193" spans="1:10" ht="16.5" customHeight="1" x14ac:dyDescent="0.2">
      <c r="A193" s="166" t="s">
        <v>84</v>
      </c>
      <c r="B193" s="166"/>
      <c r="C193" s="166"/>
      <c r="D193" s="166"/>
      <c r="E193" s="166"/>
      <c r="F193" s="166"/>
      <c r="G193" s="166"/>
      <c r="H193" s="117"/>
      <c r="I193" s="102"/>
      <c r="J193" s="49"/>
    </row>
    <row r="194" spans="1:10" ht="15" x14ac:dyDescent="0.25">
      <c r="A194" s="164" t="s">
        <v>85</v>
      </c>
      <c r="B194" s="164"/>
      <c r="C194" s="164"/>
      <c r="D194" s="164"/>
      <c r="E194" s="164"/>
      <c r="F194" s="164"/>
      <c r="G194" s="164"/>
      <c r="H194" s="164"/>
      <c r="I194" s="107"/>
      <c r="J194" s="49"/>
    </row>
    <row r="195" spans="1:10" ht="30" customHeight="1" x14ac:dyDescent="0.2">
      <c r="A195" s="165" t="s">
        <v>86</v>
      </c>
      <c r="B195" s="165"/>
      <c r="C195" s="165"/>
      <c r="D195" s="165"/>
      <c r="E195" s="165"/>
      <c r="F195" s="165"/>
      <c r="G195" s="165"/>
      <c r="H195" s="165"/>
      <c r="I195" s="110"/>
      <c r="J195" s="49"/>
    </row>
    <row r="196" spans="1:10" ht="36.75" customHeight="1" x14ac:dyDescent="0.2">
      <c r="A196" s="190" t="s">
        <v>87</v>
      </c>
      <c r="B196" s="190"/>
      <c r="C196" s="190"/>
      <c r="D196" s="190"/>
      <c r="E196" s="190"/>
      <c r="F196" s="190"/>
      <c r="G196" s="190"/>
      <c r="H196" s="190"/>
      <c r="I196" s="110"/>
      <c r="J196" s="49"/>
    </row>
    <row r="197" spans="1:10" ht="14.25" x14ac:dyDescent="0.25">
      <c r="A197" s="166"/>
      <c r="B197" s="166"/>
      <c r="C197" s="166"/>
      <c r="D197" s="166"/>
      <c r="E197" s="166"/>
      <c r="F197" s="166"/>
      <c r="G197" s="166"/>
      <c r="H197" s="166"/>
      <c r="I197" s="104"/>
      <c r="J197" s="49"/>
    </row>
    <row r="198" spans="1:10" ht="39" customHeight="1" x14ac:dyDescent="0.2">
      <c r="A198" s="167" t="s">
        <v>89</v>
      </c>
      <c r="B198" s="167"/>
      <c r="C198" s="167"/>
      <c r="D198" s="167"/>
      <c r="E198" s="167"/>
      <c r="F198" s="167"/>
      <c r="G198" s="167"/>
      <c r="H198" s="167"/>
      <c r="I198" s="105"/>
      <c r="J198" s="49"/>
    </row>
    <row r="199" spans="1:10" ht="15" x14ac:dyDescent="0.2">
      <c r="A199" s="177" t="s">
        <v>90</v>
      </c>
      <c r="B199" s="177"/>
      <c r="C199" s="177"/>
      <c r="D199" s="177"/>
      <c r="E199" s="177"/>
      <c r="F199" s="177"/>
      <c r="G199" s="177"/>
      <c r="H199" s="121"/>
      <c r="I199" s="105"/>
      <c r="J199" s="49"/>
    </row>
    <row r="200" spans="1:10" ht="15" x14ac:dyDescent="0.2">
      <c r="A200" s="117"/>
      <c r="B200" s="117"/>
      <c r="C200" s="117"/>
      <c r="D200" s="117"/>
      <c r="E200" s="117"/>
      <c r="F200" s="117"/>
      <c r="G200" s="117"/>
      <c r="H200" s="121"/>
      <c r="I200" s="105"/>
      <c r="J200" s="49"/>
    </row>
    <row r="201" spans="1:10" ht="15" x14ac:dyDescent="0.2">
      <c r="A201" s="116" t="s">
        <v>91</v>
      </c>
      <c r="B201" s="116" t="s">
        <v>95</v>
      </c>
      <c r="C201" s="116" t="s">
        <v>18</v>
      </c>
      <c r="D201" s="147"/>
      <c r="E201" s="117"/>
      <c r="F201" s="117"/>
      <c r="G201" s="117"/>
      <c r="H201" s="121"/>
      <c r="I201" s="105"/>
      <c r="J201" s="49"/>
    </row>
    <row r="202" spans="1:10" ht="15" x14ac:dyDescent="0.2">
      <c r="A202" s="116" t="s">
        <v>92</v>
      </c>
      <c r="B202" s="153">
        <v>41122</v>
      </c>
      <c r="C202" s="151">
        <v>48700</v>
      </c>
      <c r="D202" s="147"/>
      <c r="E202" s="147"/>
      <c r="F202" s="147"/>
      <c r="G202" s="147"/>
      <c r="H202" s="148"/>
      <c r="I202" s="105"/>
      <c r="J202" s="49"/>
    </row>
    <row r="203" spans="1:10" ht="15" x14ac:dyDescent="0.2">
      <c r="A203" s="116" t="s">
        <v>93</v>
      </c>
      <c r="B203" s="153"/>
      <c r="C203" s="151"/>
      <c r="D203" s="147"/>
      <c r="E203" s="147"/>
      <c r="F203" s="147"/>
      <c r="G203" s="147"/>
      <c r="H203" s="148"/>
      <c r="I203" s="105"/>
      <c r="J203" s="49"/>
    </row>
    <row r="204" spans="1:10" ht="15" x14ac:dyDescent="0.2">
      <c r="A204" s="116" t="s">
        <v>94</v>
      </c>
      <c r="B204" s="153"/>
      <c r="C204" s="151"/>
      <c r="D204" s="147"/>
      <c r="E204" s="147"/>
      <c r="F204" s="147"/>
      <c r="G204" s="147"/>
      <c r="H204" s="148"/>
      <c r="I204" s="105"/>
      <c r="J204" s="49"/>
    </row>
    <row r="205" spans="1:10" ht="15" x14ac:dyDescent="0.2">
      <c r="A205" s="116" t="s">
        <v>134</v>
      </c>
      <c r="B205" s="153"/>
      <c r="C205" s="151"/>
      <c r="D205" s="147"/>
      <c r="E205" s="147"/>
      <c r="F205" s="147"/>
      <c r="G205" s="147"/>
      <c r="H205" s="148"/>
      <c r="I205" s="105"/>
      <c r="J205" s="49"/>
    </row>
    <row r="206" spans="1:10" ht="15" x14ac:dyDescent="0.2">
      <c r="A206" s="152" t="s">
        <v>135</v>
      </c>
      <c r="B206" s="153"/>
      <c r="C206" s="151"/>
      <c r="D206" s="147"/>
      <c r="E206" s="147"/>
      <c r="F206" s="147"/>
      <c r="G206" s="147"/>
      <c r="H206" s="148"/>
      <c r="I206" s="105"/>
      <c r="J206" s="49"/>
    </row>
    <row r="207" spans="1:10" ht="15" x14ac:dyDescent="0.2">
      <c r="A207" s="116" t="s">
        <v>136</v>
      </c>
      <c r="B207" s="153"/>
      <c r="C207" s="151"/>
      <c r="D207" s="147"/>
      <c r="E207" s="147"/>
      <c r="F207" s="147"/>
      <c r="G207" s="147"/>
      <c r="H207" s="148"/>
      <c r="I207" s="105"/>
      <c r="J207" s="49"/>
    </row>
    <row r="208" spans="1:10" ht="15" x14ac:dyDescent="0.2">
      <c r="A208" s="116" t="s">
        <v>137</v>
      </c>
      <c r="B208" s="153"/>
      <c r="C208" s="151"/>
      <c r="D208" s="147"/>
      <c r="E208" s="147"/>
      <c r="F208" s="147"/>
      <c r="G208" s="147"/>
      <c r="H208" s="148"/>
      <c r="I208" s="105"/>
      <c r="J208" s="49"/>
    </row>
    <row r="209" spans="1:10" ht="15" x14ac:dyDescent="0.2">
      <c r="A209" s="116" t="s">
        <v>138</v>
      </c>
      <c r="B209" s="153"/>
      <c r="C209" s="151"/>
      <c r="D209" s="147"/>
      <c r="E209" s="147"/>
      <c r="F209" s="147"/>
      <c r="G209" s="147"/>
      <c r="H209" s="148"/>
      <c r="I209" s="105"/>
      <c r="J209" s="49"/>
    </row>
    <row r="210" spans="1:10" ht="15" x14ac:dyDescent="0.2">
      <c r="A210" s="116" t="s">
        <v>139</v>
      </c>
      <c r="B210" s="153"/>
      <c r="C210" s="151"/>
      <c r="D210" s="147"/>
      <c r="E210" s="147"/>
      <c r="F210" s="147"/>
      <c r="G210" s="147"/>
      <c r="H210" s="148"/>
      <c r="I210" s="105"/>
      <c r="J210" s="49"/>
    </row>
    <row r="211" spans="1:10" ht="15" x14ac:dyDescent="0.2">
      <c r="A211" s="116" t="s">
        <v>140</v>
      </c>
      <c r="B211" s="153"/>
      <c r="C211" s="151"/>
      <c r="D211" s="147"/>
      <c r="E211" s="147"/>
      <c r="F211" s="147"/>
      <c r="G211" s="147"/>
      <c r="H211" s="148"/>
      <c r="I211" s="105"/>
      <c r="J211" s="49"/>
    </row>
    <row r="212" spans="1:10" ht="15" x14ac:dyDescent="0.2">
      <c r="A212" s="152" t="s">
        <v>141</v>
      </c>
      <c r="B212" s="153"/>
      <c r="C212" s="151"/>
      <c r="D212" s="147"/>
      <c r="E212" s="147"/>
      <c r="F212" s="147"/>
      <c r="G212" s="147"/>
      <c r="H212" s="148"/>
      <c r="I212" s="105"/>
      <c r="J212" s="49"/>
    </row>
    <row r="213" spans="1:10" ht="15" x14ac:dyDescent="0.2">
      <c r="A213" s="152" t="s">
        <v>142</v>
      </c>
      <c r="B213" s="153"/>
      <c r="C213" s="151"/>
      <c r="D213" s="147"/>
      <c r="E213" s="147"/>
      <c r="F213" s="147"/>
      <c r="G213" s="147"/>
      <c r="H213" s="148"/>
      <c r="I213" s="105"/>
      <c r="J213" s="49"/>
    </row>
    <row r="214" spans="1:10" ht="15" x14ac:dyDescent="0.2">
      <c r="A214" s="152" t="s">
        <v>111</v>
      </c>
      <c r="B214" s="116"/>
      <c r="C214" s="151">
        <f>SUM(C202:C213)</f>
        <v>48700</v>
      </c>
      <c r="D214" s="149" t="str">
        <f>IF(C214=B160,"","corrigir")</f>
        <v/>
      </c>
      <c r="E214" s="117"/>
      <c r="F214" s="117"/>
      <c r="G214" s="117"/>
      <c r="H214" s="121"/>
      <c r="I214" s="105"/>
      <c r="J214" s="49"/>
    </row>
    <row r="215" spans="1:10" ht="15.75" x14ac:dyDescent="0.25">
      <c r="A215" s="143"/>
      <c r="B215" s="143"/>
      <c r="C215" s="143"/>
      <c r="D215" s="107"/>
      <c r="E215" s="107"/>
      <c r="F215" s="107"/>
      <c r="G215" s="107"/>
      <c r="H215" s="107"/>
      <c r="I215" s="92"/>
      <c r="J215" s="49"/>
    </row>
    <row r="216" spans="1:10" ht="15.75" x14ac:dyDescent="0.25">
      <c r="A216" s="107"/>
      <c r="B216" s="107"/>
      <c r="C216" s="107"/>
      <c r="D216" s="107"/>
      <c r="E216" s="107"/>
      <c r="F216" s="107"/>
      <c r="G216" s="107"/>
      <c r="H216" s="107"/>
      <c r="I216" s="92"/>
      <c r="J216" s="49"/>
    </row>
    <row r="217" spans="1:10" ht="31.5" customHeight="1" x14ac:dyDescent="0.25">
      <c r="A217" s="167" t="s">
        <v>96</v>
      </c>
      <c r="B217" s="167"/>
      <c r="C217" s="167"/>
      <c r="D217" s="167"/>
      <c r="E217" s="167"/>
      <c r="F217" s="167"/>
      <c r="G217" s="167"/>
      <c r="H217" s="167"/>
      <c r="I217" s="93"/>
      <c r="J217" s="49"/>
    </row>
    <row r="218" spans="1:10" ht="21" customHeight="1" x14ac:dyDescent="0.25">
      <c r="A218" s="177" t="s">
        <v>115</v>
      </c>
      <c r="B218" s="177"/>
      <c r="C218" s="177"/>
      <c r="D218" s="177"/>
      <c r="E218" s="177"/>
      <c r="F218" s="177"/>
      <c r="G218" s="177"/>
      <c r="H218" s="177"/>
      <c r="I218" s="93"/>
      <c r="J218" s="49"/>
    </row>
    <row r="219" spans="1:10" ht="18" customHeight="1" x14ac:dyDescent="0.25">
      <c r="A219" s="178" t="s">
        <v>113</v>
      </c>
      <c r="B219" s="178"/>
      <c r="C219" s="178"/>
      <c r="D219" s="178"/>
      <c r="E219" s="178"/>
      <c r="F219" s="178"/>
      <c r="G219" s="178"/>
      <c r="H219" s="178"/>
      <c r="I219" s="93"/>
      <c r="J219" s="49"/>
    </row>
    <row r="220" spans="1:10" ht="31.5" customHeight="1" x14ac:dyDescent="0.25">
      <c r="A220" s="194" t="s">
        <v>114</v>
      </c>
      <c r="B220" s="194"/>
      <c r="C220" s="194"/>
      <c r="D220" s="194"/>
      <c r="E220" s="194"/>
      <c r="F220" s="194"/>
      <c r="G220" s="194"/>
      <c r="H220" s="194"/>
      <c r="I220" s="93"/>
      <c r="J220" s="49"/>
    </row>
    <row r="221" spans="1:10" ht="31.5" customHeight="1" x14ac:dyDescent="0.25">
      <c r="A221" s="178" t="s">
        <v>97</v>
      </c>
      <c r="B221" s="178"/>
      <c r="C221" s="178"/>
      <c r="D221" s="178"/>
      <c r="E221" s="178"/>
      <c r="F221" s="178"/>
      <c r="G221" s="178"/>
      <c r="H221" s="178"/>
      <c r="I221" s="93"/>
      <c r="J221" s="49"/>
    </row>
    <row r="222" spans="1:10" ht="31.5" customHeight="1" x14ac:dyDescent="0.25">
      <c r="A222" s="191" t="s">
        <v>98</v>
      </c>
      <c r="B222" s="192"/>
      <c r="C222" s="192"/>
      <c r="D222" s="192"/>
      <c r="E222" s="192"/>
      <c r="F222" s="192"/>
      <c r="G222" s="192"/>
      <c r="H222" s="192"/>
      <c r="I222" s="93"/>
      <c r="J222" s="49"/>
    </row>
    <row r="223" spans="1:10" ht="31.5" customHeight="1" x14ac:dyDescent="0.25">
      <c r="A223" s="193"/>
      <c r="B223" s="193"/>
      <c r="C223" s="193"/>
      <c r="D223" s="193"/>
      <c r="E223" s="193"/>
      <c r="F223" s="193"/>
      <c r="G223" s="193"/>
      <c r="H223" s="193"/>
      <c r="I223" s="93"/>
      <c r="J223" s="49"/>
    </row>
    <row r="224" spans="1:10" ht="31.5" customHeight="1" x14ac:dyDescent="0.25">
      <c r="A224" s="185" t="s">
        <v>116</v>
      </c>
      <c r="B224" s="185"/>
      <c r="C224" s="185"/>
      <c r="D224" s="185"/>
      <c r="E224" s="185"/>
      <c r="F224" s="185"/>
      <c r="G224" s="185"/>
      <c r="H224" s="185"/>
      <c r="I224" s="93"/>
      <c r="J224" s="49"/>
    </row>
    <row r="225" spans="1:10" ht="15.75" x14ac:dyDescent="0.25">
      <c r="A225" s="177" t="s">
        <v>119</v>
      </c>
      <c r="B225" s="177"/>
      <c r="C225" s="177"/>
      <c r="D225" s="177"/>
      <c r="E225" s="177"/>
      <c r="F225" s="177"/>
      <c r="G225" s="177"/>
      <c r="H225" s="177"/>
      <c r="I225" s="93"/>
      <c r="J225" s="49"/>
    </row>
    <row r="226" spans="1:10" ht="45.75" customHeight="1" x14ac:dyDescent="0.25">
      <c r="A226" s="176" t="s">
        <v>120</v>
      </c>
      <c r="B226" s="176"/>
      <c r="C226" s="176"/>
      <c r="D226" s="176"/>
      <c r="E226" s="176"/>
      <c r="F226" s="176"/>
      <c r="G226" s="176"/>
      <c r="H226" s="176"/>
      <c r="I226" s="92"/>
      <c r="J226" s="49"/>
    </row>
    <row r="227" spans="1:10" ht="29.25" customHeight="1" x14ac:dyDescent="0.25">
      <c r="A227" s="177" t="s">
        <v>121</v>
      </c>
      <c r="B227" s="177"/>
      <c r="C227" s="177"/>
      <c r="D227" s="177"/>
      <c r="E227" s="177"/>
      <c r="F227" s="177"/>
      <c r="G227" s="177"/>
      <c r="H227" s="177"/>
      <c r="I227" s="92"/>
      <c r="J227" s="49"/>
    </row>
    <row r="228" spans="1:10" ht="43.5" customHeight="1" x14ac:dyDescent="0.25">
      <c r="A228" s="176" t="s">
        <v>122</v>
      </c>
      <c r="B228" s="176"/>
      <c r="C228" s="176"/>
      <c r="D228" s="176"/>
      <c r="E228" s="176"/>
      <c r="F228" s="176"/>
      <c r="G228" s="176"/>
      <c r="H228" s="176"/>
      <c r="I228" s="103"/>
      <c r="J228" s="49"/>
    </row>
    <row r="229" spans="1:10" ht="14.25" x14ac:dyDescent="0.25">
      <c r="A229" s="177" t="s">
        <v>123</v>
      </c>
      <c r="B229" s="177"/>
      <c r="C229" s="177"/>
      <c r="D229" s="177"/>
      <c r="E229" s="177"/>
      <c r="F229" s="177"/>
      <c r="G229" s="177"/>
      <c r="H229" s="177"/>
      <c r="I229" s="103"/>
      <c r="J229" s="49"/>
    </row>
    <row r="230" spans="1:10" ht="14.25" x14ac:dyDescent="0.25">
      <c r="A230" s="177" t="s">
        <v>124</v>
      </c>
      <c r="B230" s="177"/>
      <c r="C230" s="177"/>
      <c r="D230" s="177"/>
      <c r="E230" s="177"/>
      <c r="F230" s="177"/>
      <c r="G230" s="177"/>
      <c r="H230" s="177"/>
      <c r="I230" s="103"/>
      <c r="J230" s="49"/>
    </row>
    <row r="231" spans="1:10" ht="60" customHeight="1" x14ac:dyDescent="0.25">
      <c r="A231" s="176" t="s">
        <v>125</v>
      </c>
      <c r="B231" s="176"/>
      <c r="C231" s="176"/>
      <c r="D231" s="176"/>
      <c r="E231" s="176"/>
      <c r="F231" s="176"/>
      <c r="G231" s="176"/>
      <c r="H231" s="176"/>
      <c r="I231" s="106"/>
      <c r="J231" s="49"/>
    </row>
    <row r="232" spans="1:10" ht="14.25" x14ac:dyDescent="0.25">
      <c r="A232" s="177" t="s">
        <v>126</v>
      </c>
      <c r="B232" s="177"/>
      <c r="C232" s="177"/>
      <c r="D232" s="177"/>
      <c r="E232" s="177"/>
      <c r="F232" s="177"/>
      <c r="G232" s="177"/>
      <c r="H232" s="177"/>
      <c r="I232" s="120"/>
      <c r="J232" s="49"/>
    </row>
    <row r="233" spans="1:10" ht="14.25" x14ac:dyDescent="0.25">
      <c r="A233" s="166"/>
      <c r="B233" s="166"/>
      <c r="C233" s="166"/>
      <c r="D233" s="166"/>
      <c r="E233" s="166"/>
      <c r="F233" s="166"/>
      <c r="G233" s="166"/>
      <c r="H233" s="166"/>
      <c r="I233" s="103"/>
      <c r="J233" s="49"/>
    </row>
    <row r="234" spans="1:10" ht="15" x14ac:dyDescent="0.25">
      <c r="A234" s="118"/>
      <c r="B234" s="118"/>
      <c r="C234" s="118"/>
      <c r="D234" s="118"/>
      <c r="E234" s="118"/>
      <c r="F234" s="118"/>
      <c r="G234" s="118"/>
    </row>
    <row r="235" spans="1:10" ht="15.75" x14ac:dyDescent="0.25">
      <c r="A235" s="50"/>
      <c r="B235" s="51"/>
      <c r="C235" s="51"/>
      <c r="D235" s="51"/>
    </row>
    <row r="236" spans="1:10" ht="15.75" x14ac:dyDescent="0.25">
      <c r="A236" s="50"/>
      <c r="B236" s="51"/>
      <c r="C236" s="51"/>
      <c r="D236" s="51"/>
    </row>
    <row r="237" spans="1:10" ht="15" x14ac:dyDescent="0.25">
      <c r="A237" s="168" t="s">
        <v>127</v>
      </c>
      <c r="B237" s="168"/>
      <c r="C237" s="168"/>
      <c r="D237" s="168"/>
      <c r="E237" s="168"/>
    </row>
    <row r="238" spans="1:10" ht="15.75" x14ac:dyDescent="0.25">
      <c r="A238" s="94"/>
      <c r="B238" s="94"/>
      <c r="C238" s="94"/>
      <c r="D238" s="94"/>
      <c r="E238" s="94"/>
    </row>
    <row r="239" spans="1:10" ht="15.75" x14ac:dyDescent="0.25">
      <c r="A239" s="94"/>
      <c r="B239" s="94"/>
      <c r="C239" s="94"/>
      <c r="D239" s="94"/>
      <c r="E239" s="94"/>
    </row>
    <row r="240" spans="1:10" ht="15.75" x14ac:dyDescent="0.25">
      <c r="A240" s="94"/>
      <c r="B240" s="94"/>
      <c r="C240" s="94"/>
      <c r="D240" s="94"/>
      <c r="E240" s="94"/>
    </row>
    <row r="241" spans="1:7" ht="15.75" x14ac:dyDescent="0.25">
      <c r="A241" s="94"/>
      <c r="B241" s="94"/>
      <c r="C241" s="94"/>
      <c r="D241" s="94"/>
      <c r="E241" s="94"/>
    </row>
    <row r="242" spans="1:7" ht="15.75" x14ac:dyDescent="0.25">
      <c r="A242" s="94"/>
      <c r="B242" s="94"/>
      <c r="C242" s="94"/>
      <c r="D242" s="94"/>
      <c r="E242" s="94"/>
    </row>
    <row r="243" spans="1:7" ht="15.75" x14ac:dyDescent="0.25">
      <c r="A243" s="50"/>
      <c r="B243" s="51"/>
      <c r="C243" s="51"/>
      <c r="D243" s="51"/>
    </row>
    <row r="244" spans="1:7" ht="15.75" customHeight="1" x14ac:dyDescent="0.25">
      <c r="A244" s="50"/>
      <c r="B244" s="158" t="s">
        <v>128</v>
      </c>
      <c r="C244" s="158"/>
      <c r="D244" s="158"/>
      <c r="E244" s="158"/>
      <c r="F244" s="158"/>
      <c r="G244" s="145"/>
    </row>
    <row r="245" spans="1:7" ht="12.75" customHeight="1" x14ac:dyDescent="0.25">
      <c r="B245" s="159" t="s">
        <v>61</v>
      </c>
      <c r="C245" s="159"/>
      <c r="D245" s="159"/>
      <c r="E245" s="159"/>
      <c r="F245" s="159"/>
      <c r="G245" s="144"/>
    </row>
    <row r="246" spans="1:7" ht="12.75" customHeight="1" x14ac:dyDescent="0.25">
      <c r="B246" s="146"/>
      <c r="C246" s="146"/>
      <c r="D246" s="146"/>
      <c r="E246" s="146"/>
      <c r="F246" s="146"/>
      <c r="G246" s="144"/>
    </row>
    <row r="247" spans="1:7" ht="12.75" customHeight="1" x14ac:dyDescent="0.25">
      <c r="B247" s="146"/>
      <c r="C247" s="146"/>
      <c r="D247" s="146"/>
      <c r="E247" s="146"/>
      <c r="F247" s="146"/>
      <c r="G247" s="144"/>
    </row>
    <row r="251" spans="1:7" ht="14.25" x14ac:dyDescent="0.25">
      <c r="B251" s="160" t="s">
        <v>145</v>
      </c>
      <c r="C251" s="160"/>
      <c r="D251" s="160"/>
      <c r="E251" s="160"/>
      <c r="F251" s="160"/>
    </row>
    <row r="252" spans="1:7" ht="14.25" x14ac:dyDescent="0.25">
      <c r="B252" s="161" t="s">
        <v>129</v>
      </c>
      <c r="C252" s="161"/>
      <c r="D252" s="161"/>
      <c r="E252" s="161"/>
      <c r="F252" s="161"/>
    </row>
    <row r="253" spans="1:7" ht="14.25" x14ac:dyDescent="0.25">
      <c r="B253" s="157" t="s">
        <v>130</v>
      </c>
      <c r="C253" s="157"/>
      <c r="D253" s="157"/>
      <c r="E253" s="157"/>
      <c r="F253" s="157"/>
    </row>
  </sheetData>
  <mergeCells count="63">
    <mergeCell ref="A217:H217"/>
    <mergeCell ref="A225:H225"/>
    <mergeCell ref="A226:H226"/>
    <mergeCell ref="A232:H232"/>
    <mergeCell ref="A177:H177"/>
    <mergeCell ref="A186:H186"/>
    <mergeCell ref="A196:H196"/>
    <mergeCell ref="A221:H221"/>
    <mergeCell ref="A222:H222"/>
    <mergeCell ref="A223:H223"/>
    <mergeCell ref="A224:H224"/>
    <mergeCell ref="A220:H220"/>
    <mergeCell ref="A190:G190"/>
    <mergeCell ref="A191:G191"/>
    <mergeCell ref="A199:G199"/>
    <mergeCell ref="B184:D184"/>
    <mergeCell ref="A2:H2"/>
    <mergeCell ref="A17:H17"/>
    <mergeCell ref="A11:H11"/>
    <mergeCell ref="A62:H62"/>
    <mergeCell ref="A227:H227"/>
    <mergeCell ref="A175:H175"/>
    <mergeCell ref="A138:H138"/>
    <mergeCell ref="A6:H6"/>
    <mergeCell ref="A148:H148"/>
    <mergeCell ref="A14:G14"/>
    <mergeCell ref="A173:H173"/>
    <mergeCell ref="A176:H176"/>
    <mergeCell ref="A187:H187"/>
    <mergeCell ref="B178:D178"/>
    <mergeCell ref="A218:H218"/>
    <mergeCell ref="A189:G189"/>
    <mergeCell ref="A237:E237"/>
    <mergeCell ref="A78:D78"/>
    <mergeCell ref="A90:D90"/>
    <mergeCell ref="A121:E121"/>
    <mergeCell ref="A165:C165"/>
    <mergeCell ref="A168:C168"/>
    <mergeCell ref="A169:C169"/>
    <mergeCell ref="A170:C170"/>
    <mergeCell ref="A228:H228"/>
    <mergeCell ref="A229:H229"/>
    <mergeCell ref="A230:H230"/>
    <mergeCell ref="A231:H231"/>
    <mergeCell ref="A192:H192"/>
    <mergeCell ref="A233:H233"/>
    <mergeCell ref="A193:G193"/>
    <mergeCell ref="A219:H219"/>
    <mergeCell ref="A188:G188"/>
    <mergeCell ref="A194:H194"/>
    <mergeCell ref="A195:H195"/>
    <mergeCell ref="A197:H197"/>
    <mergeCell ref="A198:H198"/>
    <mergeCell ref="B179:D179"/>
    <mergeCell ref="B180:D180"/>
    <mergeCell ref="B181:D181"/>
    <mergeCell ref="B182:D182"/>
    <mergeCell ref="B183:D183"/>
    <mergeCell ref="B253:F253"/>
    <mergeCell ref="B244:F244"/>
    <mergeCell ref="B245:F245"/>
    <mergeCell ref="B251:F251"/>
    <mergeCell ref="B252:F252"/>
  </mergeCells>
  <printOptions horizontalCentered="1" verticalCentered="1"/>
  <pageMargins left="0.23622047244094491" right="0.23622047244094491" top="0" bottom="0.19685039370078741" header="0.31496062992125984" footer="0.31496062992125984"/>
  <pageSetup paperSize="9" scale="58" fitToWidth="0" fitToHeight="0" orientation="portrait" r:id="rId1"/>
  <headerFooter scaleWithDoc="0" alignWithMargins="0">
    <oddFooter>Página &amp;P de &amp;N</oddFooter>
  </headerFooter>
  <rowBreaks count="3" manualBreakCount="3">
    <brk id="77" max="7" man="1"/>
    <brk id="146" max="7" man="1"/>
    <brk id="215" max="7" man="1"/>
  </rowBreaks>
  <ignoredErrors>
    <ignoredError sqref="D104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FUNDEP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leonardoesteves</dc:creator>
  <cp:lastModifiedBy>dcf</cp:lastModifiedBy>
  <cp:lastPrinted>2013-01-14T15:21:14Z</cp:lastPrinted>
  <dcterms:created xsi:type="dcterms:W3CDTF">2011-06-20T14:55:45Z</dcterms:created>
  <dcterms:modified xsi:type="dcterms:W3CDTF">2015-12-11T11:41:05Z</dcterms:modified>
</cp:coreProperties>
</file>